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6285" windowHeight="9030" activeTab="0"/>
  </bookViews>
  <sheets>
    <sheet name="Sheet1" sheetId="1" r:id="rId1"/>
  </sheets>
  <definedNames>
    <definedName name="_xlnm.Print_Area" localSheetId="0">'Sheet1'!$B$2:$CT$67</definedName>
  </definedNames>
  <calcPr fullCalcOnLoad="1"/>
</workbook>
</file>

<file path=xl/sharedStrings.xml><?xml version="1.0" encoding="utf-8"?>
<sst xmlns="http://schemas.openxmlformats.org/spreadsheetml/2006/main" count="213" uniqueCount="186">
  <si>
    <t>（３日間調査　単位：トン）</t>
  </si>
  <si>
    <t>麦</t>
  </si>
  <si>
    <t>野菜・果物</t>
  </si>
  <si>
    <t>計</t>
  </si>
  <si>
    <t>自動車部品</t>
  </si>
  <si>
    <t>精密機械</t>
  </si>
  <si>
    <t>紙</t>
  </si>
  <si>
    <t>糸</t>
  </si>
  <si>
    <t>取り合せ品</t>
  </si>
  <si>
    <t>その他の　　</t>
  </si>
  <si>
    <t>農　業　</t>
  </si>
  <si>
    <t>林　業　</t>
  </si>
  <si>
    <t>漁　業　</t>
  </si>
  <si>
    <t>計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</si>
  <si>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</si>
  <si>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</si>
  <si>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</si>
  <si>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</si>
  <si>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</si>
  <si>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</si>
  <si>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</si>
  <si>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</si>
  <si>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</si>
  <si>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</si>
  <si>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品　類  品　目</t>
  </si>
  <si>
    <t>農水産品</t>
  </si>
  <si>
    <t>林産品</t>
  </si>
  <si>
    <t>鉱産品</t>
  </si>
  <si>
    <t xml:space="preserve"> 砂利・砂</t>
  </si>
  <si>
    <t>金属機械工業品</t>
  </si>
  <si>
    <t xml:space="preserve"> 染料・顔料</t>
  </si>
  <si>
    <t>合 成 樹 脂</t>
  </si>
  <si>
    <t xml:space="preserve"> 動植物性　</t>
  </si>
  <si>
    <t>軽　　　　　　　　　　　工　　　　　　　　　　　業　　　　　　　　　　　品</t>
  </si>
  <si>
    <t>雑　　　　　　　　　　　　　工　　　　　　　　　　　　　業　　　　　　　　　　　　　品</t>
  </si>
  <si>
    <t>その他の　　</t>
  </si>
  <si>
    <t xml:space="preserve"> 着産業業種</t>
  </si>
  <si>
    <t>化学工業品</t>
  </si>
  <si>
    <t>米</t>
  </si>
  <si>
    <t>雑　穀・豆</t>
  </si>
  <si>
    <t>羊　　毛</t>
  </si>
  <si>
    <t>水　産　品</t>
  </si>
  <si>
    <t>綿　　花</t>
  </si>
  <si>
    <t>原　　木</t>
  </si>
  <si>
    <t>製　　材</t>
  </si>
  <si>
    <t>薪　　炭</t>
  </si>
  <si>
    <t>樹　脂　類</t>
  </si>
  <si>
    <t>石　　炭</t>
  </si>
  <si>
    <t>鉄　鉱　石</t>
  </si>
  <si>
    <t>石　灰　石</t>
  </si>
  <si>
    <t>原油・　　</t>
  </si>
  <si>
    <t>り ん 鉱 石</t>
  </si>
  <si>
    <t>原  　塩</t>
  </si>
  <si>
    <t>その他の　　</t>
  </si>
  <si>
    <t>鉄  　鋼</t>
  </si>
  <si>
    <t>非 鉄 金 属</t>
  </si>
  <si>
    <t>金 属 製 品</t>
  </si>
  <si>
    <t>産 業 機 械</t>
  </si>
  <si>
    <t>電 気 機 械</t>
  </si>
  <si>
    <t>自  動  車</t>
  </si>
  <si>
    <t>セ メ ン ト</t>
  </si>
  <si>
    <t xml:space="preserve"> 生コン</t>
  </si>
  <si>
    <t xml:space="preserve"> セメント</t>
  </si>
  <si>
    <t>ガラス・　　</t>
  </si>
  <si>
    <t>陶  磁  器</t>
  </si>
  <si>
    <t>重　  油</t>
  </si>
  <si>
    <t>揮　発　油</t>
  </si>
  <si>
    <t xml:space="preserve"> その他の　　</t>
  </si>
  <si>
    <t xml:space="preserve"> ＬＮＧ・</t>
  </si>
  <si>
    <t>コ ー ク ス</t>
  </si>
  <si>
    <t>化 学 薬 品</t>
  </si>
  <si>
    <t>化 学 肥 料</t>
  </si>
  <si>
    <t>その他の　　</t>
  </si>
  <si>
    <t>パ　ル　プ</t>
  </si>
  <si>
    <t>織　　物</t>
  </si>
  <si>
    <t>砂　　糖</t>
  </si>
  <si>
    <t>飲　　料</t>
  </si>
  <si>
    <t>書籍･印刷物</t>
  </si>
  <si>
    <t>が　ん　具</t>
  </si>
  <si>
    <t xml:space="preserve"> 衣服・　　</t>
  </si>
  <si>
    <t>文房具･運動</t>
  </si>
  <si>
    <t>家具・　　</t>
  </si>
  <si>
    <t>木　製　品</t>
  </si>
  <si>
    <t>ゴ ム 製 品</t>
  </si>
  <si>
    <t>合　　計</t>
  </si>
  <si>
    <t>　　畜産品</t>
  </si>
  <si>
    <t>　　農産品</t>
  </si>
  <si>
    <t>　　林産品</t>
  </si>
  <si>
    <t>　　金属鉱</t>
  </si>
  <si>
    <t xml:space="preserve">　　・石材 </t>
  </si>
  <si>
    <t>　天然ガス</t>
  </si>
  <si>
    <t>　非金属鉱物</t>
  </si>
  <si>
    <t>　輸送機械</t>
  </si>
  <si>
    <t>　　機械</t>
  </si>
  <si>
    <t xml:space="preserve">クリート </t>
  </si>
  <si>
    <t xml:space="preserve">製品 </t>
  </si>
  <si>
    <t>　ガラス製品</t>
  </si>
  <si>
    <t>　　窯業品</t>
  </si>
  <si>
    <t xml:space="preserve">　　石油 </t>
  </si>
  <si>
    <t xml:space="preserve">ＬＰＧ </t>
  </si>
  <si>
    <t xml:space="preserve">　石炭製品 </t>
  </si>
  <si>
    <t xml:space="preserve">塗料 </t>
  </si>
  <si>
    <t xml:space="preserve">　　　油脂 </t>
  </si>
  <si>
    <t>　化学工業品</t>
  </si>
  <si>
    <t>　食料工業品</t>
  </si>
  <si>
    <t xml:space="preserve">・記録物 </t>
  </si>
  <si>
    <t xml:space="preserve">身の回り品 </t>
  </si>
  <si>
    <t xml:space="preserve">娯楽用品 </t>
  </si>
  <si>
    <t xml:space="preserve">　装備品 </t>
  </si>
  <si>
    <t xml:space="preserve">　日用品 </t>
  </si>
  <si>
    <t>　製造工業品</t>
  </si>
  <si>
    <t>表Ⅱ－３－５　着産業業種・品類品目別流動量　－重量－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</si>
  <si>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</si>
  <si>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</si>
  <si>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</si>
  <si>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</si>
  <si>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</si>
  <si>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</si>
  <si>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</si>
  <si>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</si>
  <si>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</si>
  <si>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</si>
  <si>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</si>
  <si>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</si>
  <si>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</si>
  <si>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</si>
  <si>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排　　　　　　　　　　　　出　　　　　　　　　　　　物</t>
  </si>
  <si>
    <t>特　　　　　　殊　　　　　　品</t>
  </si>
  <si>
    <t>廃自動車</t>
  </si>
  <si>
    <t>廃 家 電</t>
  </si>
  <si>
    <t>金　属　</t>
  </si>
  <si>
    <t>金属製容器</t>
  </si>
  <si>
    <t>使用済み</t>
  </si>
  <si>
    <t>その他容器</t>
  </si>
  <si>
    <t>古　　紙</t>
  </si>
  <si>
    <t>廃プラス</t>
  </si>
  <si>
    <t>燃 え 殻</t>
  </si>
  <si>
    <t>汚　　泥</t>
  </si>
  <si>
    <t>鉱 さ い</t>
  </si>
  <si>
    <t>ばいじん</t>
  </si>
  <si>
    <t>その他の</t>
  </si>
  <si>
    <t>動植物性</t>
  </si>
  <si>
    <t>金属製</t>
  </si>
  <si>
    <t>スクラップ</t>
  </si>
  <si>
    <t>包装廃棄物</t>
  </si>
  <si>
    <t>ガラスびん</t>
  </si>
  <si>
    <t>チック類</t>
  </si>
  <si>
    <t>産業廃棄物</t>
  </si>
  <si>
    <t>飼肥料</t>
  </si>
  <si>
    <t>輸送用容器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</si>
  <si>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</si>
  <si>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</si>
  <si>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</si>
  <si>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</si>
  <si>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</si>
  <si>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</si>
  <si>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</si>
  <si>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</si>
  <si>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</si>
  <si>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</si>
  <si>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</si>
  <si>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</si>
  <si>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</si>
  <si>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</si>
  <si>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</si>
  <si>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</si>
  <si>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</si>
  <si>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</si>
  <si>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</si>
  <si>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</si>
  <si>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</si>
  <si>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</si>
  <si>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</si>
  <si>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</si>
  <si>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</si>
  <si>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</si>
  <si>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</si>
  <si>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</si>
  <si>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</si>
  <si>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</si>
  <si>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</si>
  <si>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</si>
  <si>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なめし革・同製品・毛皮</t>
  </si>
  <si>
    <t>飲料・たばこ・飼料</t>
  </si>
  <si>
    <t>石油製品・石炭製品</t>
  </si>
  <si>
    <t>建築材料，鉱物・金属材料等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</si>
</sst>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2" fillId="0" borderId="0" xfId="49" applyNumberFormat="1" applyFont="1" applyAlignment="1">
      <alignment horizontal="right"/>
    </xf>
    <xf numFmtId="38" fontId="5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vertical="center"/>
    </xf>
    <xf numFmtId="38" fontId="2" fillId="0" borderId="11" xfId="49" applyNumberFormat="1" applyFont="1" applyBorder="1" applyAlignment="1">
      <alignment horizontal="right" vertical="center"/>
    </xf>
    <xf numFmtId="38" fontId="2" fillId="0" borderId="12" xfId="49" applyNumberFormat="1" applyFont="1" applyBorder="1" applyAlignment="1">
      <alignment horizontal="centerContinuous" vertical="center"/>
    </xf>
    <xf numFmtId="38" fontId="2" fillId="0" borderId="11" xfId="49" applyNumberFormat="1" applyFont="1" applyBorder="1" applyAlignment="1">
      <alignment horizontal="centerContinuous" vertical="center"/>
    </xf>
    <xf numFmtId="38" fontId="2" fillId="0" borderId="13" xfId="49" applyNumberFormat="1" applyFont="1" applyBorder="1" applyAlignment="1">
      <alignment horizontal="distributed" vertical="center"/>
    </xf>
    <xf numFmtId="38" fontId="5" fillId="0" borderId="0" xfId="49" applyNumberFormat="1" applyFont="1" applyAlignment="1">
      <alignment/>
    </xf>
    <xf numFmtId="38" fontId="5" fillId="0" borderId="14" xfId="49" applyNumberFormat="1" applyFont="1" applyBorder="1" applyAlignment="1">
      <alignment vertical="center"/>
    </xf>
    <xf numFmtId="38" fontId="5" fillId="0" borderId="0" xfId="49" applyNumberFormat="1" applyFont="1" applyBorder="1" applyAlignment="1">
      <alignment horizontal="right" vertical="center"/>
    </xf>
    <xf numFmtId="38" fontId="5" fillId="0" borderId="15" xfId="49" applyNumberFormat="1" applyFont="1" applyBorder="1" applyAlignment="1">
      <alignment horizontal="center" vertical="center"/>
    </xf>
    <xf numFmtId="38" fontId="5" fillId="0" borderId="16" xfId="49" applyNumberFormat="1" applyFont="1" applyBorder="1" applyAlignment="1">
      <alignment horizontal="center" vertical="center"/>
    </xf>
    <xf numFmtId="38" fontId="5" fillId="0" borderId="17" xfId="49" applyNumberFormat="1" applyFont="1" applyBorder="1" applyAlignment="1">
      <alignment vertical="center"/>
    </xf>
    <xf numFmtId="38" fontId="5" fillId="0" borderId="18" xfId="49" applyNumberFormat="1" applyFont="1" applyBorder="1" applyAlignment="1">
      <alignment vertical="center"/>
    </xf>
    <xf numFmtId="38" fontId="5" fillId="0" borderId="19" xfId="49" applyNumberFormat="1" applyFont="1" applyBorder="1" applyAlignment="1">
      <alignment horizontal="center" vertical="center"/>
    </xf>
    <xf numFmtId="38" fontId="5" fillId="0" borderId="20" xfId="49" applyNumberFormat="1" applyFont="1" applyBorder="1" applyAlignment="1">
      <alignment horizontal="center" vertical="center"/>
    </xf>
    <xf numFmtId="38" fontId="2" fillId="0" borderId="21" xfId="49" applyNumberFormat="1" applyFont="1" applyBorder="1" applyAlignment="1">
      <alignment horizontal="centerContinuous" vertical="center"/>
    </xf>
    <xf numFmtId="38" fontId="2" fillId="0" borderId="22" xfId="49" applyNumberFormat="1" applyFont="1" applyBorder="1" applyAlignment="1">
      <alignment horizontal="centerContinuous" vertical="center"/>
    </xf>
    <xf numFmtId="38" fontId="2" fillId="0" borderId="21" xfId="49" applyNumberFormat="1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center" vertical="center"/>
    </xf>
    <xf numFmtId="38" fontId="5" fillId="0" borderId="15" xfId="49" applyNumberFormat="1" applyFont="1" applyBorder="1" applyAlignment="1">
      <alignment horizontal="left" vertical="center"/>
    </xf>
    <xf numFmtId="38" fontId="5" fillId="0" borderId="19" xfId="49" applyNumberFormat="1" applyFont="1" applyBorder="1" applyAlignment="1">
      <alignment horizontal="right" vertical="center"/>
    </xf>
    <xf numFmtId="38" fontId="2" fillId="0" borderId="13" xfId="49" applyNumberFormat="1" applyFont="1" applyBorder="1" applyAlignment="1">
      <alignment horizontal="centerContinuous" vertical="center"/>
    </xf>
    <xf numFmtId="38" fontId="2" fillId="0" borderId="12" xfId="49" applyNumberFormat="1" applyFont="1" applyBorder="1" applyAlignment="1">
      <alignment horizontal="center" vertical="center"/>
    </xf>
    <xf numFmtId="38" fontId="2" fillId="0" borderId="11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Continuous" vertical="center"/>
    </xf>
    <xf numFmtId="38" fontId="5" fillId="0" borderId="24" xfId="49" applyNumberFormat="1" applyFont="1" applyBorder="1" applyAlignment="1">
      <alignment horizontal="center" vertical="center"/>
    </xf>
    <xf numFmtId="38" fontId="2" fillId="0" borderId="0" xfId="49" applyNumberFormat="1" applyFont="1" applyFill="1" applyAlignment="1">
      <alignment/>
    </xf>
    <xf numFmtId="38" fontId="2" fillId="0" borderId="0" xfId="49" applyNumberFormat="1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7" xfId="49" applyNumberFormat="1" applyFont="1" applyFill="1" applyBorder="1" applyAlignment="1">
      <alignment vertical="center"/>
    </xf>
    <xf numFmtId="225" fontId="2" fillId="0" borderId="28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7" fillId="0" borderId="15" xfId="49" applyNumberFormat="1" applyFont="1" applyBorder="1" applyAlignment="1">
      <alignment vertical="center"/>
    </xf>
    <xf numFmtId="38" fontId="7" fillId="0" borderId="31" xfId="49" applyNumberFormat="1" applyFont="1" applyBorder="1" applyAlignment="1">
      <alignment vertical="center"/>
    </xf>
    <xf numFmtId="38" fontId="5" fillId="0" borderId="15" xfId="49" applyNumberFormat="1" applyFont="1" applyBorder="1" applyAlignment="1">
      <alignment vertical="center"/>
    </xf>
    <xf numFmtId="38" fontId="7" fillId="0" borderId="31" xfId="49" applyNumberFormat="1" applyFont="1" applyBorder="1" applyAlignment="1">
      <alignment horizontal="left" vertical="center"/>
    </xf>
    <xf numFmtId="38" fontId="5" fillId="0" borderId="32" xfId="49" applyNumberFormat="1" applyFont="1" applyBorder="1" applyAlignment="1">
      <alignment vertical="center"/>
    </xf>
    <xf numFmtId="38" fontId="7" fillId="0" borderId="19" xfId="49" applyNumberFormat="1" applyFont="1" applyBorder="1" applyAlignment="1">
      <alignment horizontal="right" vertical="center"/>
    </xf>
    <xf numFmtId="38" fontId="7" fillId="0" borderId="30" xfId="49" applyNumberFormat="1" applyFont="1" applyBorder="1" applyAlignment="1">
      <alignment horizontal="right" vertical="center"/>
    </xf>
    <xf numFmtId="38" fontId="5" fillId="0" borderId="33" xfId="49" applyNumberFormat="1" applyFont="1" applyBorder="1" applyAlignment="1">
      <alignment horizontal="center" vertical="center"/>
    </xf>
    <xf numFmtId="38" fontId="5" fillId="0" borderId="33" xfId="49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38" fontId="2" fillId="0" borderId="13" xfId="49" applyNumberFormat="1" applyFont="1" applyBorder="1" applyAlignment="1">
      <alignment horizontal="distributed" vertical="center"/>
    </xf>
    <xf numFmtId="38" fontId="2" fillId="0" borderId="13" xfId="49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38" fontId="5" fillId="0" borderId="15" xfId="49" applyNumberFormat="1" applyFont="1" applyBorder="1" applyAlignment="1">
      <alignment horizontal="center" vertical="center"/>
    </xf>
    <xf numFmtId="38" fontId="5" fillId="0" borderId="19" xfId="49" applyNumberFormat="1" applyFont="1" applyBorder="1" applyAlignment="1">
      <alignment horizontal="center" vertical="center"/>
    </xf>
    <xf numFmtId="38" fontId="5" fillId="0" borderId="16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/>
    </xf>
    <xf numFmtId="38" fontId="7" fillId="0" borderId="19" xfId="49" applyNumberFormat="1" applyFont="1" applyBorder="1" applyAlignment="1">
      <alignment horizontal="center" vertical="center"/>
    </xf>
    <xf numFmtId="38" fontId="5" fillId="0" borderId="12" xfId="49" applyNumberFormat="1" applyFont="1" applyBorder="1" applyAlignment="1">
      <alignment horizontal="center" vertical="center"/>
    </xf>
    <xf numFmtId="38" fontId="5" fillId="0" borderId="11" xfId="49" applyNumberFormat="1" applyFont="1" applyBorder="1" applyAlignment="1">
      <alignment horizontal="center" vertical="center"/>
    </xf>
    <xf numFmtId="38" fontId="5" fillId="0" borderId="22" xfId="49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T6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3.875" style="1" bestFit="1" customWidth="1"/>
    <col min="4" max="98" width="10.625" style="1" customWidth="1"/>
    <col min="99" max="16384" width="9.00390625" style="1" customWidth="1"/>
  </cols>
  <sheetData>
    <row r="1" spans="2:7" s="31" customFormat="1" ht="12">
      <c r="B1" s="32"/>
      <c r="D1" s="33"/>
      <c r="G1" s="33"/>
    </row>
    <row r="2" spans="2:14" s="48" customFormat="1" ht="13.5">
      <c r="B2" s="58" t="s">
        <v>111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6:20" ht="12" customHeight="1">
      <c r="P3" s="29"/>
      <c r="Q3" s="30"/>
      <c r="R3" s="30"/>
      <c r="S3" s="30"/>
      <c r="T3" s="30"/>
    </row>
    <row r="4" spans="13:98" ht="12" customHeight="1">
      <c r="M4" s="2"/>
      <c r="N4" s="3"/>
      <c r="CT4" s="3" t="s">
        <v>0</v>
      </c>
    </row>
    <row r="5" spans="2:98" ht="15.75" customHeight="1">
      <c r="B5" s="4"/>
      <c r="C5" s="5" t="s">
        <v>24</v>
      </c>
      <c r="D5" s="6"/>
      <c r="E5" s="7"/>
      <c r="F5" s="61" t="s">
        <v>25</v>
      </c>
      <c r="G5" s="61"/>
      <c r="H5" s="61"/>
      <c r="I5" s="61"/>
      <c r="J5" s="61"/>
      <c r="K5" s="7"/>
      <c r="L5" s="7"/>
      <c r="M5" s="7"/>
      <c r="N5" s="25"/>
      <c r="O5" s="61" t="s">
        <v>26</v>
      </c>
      <c r="P5" s="61"/>
      <c r="Q5" s="61"/>
      <c r="R5" s="7"/>
      <c r="S5" s="19"/>
      <c r="T5" s="18"/>
      <c r="U5" s="18"/>
      <c r="V5" s="61" t="s">
        <v>27</v>
      </c>
      <c r="W5" s="61"/>
      <c r="X5" s="61"/>
      <c r="Y5" s="61"/>
      <c r="Z5" s="61"/>
      <c r="AA5" s="21"/>
      <c r="AB5" s="21"/>
      <c r="AC5" s="19"/>
      <c r="AD5" s="7"/>
      <c r="AE5" s="61" t="s">
        <v>29</v>
      </c>
      <c r="AF5" s="61"/>
      <c r="AG5" s="61"/>
      <c r="AH5" s="61"/>
      <c r="AI5" s="61"/>
      <c r="AJ5" s="61"/>
      <c r="AK5" s="61"/>
      <c r="AL5" s="21"/>
      <c r="AM5" s="21"/>
      <c r="AN5" s="19"/>
      <c r="AO5" s="7"/>
      <c r="AP5" s="8"/>
      <c r="AQ5" s="8"/>
      <c r="AR5" s="8"/>
      <c r="AS5" s="8"/>
      <c r="AT5" s="8"/>
      <c r="AU5" s="61" t="s">
        <v>37</v>
      </c>
      <c r="AV5" s="61"/>
      <c r="AW5" s="61"/>
      <c r="AX5" s="61"/>
      <c r="AY5" s="61"/>
      <c r="AZ5" s="61"/>
      <c r="BA5" s="61"/>
      <c r="BB5" s="61"/>
      <c r="BC5" s="8"/>
      <c r="BD5" s="8"/>
      <c r="BE5" s="8"/>
      <c r="BF5" s="8"/>
      <c r="BG5" s="8"/>
      <c r="BH5" s="19"/>
      <c r="BI5" s="20"/>
      <c r="BJ5" s="62" t="s">
        <v>33</v>
      </c>
      <c r="BK5" s="62"/>
      <c r="BL5" s="62"/>
      <c r="BM5" s="62"/>
      <c r="BN5" s="62"/>
      <c r="BO5" s="21"/>
      <c r="BP5" s="26"/>
      <c r="BQ5" s="20"/>
      <c r="BR5" s="62" t="s">
        <v>34</v>
      </c>
      <c r="BS5" s="62"/>
      <c r="BT5" s="62"/>
      <c r="BU5" s="62"/>
      <c r="BV5" s="62"/>
      <c r="BW5" s="62"/>
      <c r="BX5" s="62"/>
      <c r="BY5" s="24"/>
      <c r="BZ5" s="19"/>
      <c r="CA5" s="70" t="s">
        <v>126</v>
      </c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2"/>
      <c r="CO5" s="70" t="s">
        <v>127</v>
      </c>
      <c r="CP5" s="71"/>
      <c r="CQ5" s="71"/>
      <c r="CR5" s="71"/>
      <c r="CS5" s="72"/>
      <c r="CT5" s="27"/>
    </row>
    <row r="6" spans="2:98" s="9" customFormat="1" ht="15.75" customHeight="1">
      <c r="B6" s="10"/>
      <c r="C6" s="11"/>
      <c r="D6" s="65" t="s">
        <v>1</v>
      </c>
      <c r="E6" s="65" t="s">
        <v>38</v>
      </c>
      <c r="F6" s="65" t="s">
        <v>39</v>
      </c>
      <c r="G6" s="65" t="s">
        <v>2</v>
      </c>
      <c r="H6" s="65" t="s">
        <v>40</v>
      </c>
      <c r="I6" s="12" t="s">
        <v>35</v>
      </c>
      <c r="J6" s="65" t="s">
        <v>41</v>
      </c>
      <c r="K6" s="65" t="s">
        <v>42</v>
      </c>
      <c r="L6" s="12" t="s">
        <v>35</v>
      </c>
      <c r="M6" s="67" t="s">
        <v>3</v>
      </c>
      <c r="N6" s="65" t="s">
        <v>43</v>
      </c>
      <c r="O6" s="65" t="s">
        <v>44</v>
      </c>
      <c r="P6" s="65" t="s">
        <v>45</v>
      </c>
      <c r="Q6" s="65" t="s">
        <v>46</v>
      </c>
      <c r="R6" s="12" t="s">
        <v>35</v>
      </c>
      <c r="S6" s="67" t="s">
        <v>3</v>
      </c>
      <c r="T6" s="65" t="s">
        <v>47</v>
      </c>
      <c r="U6" s="65" t="s">
        <v>48</v>
      </c>
      <c r="V6" s="12" t="s">
        <v>35</v>
      </c>
      <c r="W6" s="22" t="s">
        <v>28</v>
      </c>
      <c r="X6" s="65" t="s">
        <v>49</v>
      </c>
      <c r="Y6" s="12" t="s">
        <v>50</v>
      </c>
      <c r="Z6" s="65" t="s">
        <v>51</v>
      </c>
      <c r="AA6" s="65" t="s">
        <v>52</v>
      </c>
      <c r="AB6" s="12" t="s">
        <v>53</v>
      </c>
      <c r="AC6" s="67" t="s">
        <v>3</v>
      </c>
      <c r="AD6" s="65" t="s">
        <v>54</v>
      </c>
      <c r="AE6" s="65" t="s">
        <v>55</v>
      </c>
      <c r="AF6" s="65" t="s">
        <v>56</v>
      </c>
      <c r="AG6" s="65" t="s">
        <v>57</v>
      </c>
      <c r="AH6" s="65" t="s">
        <v>58</v>
      </c>
      <c r="AI6" s="65" t="s">
        <v>59</v>
      </c>
      <c r="AJ6" s="65" t="s">
        <v>4</v>
      </c>
      <c r="AK6" s="12" t="s">
        <v>53</v>
      </c>
      <c r="AL6" s="65" t="s">
        <v>5</v>
      </c>
      <c r="AM6" s="12" t="s">
        <v>53</v>
      </c>
      <c r="AN6" s="67" t="s">
        <v>3</v>
      </c>
      <c r="AO6" s="65" t="s">
        <v>60</v>
      </c>
      <c r="AP6" s="22" t="s">
        <v>61</v>
      </c>
      <c r="AQ6" s="22" t="s">
        <v>62</v>
      </c>
      <c r="AR6" s="12" t="s">
        <v>63</v>
      </c>
      <c r="AS6" s="65" t="s">
        <v>64</v>
      </c>
      <c r="AT6" s="12" t="s">
        <v>53</v>
      </c>
      <c r="AU6" s="65" t="s">
        <v>65</v>
      </c>
      <c r="AV6" s="65" t="s">
        <v>66</v>
      </c>
      <c r="AW6" s="12" t="s">
        <v>67</v>
      </c>
      <c r="AX6" s="22" t="s">
        <v>68</v>
      </c>
      <c r="AY6" s="12" t="s">
        <v>53</v>
      </c>
      <c r="AZ6" s="65" t="s">
        <v>69</v>
      </c>
      <c r="BA6" s="12" t="s">
        <v>53</v>
      </c>
      <c r="BB6" s="65" t="s">
        <v>70</v>
      </c>
      <c r="BC6" s="65" t="s">
        <v>71</v>
      </c>
      <c r="BD6" s="22" t="s">
        <v>30</v>
      </c>
      <c r="BE6" s="65" t="s">
        <v>31</v>
      </c>
      <c r="BF6" s="22" t="s">
        <v>32</v>
      </c>
      <c r="BG6" s="12" t="s">
        <v>72</v>
      </c>
      <c r="BH6" s="67" t="s">
        <v>3</v>
      </c>
      <c r="BI6" s="65" t="s">
        <v>73</v>
      </c>
      <c r="BJ6" s="65" t="s">
        <v>6</v>
      </c>
      <c r="BK6" s="65" t="s">
        <v>7</v>
      </c>
      <c r="BL6" s="65" t="s">
        <v>74</v>
      </c>
      <c r="BM6" s="65" t="s">
        <v>75</v>
      </c>
      <c r="BN6" s="12" t="s">
        <v>9</v>
      </c>
      <c r="BO6" s="65" t="s">
        <v>76</v>
      </c>
      <c r="BP6" s="67" t="s">
        <v>3</v>
      </c>
      <c r="BQ6" s="12" t="s">
        <v>77</v>
      </c>
      <c r="BR6" s="65" t="s">
        <v>78</v>
      </c>
      <c r="BS6" s="22" t="s">
        <v>79</v>
      </c>
      <c r="BT6" s="12" t="s">
        <v>80</v>
      </c>
      <c r="BU6" s="12" t="s">
        <v>81</v>
      </c>
      <c r="BV6" s="12" t="s">
        <v>72</v>
      </c>
      <c r="BW6" s="65" t="s">
        <v>82</v>
      </c>
      <c r="BX6" s="65" t="s">
        <v>83</v>
      </c>
      <c r="BY6" s="12" t="s">
        <v>72</v>
      </c>
      <c r="BZ6" s="67" t="s">
        <v>3</v>
      </c>
      <c r="CA6" s="65" t="s">
        <v>128</v>
      </c>
      <c r="CB6" s="65" t="s">
        <v>129</v>
      </c>
      <c r="CC6" s="49" t="s">
        <v>130</v>
      </c>
      <c r="CD6" s="50" t="s">
        <v>131</v>
      </c>
      <c r="CE6" s="50" t="s">
        <v>132</v>
      </c>
      <c r="CF6" s="50" t="s">
        <v>133</v>
      </c>
      <c r="CG6" s="65" t="s">
        <v>134</v>
      </c>
      <c r="CH6" s="51" t="s">
        <v>135</v>
      </c>
      <c r="CI6" s="65" t="s">
        <v>136</v>
      </c>
      <c r="CJ6" s="65" t="s">
        <v>137</v>
      </c>
      <c r="CK6" s="65" t="s">
        <v>138</v>
      </c>
      <c r="CL6" s="65" t="s">
        <v>139</v>
      </c>
      <c r="CM6" s="52" t="s">
        <v>140</v>
      </c>
      <c r="CN6" s="13"/>
      <c r="CO6" s="53" t="s">
        <v>141</v>
      </c>
      <c r="CP6" s="49" t="s">
        <v>142</v>
      </c>
      <c r="CQ6" s="52" t="s">
        <v>140</v>
      </c>
      <c r="CR6" s="68" t="s">
        <v>8</v>
      </c>
      <c r="CS6" s="13"/>
      <c r="CT6" s="28" t="s">
        <v>84</v>
      </c>
    </row>
    <row r="7" spans="2:98" s="9" customFormat="1" ht="15.75" customHeight="1">
      <c r="B7" s="14" t="s">
        <v>36</v>
      </c>
      <c r="C7" s="15"/>
      <c r="D7" s="66"/>
      <c r="E7" s="66"/>
      <c r="F7" s="66"/>
      <c r="G7" s="66"/>
      <c r="H7" s="66"/>
      <c r="I7" s="16" t="s">
        <v>85</v>
      </c>
      <c r="J7" s="66"/>
      <c r="K7" s="66"/>
      <c r="L7" s="16" t="s">
        <v>86</v>
      </c>
      <c r="M7" s="66"/>
      <c r="N7" s="66"/>
      <c r="O7" s="66"/>
      <c r="P7" s="66"/>
      <c r="Q7" s="66"/>
      <c r="R7" s="16" t="s">
        <v>87</v>
      </c>
      <c r="S7" s="66"/>
      <c r="T7" s="66"/>
      <c r="U7" s="66"/>
      <c r="V7" s="16" t="s">
        <v>88</v>
      </c>
      <c r="W7" s="23" t="s">
        <v>89</v>
      </c>
      <c r="X7" s="66"/>
      <c r="Y7" s="16" t="s">
        <v>90</v>
      </c>
      <c r="Z7" s="66"/>
      <c r="AA7" s="66"/>
      <c r="AB7" s="16" t="s">
        <v>91</v>
      </c>
      <c r="AC7" s="66"/>
      <c r="AD7" s="66"/>
      <c r="AE7" s="66"/>
      <c r="AF7" s="66"/>
      <c r="AG7" s="66"/>
      <c r="AH7" s="66"/>
      <c r="AI7" s="66"/>
      <c r="AJ7" s="66"/>
      <c r="AK7" s="16" t="s">
        <v>92</v>
      </c>
      <c r="AL7" s="66"/>
      <c r="AM7" s="16" t="s">
        <v>93</v>
      </c>
      <c r="AN7" s="66"/>
      <c r="AO7" s="66"/>
      <c r="AP7" s="23" t="s">
        <v>94</v>
      </c>
      <c r="AQ7" s="23" t="s">
        <v>95</v>
      </c>
      <c r="AR7" s="16" t="s">
        <v>96</v>
      </c>
      <c r="AS7" s="66"/>
      <c r="AT7" s="16" t="s">
        <v>97</v>
      </c>
      <c r="AU7" s="66"/>
      <c r="AV7" s="66"/>
      <c r="AW7" s="23" t="s">
        <v>98</v>
      </c>
      <c r="AX7" s="23" t="s">
        <v>99</v>
      </c>
      <c r="AY7" s="23" t="s">
        <v>100</v>
      </c>
      <c r="AZ7" s="66"/>
      <c r="BA7" s="23" t="s">
        <v>100</v>
      </c>
      <c r="BB7" s="66"/>
      <c r="BC7" s="66"/>
      <c r="BD7" s="23" t="s">
        <v>101</v>
      </c>
      <c r="BE7" s="66"/>
      <c r="BF7" s="23" t="s">
        <v>102</v>
      </c>
      <c r="BG7" s="16" t="s">
        <v>103</v>
      </c>
      <c r="BH7" s="66"/>
      <c r="BI7" s="66"/>
      <c r="BJ7" s="66"/>
      <c r="BK7" s="66"/>
      <c r="BL7" s="66"/>
      <c r="BM7" s="66"/>
      <c r="BN7" s="16" t="s">
        <v>104</v>
      </c>
      <c r="BO7" s="66"/>
      <c r="BP7" s="66"/>
      <c r="BQ7" s="23" t="s">
        <v>105</v>
      </c>
      <c r="BR7" s="66"/>
      <c r="BS7" s="23" t="s">
        <v>106</v>
      </c>
      <c r="BT7" s="23" t="s">
        <v>107</v>
      </c>
      <c r="BU7" s="23" t="s">
        <v>108</v>
      </c>
      <c r="BV7" s="23" t="s">
        <v>109</v>
      </c>
      <c r="BW7" s="66"/>
      <c r="BX7" s="66"/>
      <c r="BY7" s="16" t="s">
        <v>110</v>
      </c>
      <c r="BZ7" s="66"/>
      <c r="CA7" s="66"/>
      <c r="CB7" s="66"/>
      <c r="CC7" s="54" t="s">
        <v>143</v>
      </c>
      <c r="CD7" s="55" t="s">
        <v>144</v>
      </c>
      <c r="CE7" s="55" t="s">
        <v>145</v>
      </c>
      <c r="CF7" s="55" t="s">
        <v>144</v>
      </c>
      <c r="CG7" s="66"/>
      <c r="CH7" s="23" t="s">
        <v>146</v>
      </c>
      <c r="CI7" s="66"/>
      <c r="CJ7" s="66"/>
      <c r="CK7" s="66"/>
      <c r="CL7" s="66"/>
      <c r="CM7" s="54" t="s">
        <v>147</v>
      </c>
      <c r="CN7" s="56" t="s">
        <v>3</v>
      </c>
      <c r="CO7" s="57" t="s">
        <v>148</v>
      </c>
      <c r="CP7" s="54" t="s">
        <v>149</v>
      </c>
      <c r="CQ7" s="54" t="s">
        <v>149</v>
      </c>
      <c r="CR7" s="69"/>
      <c r="CS7" s="56" t="s">
        <v>3</v>
      </c>
      <c r="CT7" s="17"/>
    </row>
    <row r="8" spans="1:98" ht="12" customHeight="1">
      <c r="A8" s="31"/>
      <c r="B8" s="59" t="s">
        <v>10</v>
      </c>
      <c r="C8" s="60"/>
      <c r="D8" s="34">
        <v>622.3185</v>
      </c>
      <c r="E8" s="34">
        <v>1757.7256</v>
      </c>
      <c r="F8" s="34">
        <v>6088.8929</v>
      </c>
      <c r="G8" s="34">
        <v>2063.7179</v>
      </c>
      <c r="H8" s="34">
        <v>0</v>
      </c>
      <c r="I8" s="34">
        <v>3603.3242</v>
      </c>
      <c r="J8" s="34">
        <v>57.2457</v>
      </c>
      <c r="K8" s="34">
        <v>0</v>
      </c>
      <c r="L8" s="34">
        <v>10427.8274</v>
      </c>
      <c r="M8" s="34">
        <f aca="true" t="shared" si="0" ref="M8:M38">SUM(D8:L8)</f>
        <v>24621.0522</v>
      </c>
      <c r="N8" s="34">
        <v>0</v>
      </c>
      <c r="O8" s="34">
        <v>308.8534</v>
      </c>
      <c r="P8" s="34">
        <v>0</v>
      </c>
      <c r="Q8" s="34">
        <v>0</v>
      </c>
      <c r="R8" s="34">
        <v>5868.4274</v>
      </c>
      <c r="S8" s="34">
        <f aca="true" t="shared" si="1" ref="S8:S37">SUM(O8:R8,N8)</f>
        <v>6177.2807999999995</v>
      </c>
      <c r="T8" s="34">
        <v>0.3</v>
      </c>
      <c r="U8" s="34">
        <v>0</v>
      </c>
      <c r="V8" s="34">
        <v>0</v>
      </c>
      <c r="W8" s="34">
        <v>986.7691</v>
      </c>
      <c r="X8" s="34">
        <v>4663.5188</v>
      </c>
      <c r="Y8" s="34">
        <v>0</v>
      </c>
      <c r="Z8" s="34">
        <v>0</v>
      </c>
      <c r="AA8" s="34">
        <v>0</v>
      </c>
      <c r="AB8" s="34">
        <v>867.258</v>
      </c>
      <c r="AC8" s="34">
        <f aca="true" t="shared" si="2" ref="AC8:AC37">SUM(T8:Y8,Z8:AB8)</f>
        <v>6517.845899999999</v>
      </c>
      <c r="AD8" s="34">
        <v>3.7228</v>
      </c>
      <c r="AE8" s="34">
        <v>0</v>
      </c>
      <c r="AF8" s="34">
        <v>36.7056</v>
      </c>
      <c r="AG8" s="34">
        <v>2247.0901</v>
      </c>
      <c r="AH8" s="34">
        <v>20.7981</v>
      </c>
      <c r="AI8" s="34">
        <v>0</v>
      </c>
      <c r="AJ8" s="34">
        <v>0</v>
      </c>
      <c r="AK8" s="34">
        <v>0</v>
      </c>
      <c r="AL8" s="34">
        <v>0.0228</v>
      </c>
      <c r="AM8" s="34">
        <v>0.0116</v>
      </c>
      <c r="AN8" s="34">
        <f aca="true" t="shared" si="3" ref="AN8:AN37">SUM(AK8:AM8,AD8:AJ8)</f>
        <v>2308.3509999999997</v>
      </c>
      <c r="AO8" s="34">
        <v>0</v>
      </c>
      <c r="AP8" s="34">
        <v>0</v>
      </c>
      <c r="AQ8" s="34">
        <v>6.1008</v>
      </c>
      <c r="AR8" s="34">
        <v>10.9091</v>
      </c>
      <c r="AS8" s="34">
        <v>0</v>
      </c>
      <c r="AT8" s="34">
        <v>1564.7492</v>
      </c>
      <c r="AU8" s="34">
        <v>354.355</v>
      </c>
      <c r="AV8" s="34">
        <v>0</v>
      </c>
      <c r="AW8" s="34">
        <v>63.0648</v>
      </c>
      <c r="AX8" s="34">
        <v>0</v>
      </c>
      <c r="AY8" s="34">
        <v>0.0549</v>
      </c>
      <c r="AZ8" s="34">
        <v>0</v>
      </c>
      <c r="BA8" s="34">
        <v>0</v>
      </c>
      <c r="BB8" s="34">
        <v>23.18</v>
      </c>
      <c r="BC8" s="34">
        <v>25617.7117</v>
      </c>
      <c r="BD8" s="34">
        <v>0.1357</v>
      </c>
      <c r="BE8" s="34">
        <v>1831.7172</v>
      </c>
      <c r="BF8" s="34">
        <v>32.1223</v>
      </c>
      <c r="BG8" s="34">
        <v>1094.1608</v>
      </c>
      <c r="BH8" s="34">
        <f aca="true" t="shared" si="4" ref="BH8:BH37">SUM(BG8,AV8:BF8,AO8:AU8)</f>
        <v>30598.261499999997</v>
      </c>
      <c r="BI8" s="34">
        <v>9.0698</v>
      </c>
      <c r="BJ8" s="34">
        <v>1308.465</v>
      </c>
      <c r="BK8" s="34">
        <v>0</v>
      </c>
      <c r="BL8" s="34">
        <v>1.4264</v>
      </c>
      <c r="BM8" s="34">
        <v>0</v>
      </c>
      <c r="BN8" s="34">
        <v>94.3845</v>
      </c>
      <c r="BO8" s="34">
        <v>11.1578</v>
      </c>
      <c r="BP8" s="34">
        <f>SUM(BI8:BO8)</f>
        <v>1424.5034999999998</v>
      </c>
      <c r="BQ8" s="34">
        <v>15.5901</v>
      </c>
      <c r="BR8" s="34">
        <v>0</v>
      </c>
      <c r="BS8" s="34">
        <v>0</v>
      </c>
      <c r="BT8" s="34">
        <v>163.3935</v>
      </c>
      <c r="BU8" s="34">
        <v>0</v>
      </c>
      <c r="BV8" s="34">
        <v>0</v>
      </c>
      <c r="BW8" s="34">
        <v>185.8247</v>
      </c>
      <c r="BX8" s="34">
        <v>0.6807</v>
      </c>
      <c r="BY8" s="34">
        <v>890.5899</v>
      </c>
      <c r="BZ8" s="34">
        <f aca="true" t="shared" si="5" ref="BZ8:BZ37">SUM(BR8:BY8,BQ8)</f>
        <v>1256.0789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145.2585</v>
      </c>
      <c r="CK8" s="34">
        <v>0</v>
      </c>
      <c r="CL8" s="34">
        <v>0</v>
      </c>
      <c r="CM8" s="34">
        <v>839.8407</v>
      </c>
      <c r="CN8" s="34">
        <f>SUM(CA8:CM8)</f>
        <v>985.0992</v>
      </c>
      <c r="CO8" s="34">
        <v>93399.2165</v>
      </c>
      <c r="CP8" s="34">
        <v>0</v>
      </c>
      <c r="CQ8" s="34">
        <v>5957.6143</v>
      </c>
      <c r="CR8" s="34">
        <v>0</v>
      </c>
      <c r="CS8" s="34">
        <f>SUM(CO8:CR8)</f>
        <v>99356.8308</v>
      </c>
      <c r="CT8" s="35">
        <f>SUM(CS8,CN8,BZ8,BP8,BH8,AN8,AC8,S8,M8)</f>
        <v>173245.3038</v>
      </c>
    </row>
    <row r="9" spans="1:98" ht="12" customHeight="1">
      <c r="A9" s="31"/>
      <c r="B9" s="59" t="s">
        <v>11</v>
      </c>
      <c r="C9" s="60"/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f t="shared" si="0"/>
        <v>0</v>
      </c>
      <c r="N9" s="34">
        <v>0</v>
      </c>
      <c r="O9" s="34">
        <v>132.9517</v>
      </c>
      <c r="P9" s="34">
        <v>31.2679</v>
      </c>
      <c r="Q9" s="34">
        <v>0</v>
      </c>
      <c r="R9" s="34">
        <v>133.0575</v>
      </c>
      <c r="S9" s="34">
        <f t="shared" si="1"/>
        <v>297.2771</v>
      </c>
      <c r="T9" s="34">
        <v>0</v>
      </c>
      <c r="U9" s="34">
        <v>0</v>
      </c>
      <c r="V9" s="34">
        <v>0</v>
      </c>
      <c r="W9" s="34">
        <v>1220.0661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f t="shared" si="2"/>
        <v>1220.0661</v>
      </c>
      <c r="AD9" s="34">
        <v>0.0262</v>
      </c>
      <c r="AE9" s="34">
        <v>15.2649</v>
      </c>
      <c r="AF9" s="34">
        <v>11.0265</v>
      </c>
      <c r="AG9" s="34">
        <v>42.4776</v>
      </c>
      <c r="AH9" s="34">
        <v>1.5623</v>
      </c>
      <c r="AI9" s="34">
        <v>0</v>
      </c>
      <c r="AJ9" s="34">
        <v>0</v>
      </c>
      <c r="AK9" s="34">
        <v>900.5195</v>
      </c>
      <c r="AL9" s="34">
        <v>23.975</v>
      </c>
      <c r="AM9" s="34">
        <v>0</v>
      </c>
      <c r="AN9" s="34">
        <f t="shared" si="3"/>
        <v>994.8520000000002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0.4981</v>
      </c>
      <c r="AZ9" s="34">
        <v>0</v>
      </c>
      <c r="BA9" s="34">
        <v>0</v>
      </c>
      <c r="BB9" s="34">
        <v>6.6115</v>
      </c>
      <c r="BC9" s="34">
        <v>0</v>
      </c>
      <c r="BD9" s="34">
        <v>0</v>
      </c>
      <c r="BE9" s="34">
        <v>0.1433</v>
      </c>
      <c r="BF9" s="34">
        <v>0</v>
      </c>
      <c r="BG9" s="34">
        <v>0.0038</v>
      </c>
      <c r="BH9" s="34">
        <f t="shared" si="4"/>
        <v>7.2567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f aca="true" t="shared" si="6" ref="BP9:BP65">SUM(BI9:BO9)</f>
        <v>0</v>
      </c>
      <c r="BQ9" s="34">
        <v>0</v>
      </c>
      <c r="BR9" s="34">
        <v>0</v>
      </c>
      <c r="BS9" s="34">
        <v>0</v>
      </c>
      <c r="BT9" s="34">
        <v>67.2216</v>
      </c>
      <c r="BU9" s="34">
        <v>0</v>
      </c>
      <c r="BV9" s="34">
        <v>0</v>
      </c>
      <c r="BW9" s="34">
        <v>0</v>
      </c>
      <c r="BX9" s="34">
        <v>0.0262</v>
      </c>
      <c r="BY9" s="34">
        <v>0</v>
      </c>
      <c r="BZ9" s="34">
        <f t="shared" si="5"/>
        <v>67.2478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f aca="true" t="shared" si="7" ref="CN9:CN58">SUM(CA9:CM9)</f>
        <v>0</v>
      </c>
      <c r="CO9" s="34">
        <v>34.3248</v>
      </c>
      <c r="CP9" s="34">
        <v>0</v>
      </c>
      <c r="CQ9" s="34">
        <v>0</v>
      </c>
      <c r="CR9" s="34">
        <v>0</v>
      </c>
      <c r="CS9" s="34">
        <f aca="true" t="shared" si="8" ref="CS9:CS58">SUM(CO9:CR9)</f>
        <v>34.3248</v>
      </c>
      <c r="CT9" s="35">
        <f aca="true" t="shared" si="9" ref="CT9:CT58">SUM(CS9,CN9,BZ9,BP9,BH9,AN9,AC9,S9,M9)</f>
        <v>2621.0245000000004</v>
      </c>
    </row>
    <row r="10" spans="1:98" ht="12" customHeight="1">
      <c r="A10" s="31"/>
      <c r="B10" s="59" t="s">
        <v>12</v>
      </c>
      <c r="C10" s="60"/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72.4014</v>
      </c>
      <c r="J10" s="34">
        <v>17193.0787</v>
      </c>
      <c r="K10" s="34">
        <v>0</v>
      </c>
      <c r="L10" s="34">
        <v>0</v>
      </c>
      <c r="M10" s="34">
        <f t="shared" si="0"/>
        <v>17265.480099999997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f t="shared" si="1"/>
        <v>0</v>
      </c>
      <c r="T10" s="34">
        <v>0</v>
      </c>
      <c r="U10" s="34">
        <v>0</v>
      </c>
      <c r="V10" s="34">
        <v>0.0027</v>
      </c>
      <c r="W10" s="34">
        <v>178.3887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f t="shared" si="2"/>
        <v>178.3914</v>
      </c>
      <c r="AD10" s="34">
        <v>21.4435</v>
      </c>
      <c r="AE10" s="34">
        <v>140.7395</v>
      </c>
      <c r="AF10" s="34">
        <v>7.0911</v>
      </c>
      <c r="AG10" s="34">
        <v>1.2191</v>
      </c>
      <c r="AH10" s="34">
        <v>54.3953</v>
      </c>
      <c r="AI10" s="34">
        <v>0</v>
      </c>
      <c r="AJ10" s="34">
        <v>0</v>
      </c>
      <c r="AK10" s="34">
        <v>11.5236</v>
      </c>
      <c r="AL10" s="34">
        <v>0</v>
      </c>
      <c r="AM10" s="34">
        <v>0</v>
      </c>
      <c r="AN10" s="34">
        <f t="shared" si="3"/>
        <v>236.41209999999998</v>
      </c>
      <c r="AO10" s="34">
        <v>0</v>
      </c>
      <c r="AP10" s="34">
        <v>0</v>
      </c>
      <c r="AQ10" s="34">
        <v>0</v>
      </c>
      <c r="AR10" s="34">
        <v>0.5694</v>
      </c>
      <c r="AS10" s="34">
        <v>0</v>
      </c>
      <c r="AT10" s="34">
        <v>0.1383</v>
      </c>
      <c r="AU10" s="34">
        <v>2.1303</v>
      </c>
      <c r="AV10" s="34">
        <v>82.9354</v>
      </c>
      <c r="AW10" s="34">
        <v>135.9744</v>
      </c>
      <c r="AX10" s="34">
        <v>0</v>
      </c>
      <c r="AY10" s="34">
        <v>0.655</v>
      </c>
      <c r="AZ10" s="34">
        <v>0</v>
      </c>
      <c r="BA10" s="34">
        <v>0</v>
      </c>
      <c r="BB10" s="34">
        <v>1</v>
      </c>
      <c r="BC10" s="34">
        <v>0</v>
      </c>
      <c r="BD10" s="34">
        <v>2.64</v>
      </c>
      <c r="BE10" s="34">
        <v>7.717</v>
      </c>
      <c r="BF10" s="34">
        <v>0</v>
      </c>
      <c r="BG10" s="34">
        <v>43.5294</v>
      </c>
      <c r="BH10" s="34">
        <f t="shared" si="4"/>
        <v>277.28919999999994</v>
      </c>
      <c r="BI10" s="34">
        <v>0</v>
      </c>
      <c r="BJ10" s="34">
        <v>0.0517</v>
      </c>
      <c r="BK10" s="34">
        <v>19.71</v>
      </c>
      <c r="BL10" s="34">
        <v>37.7148</v>
      </c>
      <c r="BM10" s="34">
        <v>0</v>
      </c>
      <c r="BN10" s="34">
        <v>1709.102</v>
      </c>
      <c r="BO10" s="34">
        <v>0</v>
      </c>
      <c r="BP10" s="34">
        <f t="shared" si="6"/>
        <v>1766.5785</v>
      </c>
      <c r="BQ10" s="34">
        <v>0.6857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10.2676</v>
      </c>
      <c r="BY10" s="34">
        <v>191.4356</v>
      </c>
      <c r="BZ10" s="34">
        <f t="shared" si="5"/>
        <v>202.38889999999998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f t="shared" si="7"/>
        <v>0</v>
      </c>
      <c r="CO10" s="34">
        <v>2572.4655</v>
      </c>
      <c r="CP10" s="34">
        <v>0</v>
      </c>
      <c r="CQ10" s="34">
        <v>54.878</v>
      </c>
      <c r="CR10" s="34">
        <v>0</v>
      </c>
      <c r="CS10" s="34">
        <f t="shared" si="8"/>
        <v>2627.3435</v>
      </c>
      <c r="CT10" s="35">
        <f t="shared" si="9"/>
        <v>22553.8837</v>
      </c>
    </row>
    <row r="11" spans="1:98" ht="12" customHeight="1">
      <c r="A11" s="31"/>
      <c r="B11" s="59" t="s">
        <v>150</v>
      </c>
      <c r="C11" s="60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f t="shared" si="0"/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f t="shared" si="1"/>
        <v>0</v>
      </c>
      <c r="T11" s="34">
        <v>11933.3449</v>
      </c>
      <c r="U11" s="34">
        <v>0</v>
      </c>
      <c r="V11" s="34">
        <v>1380.18</v>
      </c>
      <c r="W11" s="34">
        <v>187361.9489</v>
      </c>
      <c r="X11" s="34">
        <v>84722.5254</v>
      </c>
      <c r="Y11" s="34">
        <v>4915.1013</v>
      </c>
      <c r="Z11" s="34">
        <v>0</v>
      </c>
      <c r="AA11" s="34">
        <v>0</v>
      </c>
      <c r="AB11" s="34">
        <v>57536.7804</v>
      </c>
      <c r="AC11" s="34">
        <f t="shared" si="2"/>
        <v>347849.88089999993</v>
      </c>
      <c r="AD11" s="34">
        <v>2028.8954</v>
      </c>
      <c r="AE11" s="34">
        <v>227.6297</v>
      </c>
      <c r="AF11" s="34">
        <v>156.471</v>
      </c>
      <c r="AG11" s="34">
        <v>141.4878</v>
      </c>
      <c r="AH11" s="34">
        <v>0.1388</v>
      </c>
      <c r="AI11" s="34">
        <v>0</v>
      </c>
      <c r="AJ11" s="34">
        <v>0</v>
      </c>
      <c r="AK11" s="34">
        <v>0</v>
      </c>
      <c r="AL11" s="34">
        <v>3.5035</v>
      </c>
      <c r="AM11" s="34">
        <v>7.7276</v>
      </c>
      <c r="AN11" s="34">
        <f t="shared" si="3"/>
        <v>2565.8538000000003</v>
      </c>
      <c r="AO11" s="34">
        <v>0</v>
      </c>
      <c r="AP11" s="34">
        <v>6097.6824</v>
      </c>
      <c r="AQ11" s="34">
        <v>64.8256</v>
      </c>
      <c r="AR11" s="34">
        <v>0</v>
      </c>
      <c r="AS11" s="34">
        <v>311.3485</v>
      </c>
      <c r="AT11" s="34">
        <v>10288.7923</v>
      </c>
      <c r="AU11" s="34">
        <v>260.5094</v>
      </c>
      <c r="AV11" s="34">
        <v>1004.4889</v>
      </c>
      <c r="AW11" s="34">
        <v>1382.9497</v>
      </c>
      <c r="AX11" s="34">
        <v>0</v>
      </c>
      <c r="AY11" s="34">
        <v>68.9487</v>
      </c>
      <c r="AZ11" s="34">
        <v>0</v>
      </c>
      <c r="BA11" s="34">
        <v>171.1627</v>
      </c>
      <c r="BB11" s="34">
        <v>1038.3226</v>
      </c>
      <c r="BC11" s="34">
        <v>0</v>
      </c>
      <c r="BD11" s="34">
        <v>0</v>
      </c>
      <c r="BE11" s="34">
        <v>94.4718</v>
      </c>
      <c r="BF11" s="34">
        <v>0</v>
      </c>
      <c r="BG11" s="34">
        <v>369.9342</v>
      </c>
      <c r="BH11" s="34">
        <f t="shared" si="4"/>
        <v>21153.4368</v>
      </c>
      <c r="BI11" s="34">
        <v>0</v>
      </c>
      <c r="BJ11" s="34">
        <v>0.8214</v>
      </c>
      <c r="BK11" s="34">
        <v>0</v>
      </c>
      <c r="BL11" s="34">
        <v>0.9509</v>
      </c>
      <c r="BM11" s="34">
        <v>0</v>
      </c>
      <c r="BN11" s="34">
        <v>725.6262</v>
      </c>
      <c r="BO11" s="34">
        <v>0</v>
      </c>
      <c r="BP11" s="34">
        <f>SUM(BI11:BO11)</f>
        <v>727.3985</v>
      </c>
      <c r="BQ11" s="34">
        <v>1.1773</v>
      </c>
      <c r="BR11" s="34">
        <v>0</v>
      </c>
      <c r="BS11" s="34">
        <v>0</v>
      </c>
      <c r="BT11" s="34">
        <v>77.2945</v>
      </c>
      <c r="BU11" s="34">
        <v>0</v>
      </c>
      <c r="BV11" s="34">
        <v>0.0649</v>
      </c>
      <c r="BW11" s="34">
        <v>0</v>
      </c>
      <c r="BX11" s="34">
        <v>17.417</v>
      </c>
      <c r="BY11" s="34">
        <v>4.8689</v>
      </c>
      <c r="BZ11" s="34">
        <f t="shared" si="5"/>
        <v>100.8226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18.0013</v>
      </c>
      <c r="CK11" s="34">
        <v>26788.739</v>
      </c>
      <c r="CL11" s="34">
        <v>0</v>
      </c>
      <c r="CM11" s="34">
        <v>0</v>
      </c>
      <c r="CN11" s="34">
        <f t="shared" si="7"/>
        <v>26806.7403</v>
      </c>
      <c r="CO11" s="34">
        <v>0</v>
      </c>
      <c r="CP11" s="34">
        <v>0</v>
      </c>
      <c r="CQ11" s="34">
        <v>0.254</v>
      </c>
      <c r="CR11" s="34">
        <v>0</v>
      </c>
      <c r="CS11" s="34">
        <f t="shared" si="8"/>
        <v>0.254</v>
      </c>
      <c r="CT11" s="35">
        <f t="shared" si="9"/>
        <v>399204.3868999999</v>
      </c>
    </row>
    <row r="12" spans="1:98" ht="12" customHeight="1">
      <c r="A12" s="31"/>
      <c r="B12" s="59" t="s">
        <v>112</v>
      </c>
      <c r="C12" s="60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0.0022</v>
      </c>
      <c r="L12" s="34">
        <v>0</v>
      </c>
      <c r="M12" s="34">
        <f>SUM(D12:L12)</f>
        <v>0.0022</v>
      </c>
      <c r="N12" s="34">
        <v>1080.2284</v>
      </c>
      <c r="O12" s="34">
        <v>34424.5659</v>
      </c>
      <c r="P12" s="34">
        <v>2.534</v>
      </c>
      <c r="Q12" s="34">
        <v>7.7919</v>
      </c>
      <c r="R12" s="34">
        <v>615.6404</v>
      </c>
      <c r="S12" s="34">
        <f t="shared" si="1"/>
        <v>36130.760599999994</v>
      </c>
      <c r="T12" s="34">
        <v>0</v>
      </c>
      <c r="U12" s="34">
        <v>1.4698</v>
      </c>
      <c r="V12" s="34">
        <v>0</v>
      </c>
      <c r="W12" s="34">
        <v>1525327.7689</v>
      </c>
      <c r="X12" s="34">
        <v>3553.5607</v>
      </c>
      <c r="Y12" s="34">
        <v>540.0822</v>
      </c>
      <c r="Z12" s="34">
        <v>0</v>
      </c>
      <c r="AA12" s="34">
        <v>0</v>
      </c>
      <c r="AB12" s="34">
        <v>52551.8445</v>
      </c>
      <c r="AC12" s="34">
        <f t="shared" si="2"/>
        <v>1581974.7261</v>
      </c>
      <c r="AD12" s="34">
        <v>181581.0581</v>
      </c>
      <c r="AE12" s="34">
        <v>10651.3165</v>
      </c>
      <c r="AF12" s="34">
        <v>147947.6408</v>
      </c>
      <c r="AG12" s="34">
        <v>23675.0754</v>
      </c>
      <c r="AH12" s="34">
        <v>9213.3018</v>
      </c>
      <c r="AI12" s="34">
        <v>54.3501</v>
      </c>
      <c r="AJ12" s="34">
        <v>9.6908</v>
      </c>
      <c r="AK12" s="34">
        <v>4897.1009</v>
      </c>
      <c r="AL12" s="34">
        <v>1323.8767</v>
      </c>
      <c r="AM12" s="34">
        <v>748.0304</v>
      </c>
      <c r="AN12" s="34">
        <f t="shared" si="3"/>
        <v>380101.4415</v>
      </c>
      <c r="AO12" s="34">
        <v>95222.2708</v>
      </c>
      <c r="AP12" s="34">
        <v>1729484.271</v>
      </c>
      <c r="AQ12" s="34">
        <v>553683.2023</v>
      </c>
      <c r="AR12" s="34">
        <v>10481.2024</v>
      </c>
      <c r="AS12" s="34">
        <v>5014.0643</v>
      </c>
      <c r="AT12" s="34">
        <v>90864.7643</v>
      </c>
      <c r="AU12" s="34">
        <v>416.8534</v>
      </c>
      <c r="AV12" s="34">
        <v>2.1002</v>
      </c>
      <c r="AW12" s="34">
        <v>9801.0143</v>
      </c>
      <c r="AX12" s="34">
        <v>0</v>
      </c>
      <c r="AY12" s="34">
        <v>186923.7312</v>
      </c>
      <c r="AZ12" s="34">
        <v>0.0652</v>
      </c>
      <c r="BA12" s="34">
        <v>35605.672</v>
      </c>
      <c r="BB12" s="34">
        <v>4943.5821</v>
      </c>
      <c r="BC12" s="34">
        <v>1.6522</v>
      </c>
      <c r="BD12" s="34">
        <v>5846.6129</v>
      </c>
      <c r="BE12" s="34">
        <v>20096.4836</v>
      </c>
      <c r="BF12" s="34">
        <v>43.3802</v>
      </c>
      <c r="BG12" s="34">
        <v>48186.2616</v>
      </c>
      <c r="BH12" s="34">
        <f t="shared" si="4"/>
        <v>2796617.184</v>
      </c>
      <c r="BI12" s="34">
        <v>0</v>
      </c>
      <c r="BJ12" s="34">
        <v>4163.9042</v>
      </c>
      <c r="BK12" s="34">
        <v>136.0773</v>
      </c>
      <c r="BL12" s="34">
        <v>292.4502</v>
      </c>
      <c r="BM12" s="34">
        <v>0</v>
      </c>
      <c r="BN12" s="34">
        <v>14.1332</v>
      </c>
      <c r="BO12" s="34">
        <v>14.2404</v>
      </c>
      <c r="BP12" s="34">
        <f>SUM(BI12:BO12)</f>
        <v>4620.8053</v>
      </c>
      <c r="BQ12" s="34">
        <v>142.5981</v>
      </c>
      <c r="BR12" s="34">
        <v>0</v>
      </c>
      <c r="BS12" s="34">
        <v>17.7323</v>
      </c>
      <c r="BT12" s="34">
        <v>66.2812</v>
      </c>
      <c r="BU12" s="34">
        <v>12485.9782</v>
      </c>
      <c r="BV12" s="34">
        <v>1005.008</v>
      </c>
      <c r="BW12" s="34">
        <v>96715.4832</v>
      </c>
      <c r="BX12" s="34">
        <v>452.9948</v>
      </c>
      <c r="BY12" s="34">
        <v>26196.427</v>
      </c>
      <c r="BZ12" s="34">
        <f t="shared" si="5"/>
        <v>137082.50280000002</v>
      </c>
      <c r="CA12" s="34">
        <v>0</v>
      </c>
      <c r="CB12" s="34">
        <v>0</v>
      </c>
      <c r="CC12" s="34">
        <v>508.8699</v>
      </c>
      <c r="CD12" s="34">
        <v>0</v>
      </c>
      <c r="CE12" s="34">
        <v>0</v>
      </c>
      <c r="CF12" s="34">
        <v>0</v>
      </c>
      <c r="CG12" s="34">
        <v>1.2016</v>
      </c>
      <c r="CH12" s="34">
        <v>0</v>
      </c>
      <c r="CI12" s="34">
        <v>678.6257</v>
      </c>
      <c r="CJ12" s="34">
        <v>0</v>
      </c>
      <c r="CK12" s="34">
        <v>91208.4055</v>
      </c>
      <c r="CL12" s="34">
        <v>0</v>
      </c>
      <c r="CM12" s="34">
        <v>14140.4428</v>
      </c>
      <c r="CN12" s="34">
        <f t="shared" si="7"/>
        <v>106537.5455</v>
      </c>
      <c r="CO12" s="34">
        <v>818.0829</v>
      </c>
      <c r="CP12" s="34">
        <v>291.551</v>
      </c>
      <c r="CQ12" s="34">
        <v>2.0225</v>
      </c>
      <c r="CR12" s="34">
        <v>4092.6603</v>
      </c>
      <c r="CS12" s="34">
        <f t="shared" si="8"/>
        <v>5204.3167</v>
      </c>
      <c r="CT12" s="35">
        <f t="shared" si="9"/>
        <v>5048269.2847</v>
      </c>
    </row>
    <row r="13" spans="1:98" ht="12" customHeight="1">
      <c r="A13" s="31"/>
      <c r="B13" s="41"/>
      <c r="C13" s="43" t="s">
        <v>113</v>
      </c>
      <c r="D13" s="36">
        <v>66262.1803</v>
      </c>
      <c r="E13" s="36">
        <v>25010.2685</v>
      </c>
      <c r="F13" s="36">
        <v>82919.5318</v>
      </c>
      <c r="G13" s="36">
        <v>16389.7658</v>
      </c>
      <c r="H13" s="36">
        <v>4.1245</v>
      </c>
      <c r="I13" s="36">
        <v>62597.0597</v>
      </c>
      <c r="J13" s="36">
        <v>36148.785</v>
      </c>
      <c r="K13" s="36">
        <v>0</v>
      </c>
      <c r="L13" s="36">
        <v>32579.0136</v>
      </c>
      <c r="M13" s="36">
        <f t="shared" si="0"/>
        <v>321910.7292</v>
      </c>
      <c r="N13" s="36">
        <v>0</v>
      </c>
      <c r="O13" s="36">
        <v>68.9267</v>
      </c>
      <c r="P13" s="36">
        <v>0</v>
      </c>
      <c r="Q13" s="36">
        <v>5.4217</v>
      </c>
      <c r="R13" s="36">
        <v>266.4958</v>
      </c>
      <c r="S13" s="36">
        <f t="shared" si="1"/>
        <v>340.8442</v>
      </c>
      <c r="T13" s="36">
        <v>3019.7752</v>
      </c>
      <c r="U13" s="36">
        <v>0</v>
      </c>
      <c r="V13" s="36">
        <v>0</v>
      </c>
      <c r="W13" s="36">
        <v>0</v>
      </c>
      <c r="X13" s="36">
        <v>30200.8127</v>
      </c>
      <c r="Y13" s="36">
        <v>0</v>
      </c>
      <c r="Z13" s="36">
        <v>0</v>
      </c>
      <c r="AA13" s="36">
        <v>1521.8298</v>
      </c>
      <c r="AB13" s="36">
        <v>1993.6827</v>
      </c>
      <c r="AC13" s="36">
        <f t="shared" si="2"/>
        <v>36736.100399999996</v>
      </c>
      <c r="AD13" s="36">
        <v>62.975</v>
      </c>
      <c r="AE13" s="36">
        <v>2041.147</v>
      </c>
      <c r="AF13" s="36">
        <v>6254.2375</v>
      </c>
      <c r="AG13" s="36">
        <v>2173.9587</v>
      </c>
      <c r="AH13" s="36">
        <v>244.6437</v>
      </c>
      <c r="AI13" s="36">
        <v>0</v>
      </c>
      <c r="AJ13" s="36">
        <v>414.3491</v>
      </c>
      <c r="AK13" s="36">
        <v>300.4521</v>
      </c>
      <c r="AL13" s="36">
        <v>31.569</v>
      </c>
      <c r="AM13" s="36">
        <v>118.1195</v>
      </c>
      <c r="AN13" s="36">
        <f t="shared" si="3"/>
        <v>11641.4516</v>
      </c>
      <c r="AO13" s="36">
        <v>0</v>
      </c>
      <c r="AP13" s="36">
        <v>0</v>
      </c>
      <c r="AQ13" s="36">
        <v>0</v>
      </c>
      <c r="AR13" s="36">
        <v>5514.1161</v>
      </c>
      <c r="AS13" s="36">
        <v>0</v>
      </c>
      <c r="AT13" s="36">
        <v>2603.492</v>
      </c>
      <c r="AU13" s="36">
        <v>2024.001</v>
      </c>
      <c r="AV13" s="36">
        <v>0</v>
      </c>
      <c r="AW13" s="36">
        <v>556.8984</v>
      </c>
      <c r="AX13" s="36">
        <v>3886.6095</v>
      </c>
      <c r="AY13" s="36">
        <v>3478.7119</v>
      </c>
      <c r="AZ13" s="36">
        <v>383.295</v>
      </c>
      <c r="BA13" s="36">
        <v>0</v>
      </c>
      <c r="BB13" s="36">
        <v>5568.4178</v>
      </c>
      <c r="BC13" s="36">
        <v>42.6261</v>
      </c>
      <c r="BD13" s="36">
        <v>124.0896</v>
      </c>
      <c r="BE13" s="36">
        <v>5086.6922</v>
      </c>
      <c r="BF13" s="36">
        <v>43046.6313</v>
      </c>
      <c r="BG13" s="36">
        <v>2323.1432</v>
      </c>
      <c r="BH13" s="36">
        <f t="shared" si="4"/>
        <v>74638.7241</v>
      </c>
      <c r="BI13" s="36">
        <v>5.5142</v>
      </c>
      <c r="BJ13" s="36">
        <v>15029.8609</v>
      </c>
      <c r="BK13" s="36">
        <v>6.3005</v>
      </c>
      <c r="BL13" s="36">
        <v>87.3149</v>
      </c>
      <c r="BM13" s="36">
        <v>32706.8211</v>
      </c>
      <c r="BN13" s="36">
        <v>413534.52</v>
      </c>
      <c r="BO13" s="36">
        <v>25329.1777</v>
      </c>
      <c r="BP13" s="36">
        <f t="shared" si="6"/>
        <v>486699.50930000003</v>
      </c>
      <c r="BQ13" s="36">
        <v>9472.8961</v>
      </c>
      <c r="BR13" s="36">
        <v>0</v>
      </c>
      <c r="BS13" s="36">
        <v>53.9056</v>
      </c>
      <c r="BT13" s="36">
        <v>183.3689</v>
      </c>
      <c r="BU13" s="36">
        <v>6.3127</v>
      </c>
      <c r="BV13" s="36">
        <v>107.135</v>
      </c>
      <c r="BW13" s="36">
        <v>62.9364</v>
      </c>
      <c r="BX13" s="36">
        <v>123.455</v>
      </c>
      <c r="BY13" s="36">
        <v>10558.7609</v>
      </c>
      <c r="BZ13" s="36">
        <f t="shared" si="5"/>
        <v>20568.7706</v>
      </c>
      <c r="CA13" s="36">
        <v>0</v>
      </c>
      <c r="CB13" s="36">
        <v>0</v>
      </c>
      <c r="CC13" s="36">
        <v>52.059</v>
      </c>
      <c r="CD13" s="36">
        <v>0</v>
      </c>
      <c r="CE13" s="36">
        <v>7.0402</v>
      </c>
      <c r="CF13" s="36">
        <v>329.2035</v>
      </c>
      <c r="CG13" s="36">
        <v>11.8216</v>
      </c>
      <c r="CH13" s="36">
        <v>12.6993</v>
      </c>
      <c r="CI13" s="36">
        <v>0</v>
      </c>
      <c r="CJ13" s="36">
        <v>14.5644</v>
      </c>
      <c r="CK13" s="36">
        <v>0</v>
      </c>
      <c r="CL13" s="36">
        <v>0</v>
      </c>
      <c r="CM13" s="36">
        <v>949.6327</v>
      </c>
      <c r="CN13" s="36">
        <f t="shared" si="7"/>
        <v>1377.0207</v>
      </c>
      <c r="CO13" s="36">
        <v>40037.759</v>
      </c>
      <c r="CP13" s="36">
        <v>1556.952</v>
      </c>
      <c r="CQ13" s="36">
        <v>19215.9515</v>
      </c>
      <c r="CR13" s="36">
        <v>563.6342</v>
      </c>
      <c r="CS13" s="36">
        <f t="shared" si="8"/>
        <v>61374.29669999999</v>
      </c>
      <c r="CT13" s="37">
        <f t="shared" si="9"/>
        <v>1015287.4468</v>
      </c>
    </row>
    <row r="14" spans="1:98" ht="12" customHeight="1">
      <c r="A14" s="31"/>
      <c r="B14" s="41"/>
      <c r="C14" s="43" t="s">
        <v>183</v>
      </c>
      <c r="D14" s="36">
        <v>16338.8377</v>
      </c>
      <c r="E14" s="36">
        <v>15129.7007</v>
      </c>
      <c r="F14" s="36">
        <v>116638.4168</v>
      </c>
      <c r="G14" s="36">
        <v>50.3535</v>
      </c>
      <c r="H14" s="36">
        <v>0</v>
      </c>
      <c r="I14" s="36">
        <v>640.2301</v>
      </c>
      <c r="J14" s="36">
        <v>93.9138</v>
      </c>
      <c r="K14" s="36">
        <v>262.024</v>
      </c>
      <c r="L14" s="36">
        <v>12775.7213</v>
      </c>
      <c r="M14" s="36">
        <f t="shared" si="0"/>
        <v>161929.1979</v>
      </c>
      <c r="N14" s="36">
        <v>0</v>
      </c>
      <c r="O14" s="36">
        <v>0</v>
      </c>
      <c r="P14" s="36">
        <v>0</v>
      </c>
      <c r="Q14" s="36">
        <v>0</v>
      </c>
      <c r="R14" s="36">
        <v>574.0063</v>
      </c>
      <c r="S14" s="36">
        <f t="shared" si="1"/>
        <v>574.0063</v>
      </c>
      <c r="T14" s="36">
        <v>50.1063</v>
      </c>
      <c r="U14" s="36">
        <v>0</v>
      </c>
      <c r="V14" s="36">
        <v>0</v>
      </c>
      <c r="W14" s="36">
        <v>0</v>
      </c>
      <c r="X14" s="36">
        <v>6696.5937</v>
      </c>
      <c r="Y14" s="36">
        <v>0</v>
      </c>
      <c r="Z14" s="36">
        <v>93.1548</v>
      </c>
      <c r="AA14" s="36">
        <v>114.1401</v>
      </c>
      <c r="AB14" s="36">
        <v>742.0073</v>
      </c>
      <c r="AC14" s="36">
        <f t="shared" si="2"/>
        <v>7696.002200000001</v>
      </c>
      <c r="AD14" s="36">
        <v>0</v>
      </c>
      <c r="AE14" s="36">
        <v>1568.1883</v>
      </c>
      <c r="AF14" s="36">
        <v>15917.763</v>
      </c>
      <c r="AG14" s="36">
        <v>249.2277</v>
      </c>
      <c r="AH14" s="36">
        <v>64.4913</v>
      </c>
      <c r="AI14" s="36">
        <v>0</v>
      </c>
      <c r="AJ14" s="36">
        <v>0</v>
      </c>
      <c r="AK14" s="36">
        <v>0</v>
      </c>
      <c r="AL14" s="36">
        <v>5.0835</v>
      </c>
      <c r="AM14" s="36">
        <v>72.805</v>
      </c>
      <c r="AN14" s="36">
        <f t="shared" si="3"/>
        <v>17877.558800000003</v>
      </c>
      <c r="AO14" s="36">
        <v>0</v>
      </c>
      <c r="AP14" s="36">
        <v>0</v>
      </c>
      <c r="AQ14" s="36">
        <v>0</v>
      </c>
      <c r="AR14" s="36">
        <v>11654.1726</v>
      </c>
      <c r="AS14" s="36">
        <v>0</v>
      </c>
      <c r="AT14" s="36">
        <v>365.3465</v>
      </c>
      <c r="AU14" s="36">
        <v>211.9984</v>
      </c>
      <c r="AV14" s="36">
        <v>0</v>
      </c>
      <c r="AW14" s="36">
        <v>31.2</v>
      </c>
      <c r="AX14" s="36">
        <v>1401.0139</v>
      </c>
      <c r="AY14" s="36">
        <v>0</v>
      </c>
      <c r="AZ14" s="36">
        <v>0</v>
      </c>
      <c r="BA14" s="36">
        <v>0</v>
      </c>
      <c r="BB14" s="36">
        <v>9120.1105</v>
      </c>
      <c r="BC14" s="36">
        <v>4009.1752</v>
      </c>
      <c r="BD14" s="36">
        <v>0</v>
      </c>
      <c r="BE14" s="36">
        <v>6343.1186</v>
      </c>
      <c r="BF14" s="36">
        <v>3497.6061</v>
      </c>
      <c r="BG14" s="36">
        <v>1915.662</v>
      </c>
      <c r="BH14" s="36">
        <f t="shared" si="4"/>
        <v>38549.4038</v>
      </c>
      <c r="BI14" s="36">
        <v>12.835</v>
      </c>
      <c r="BJ14" s="36">
        <v>2554.6171</v>
      </c>
      <c r="BK14" s="36">
        <v>36.9854</v>
      </c>
      <c r="BL14" s="36">
        <v>58.9068</v>
      </c>
      <c r="BM14" s="36">
        <v>5008.8632</v>
      </c>
      <c r="BN14" s="36">
        <v>27742.7089</v>
      </c>
      <c r="BO14" s="36">
        <v>173772.1408</v>
      </c>
      <c r="BP14" s="36">
        <f t="shared" si="6"/>
        <v>209187.05719999998</v>
      </c>
      <c r="BQ14" s="36">
        <v>3512.956</v>
      </c>
      <c r="BR14" s="36">
        <v>0</v>
      </c>
      <c r="BS14" s="36">
        <v>0</v>
      </c>
      <c r="BT14" s="36">
        <v>935.2531</v>
      </c>
      <c r="BU14" s="36">
        <v>0</v>
      </c>
      <c r="BV14" s="36">
        <v>2.0482</v>
      </c>
      <c r="BW14" s="36">
        <v>23.285</v>
      </c>
      <c r="BX14" s="36">
        <v>0</v>
      </c>
      <c r="BY14" s="36">
        <v>2889.4658</v>
      </c>
      <c r="BZ14" s="36">
        <f t="shared" si="5"/>
        <v>7363.0081</v>
      </c>
      <c r="CA14" s="36">
        <v>0</v>
      </c>
      <c r="CB14" s="36">
        <v>0</v>
      </c>
      <c r="CC14" s="36">
        <v>0</v>
      </c>
      <c r="CD14" s="36">
        <v>759.2038</v>
      </c>
      <c r="CE14" s="36">
        <v>121.2419</v>
      </c>
      <c r="CF14" s="36">
        <v>134.3254</v>
      </c>
      <c r="CG14" s="36">
        <v>0</v>
      </c>
      <c r="CH14" s="36">
        <v>0</v>
      </c>
      <c r="CI14" s="36">
        <v>0</v>
      </c>
      <c r="CJ14" s="36">
        <v>231.6181</v>
      </c>
      <c r="CK14" s="36">
        <v>0</v>
      </c>
      <c r="CL14" s="36">
        <v>0</v>
      </c>
      <c r="CM14" s="36">
        <v>591.493</v>
      </c>
      <c r="CN14" s="36">
        <f t="shared" si="7"/>
        <v>1837.8822</v>
      </c>
      <c r="CO14" s="36">
        <v>149821.6854</v>
      </c>
      <c r="CP14" s="36">
        <v>18.5376</v>
      </c>
      <c r="CQ14" s="36">
        <v>12536.5301</v>
      </c>
      <c r="CR14" s="36">
        <v>0.1809</v>
      </c>
      <c r="CS14" s="36">
        <f t="shared" si="8"/>
        <v>162376.934</v>
      </c>
      <c r="CT14" s="37">
        <f t="shared" si="9"/>
        <v>607391.0505</v>
      </c>
    </row>
    <row r="15" spans="1:98" ht="12" customHeight="1">
      <c r="A15" s="31"/>
      <c r="B15" s="41"/>
      <c r="C15" s="43" t="s">
        <v>114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994.8526</v>
      </c>
      <c r="L15" s="36">
        <v>0.0632</v>
      </c>
      <c r="M15" s="36">
        <f t="shared" si="0"/>
        <v>994.9158000000001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f t="shared" si="1"/>
        <v>0</v>
      </c>
      <c r="T15" s="36">
        <v>2202.2099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2.9879</v>
      </c>
      <c r="AC15" s="36">
        <f t="shared" si="2"/>
        <v>2205.1978</v>
      </c>
      <c r="AD15" s="36">
        <v>28.3289</v>
      </c>
      <c r="AE15" s="36">
        <v>50.8317</v>
      </c>
      <c r="AF15" s="36">
        <v>281.1366</v>
      </c>
      <c r="AG15" s="36">
        <v>2548.274</v>
      </c>
      <c r="AH15" s="36">
        <v>7.1512</v>
      </c>
      <c r="AI15" s="36">
        <v>0</v>
      </c>
      <c r="AJ15" s="36">
        <v>173.8364</v>
      </c>
      <c r="AK15" s="36">
        <v>0</v>
      </c>
      <c r="AL15" s="36">
        <v>34.5967</v>
      </c>
      <c r="AM15" s="36">
        <v>105.5766</v>
      </c>
      <c r="AN15" s="36">
        <f t="shared" si="3"/>
        <v>3229.7320999999997</v>
      </c>
      <c r="AO15" s="36">
        <v>0</v>
      </c>
      <c r="AP15" s="36">
        <v>0</v>
      </c>
      <c r="AQ15" s="36">
        <v>0</v>
      </c>
      <c r="AR15" s="36">
        <v>62.9622</v>
      </c>
      <c r="AS15" s="36">
        <v>0</v>
      </c>
      <c r="AT15" s="36">
        <v>2.5456</v>
      </c>
      <c r="AU15" s="36">
        <v>473.2242</v>
      </c>
      <c r="AV15" s="36">
        <v>0</v>
      </c>
      <c r="AW15" s="36">
        <v>5.1866</v>
      </c>
      <c r="AX15" s="36">
        <v>22.5542</v>
      </c>
      <c r="AY15" s="36">
        <v>1441.1528</v>
      </c>
      <c r="AZ15" s="36">
        <v>0</v>
      </c>
      <c r="BA15" s="36">
        <v>2.0319</v>
      </c>
      <c r="BB15" s="36">
        <v>4360.8696</v>
      </c>
      <c r="BC15" s="36">
        <v>0</v>
      </c>
      <c r="BD15" s="36">
        <v>360.1609</v>
      </c>
      <c r="BE15" s="36">
        <v>3508.2075</v>
      </c>
      <c r="BF15" s="36">
        <v>0.6421</v>
      </c>
      <c r="BG15" s="36">
        <v>2382.6433</v>
      </c>
      <c r="BH15" s="36">
        <f t="shared" si="4"/>
        <v>12622.1809</v>
      </c>
      <c r="BI15" s="36">
        <v>43.1717</v>
      </c>
      <c r="BJ15" s="36">
        <v>261.5791</v>
      </c>
      <c r="BK15" s="36">
        <v>15189.2418</v>
      </c>
      <c r="BL15" s="36">
        <v>7451.0678</v>
      </c>
      <c r="BM15" s="36">
        <v>0</v>
      </c>
      <c r="BN15" s="36">
        <v>0</v>
      </c>
      <c r="BO15" s="36">
        <v>0</v>
      </c>
      <c r="BP15" s="36">
        <f t="shared" si="6"/>
        <v>22945.0604</v>
      </c>
      <c r="BQ15" s="36">
        <v>45.487</v>
      </c>
      <c r="BR15" s="36">
        <v>0.0367</v>
      </c>
      <c r="BS15" s="36">
        <v>2389.0757</v>
      </c>
      <c r="BT15" s="36">
        <v>152.2128</v>
      </c>
      <c r="BU15" s="36">
        <v>1.0663</v>
      </c>
      <c r="BV15" s="36">
        <v>30.0619</v>
      </c>
      <c r="BW15" s="36">
        <v>19.4784</v>
      </c>
      <c r="BX15" s="36">
        <v>3646.9591</v>
      </c>
      <c r="BY15" s="36">
        <v>361.6585</v>
      </c>
      <c r="BZ15" s="36">
        <f t="shared" si="5"/>
        <v>6646.0364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16.646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f t="shared" si="7"/>
        <v>16.646</v>
      </c>
      <c r="CO15" s="36">
        <v>0</v>
      </c>
      <c r="CP15" s="36">
        <v>0</v>
      </c>
      <c r="CQ15" s="36">
        <v>478.2613</v>
      </c>
      <c r="CR15" s="36">
        <v>297.5654</v>
      </c>
      <c r="CS15" s="36">
        <f t="shared" si="8"/>
        <v>775.8267000000001</v>
      </c>
      <c r="CT15" s="37">
        <f t="shared" si="9"/>
        <v>49435.5961</v>
      </c>
    </row>
    <row r="16" spans="1:98" ht="12" customHeight="1">
      <c r="A16" s="31"/>
      <c r="B16" s="41"/>
      <c r="C16" s="43" t="s">
        <v>115</v>
      </c>
      <c r="D16" s="36">
        <v>0</v>
      </c>
      <c r="E16" s="36">
        <v>0</v>
      </c>
      <c r="F16" s="36">
        <v>0</v>
      </c>
      <c r="G16" s="36">
        <v>0</v>
      </c>
      <c r="H16" s="36">
        <v>0.8861</v>
      </c>
      <c r="I16" s="36">
        <v>0</v>
      </c>
      <c r="J16" s="36">
        <v>0</v>
      </c>
      <c r="K16" s="36">
        <v>0</v>
      </c>
      <c r="L16" s="36">
        <v>0</v>
      </c>
      <c r="M16" s="36">
        <f t="shared" si="0"/>
        <v>0.8861</v>
      </c>
      <c r="N16" s="36">
        <v>113107.4798</v>
      </c>
      <c r="O16" s="36">
        <v>123506.5827</v>
      </c>
      <c r="P16" s="36">
        <v>0</v>
      </c>
      <c r="Q16" s="36">
        <v>0</v>
      </c>
      <c r="R16" s="36">
        <v>2604.2264</v>
      </c>
      <c r="S16" s="36">
        <f t="shared" si="1"/>
        <v>239218.28889999999</v>
      </c>
      <c r="T16" s="36">
        <v>2324.4536</v>
      </c>
      <c r="U16" s="36">
        <v>0</v>
      </c>
      <c r="V16" s="36">
        <v>0</v>
      </c>
      <c r="W16" s="36">
        <v>102.2798</v>
      </c>
      <c r="X16" s="36">
        <v>0</v>
      </c>
      <c r="Y16" s="36">
        <v>0</v>
      </c>
      <c r="Z16" s="36">
        <v>0</v>
      </c>
      <c r="AA16" s="36">
        <v>0</v>
      </c>
      <c r="AB16" s="36">
        <v>0.5147</v>
      </c>
      <c r="AC16" s="36">
        <f t="shared" si="2"/>
        <v>2427.2481</v>
      </c>
      <c r="AD16" s="36">
        <v>21.3145</v>
      </c>
      <c r="AE16" s="36">
        <v>65.1191</v>
      </c>
      <c r="AF16" s="36">
        <v>688.342</v>
      </c>
      <c r="AG16" s="36">
        <v>5.4074</v>
      </c>
      <c r="AH16" s="36">
        <v>32.2268</v>
      </c>
      <c r="AI16" s="36">
        <v>0</v>
      </c>
      <c r="AJ16" s="36">
        <v>131.1571</v>
      </c>
      <c r="AK16" s="36">
        <v>0</v>
      </c>
      <c r="AL16" s="36">
        <v>0.2299</v>
      </c>
      <c r="AM16" s="36">
        <v>2.8</v>
      </c>
      <c r="AN16" s="36">
        <f t="shared" si="3"/>
        <v>946.5968</v>
      </c>
      <c r="AO16" s="36">
        <v>0</v>
      </c>
      <c r="AP16" s="36">
        <v>0</v>
      </c>
      <c r="AQ16" s="36">
        <v>0</v>
      </c>
      <c r="AR16" s="36">
        <v>7.08</v>
      </c>
      <c r="AS16" s="36">
        <v>0</v>
      </c>
      <c r="AT16" s="36">
        <v>46.1039</v>
      </c>
      <c r="AU16" s="36">
        <v>199.9758</v>
      </c>
      <c r="AV16" s="36">
        <v>0</v>
      </c>
      <c r="AW16" s="36">
        <v>60.9017</v>
      </c>
      <c r="AX16" s="36">
        <v>10.7401</v>
      </c>
      <c r="AY16" s="36">
        <v>6978.5815</v>
      </c>
      <c r="AZ16" s="36">
        <v>0</v>
      </c>
      <c r="BA16" s="36">
        <v>0</v>
      </c>
      <c r="BB16" s="36">
        <v>372.8813</v>
      </c>
      <c r="BC16" s="36">
        <v>0</v>
      </c>
      <c r="BD16" s="36">
        <v>89.8868</v>
      </c>
      <c r="BE16" s="36">
        <v>3116.8838</v>
      </c>
      <c r="BF16" s="36">
        <v>0</v>
      </c>
      <c r="BG16" s="36">
        <v>1177.8702</v>
      </c>
      <c r="BH16" s="36">
        <f t="shared" si="4"/>
        <v>12060.9051</v>
      </c>
      <c r="BI16" s="36">
        <v>115.9211</v>
      </c>
      <c r="BJ16" s="36">
        <v>375.9438</v>
      </c>
      <c r="BK16" s="36">
        <v>237.0723</v>
      </c>
      <c r="BL16" s="36">
        <v>2706.3989</v>
      </c>
      <c r="BM16" s="36">
        <v>0</v>
      </c>
      <c r="BN16" s="36">
        <v>421.8671</v>
      </c>
      <c r="BO16" s="36">
        <v>0.014</v>
      </c>
      <c r="BP16" s="36">
        <f t="shared" si="6"/>
        <v>3857.2172000000005</v>
      </c>
      <c r="BQ16" s="36">
        <v>337.3116</v>
      </c>
      <c r="BR16" s="36">
        <v>3.7315</v>
      </c>
      <c r="BS16" s="36">
        <v>5543.0777</v>
      </c>
      <c r="BT16" s="36">
        <v>200.3915</v>
      </c>
      <c r="BU16" s="36">
        <v>3357.0542</v>
      </c>
      <c r="BV16" s="36">
        <v>99.0724</v>
      </c>
      <c r="BW16" s="36">
        <v>77508.6962</v>
      </c>
      <c r="BX16" s="36">
        <v>7.0965</v>
      </c>
      <c r="BY16" s="36">
        <v>5335.9117</v>
      </c>
      <c r="BZ16" s="36">
        <f t="shared" si="5"/>
        <v>92392.34330000001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0.1433</v>
      </c>
      <c r="CG16" s="36">
        <v>15.5532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362.0546</v>
      </c>
      <c r="CN16" s="36">
        <f t="shared" si="7"/>
        <v>377.7511</v>
      </c>
      <c r="CO16" s="36">
        <v>0</v>
      </c>
      <c r="CP16" s="36">
        <v>0</v>
      </c>
      <c r="CQ16" s="36">
        <v>987.465</v>
      </c>
      <c r="CR16" s="36">
        <v>7.5919</v>
      </c>
      <c r="CS16" s="36">
        <f t="shared" si="8"/>
        <v>995.0569</v>
      </c>
      <c r="CT16" s="37">
        <f t="shared" si="9"/>
        <v>352276.2935</v>
      </c>
    </row>
    <row r="17" spans="1:98" ht="12" customHeight="1">
      <c r="A17" s="31"/>
      <c r="B17" s="41"/>
      <c r="C17" s="43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 t="shared" si="0"/>
        <v>0</v>
      </c>
      <c r="N17" s="36">
        <v>0</v>
      </c>
      <c r="O17" s="36">
        <v>1391.8012</v>
      </c>
      <c r="P17" s="36">
        <v>0</v>
      </c>
      <c r="Q17" s="36">
        <v>0</v>
      </c>
      <c r="R17" s="36">
        <v>95.1662</v>
      </c>
      <c r="S17" s="36">
        <f t="shared" si="1"/>
        <v>1486.9674</v>
      </c>
      <c r="T17" s="36">
        <v>242.7234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f t="shared" si="2"/>
        <v>242.7234</v>
      </c>
      <c r="AD17" s="36">
        <v>237.0883</v>
      </c>
      <c r="AE17" s="36">
        <v>1131.2165</v>
      </c>
      <c r="AF17" s="36">
        <v>2425.0308</v>
      </c>
      <c r="AG17" s="36">
        <v>25.0332</v>
      </c>
      <c r="AH17" s="36">
        <v>68.6498</v>
      </c>
      <c r="AI17" s="36">
        <v>0</v>
      </c>
      <c r="AJ17" s="36">
        <v>28.3739</v>
      </c>
      <c r="AK17" s="36">
        <v>0</v>
      </c>
      <c r="AL17" s="36">
        <v>0</v>
      </c>
      <c r="AM17" s="36">
        <v>0</v>
      </c>
      <c r="AN17" s="36">
        <f t="shared" si="3"/>
        <v>3915.3925</v>
      </c>
      <c r="AO17" s="36">
        <v>0</v>
      </c>
      <c r="AP17" s="36">
        <v>0</v>
      </c>
      <c r="AQ17" s="36">
        <v>0</v>
      </c>
      <c r="AR17" s="36">
        <v>68.6045</v>
      </c>
      <c r="AS17" s="36">
        <v>100.5747</v>
      </c>
      <c r="AT17" s="36">
        <v>143.4641</v>
      </c>
      <c r="AU17" s="36">
        <v>0</v>
      </c>
      <c r="AV17" s="36">
        <v>0</v>
      </c>
      <c r="AW17" s="36">
        <v>0.024</v>
      </c>
      <c r="AX17" s="36">
        <v>0</v>
      </c>
      <c r="AY17" s="36">
        <v>0</v>
      </c>
      <c r="AZ17" s="36">
        <v>0</v>
      </c>
      <c r="BA17" s="36">
        <v>0</v>
      </c>
      <c r="BB17" s="36">
        <v>34.5067</v>
      </c>
      <c r="BC17" s="36">
        <v>0</v>
      </c>
      <c r="BD17" s="36">
        <v>16.9956</v>
      </c>
      <c r="BE17" s="36">
        <v>376.9793</v>
      </c>
      <c r="BF17" s="36">
        <v>0</v>
      </c>
      <c r="BG17" s="36">
        <v>210.2628</v>
      </c>
      <c r="BH17" s="36">
        <f t="shared" si="4"/>
        <v>951.4117000000001</v>
      </c>
      <c r="BI17" s="36">
        <v>0</v>
      </c>
      <c r="BJ17" s="36">
        <v>131.9635</v>
      </c>
      <c r="BK17" s="36">
        <v>9.6826</v>
      </c>
      <c r="BL17" s="36">
        <v>96.9651</v>
      </c>
      <c r="BM17" s="36">
        <v>0</v>
      </c>
      <c r="BN17" s="36">
        <v>0</v>
      </c>
      <c r="BO17" s="36">
        <v>0</v>
      </c>
      <c r="BP17" s="36">
        <f t="shared" si="6"/>
        <v>238.61120000000003</v>
      </c>
      <c r="BQ17" s="36">
        <v>2565.6545</v>
      </c>
      <c r="BR17" s="36">
        <v>3.5892</v>
      </c>
      <c r="BS17" s="36">
        <v>62.1782</v>
      </c>
      <c r="BT17" s="36">
        <v>34.0235</v>
      </c>
      <c r="BU17" s="36">
        <v>9036.6027</v>
      </c>
      <c r="BV17" s="36">
        <v>3218.6561</v>
      </c>
      <c r="BW17" s="36">
        <v>8256.57</v>
      </c>
      <c r="BX17" s="36">
        <v>0</v>
      </c>
      <c r="BY17" s="36">
        <v>1103.4023</v>
      </c>
      <c r="BZ17" s="36">
        <f t="shared" si="5"/>
        <v>24280.6765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f t="shared" si="7"/>
        <v>0</v>
      </c>
      <c r="CO17" s="36">
        <v>0</v>
      </c>
      <c r="CP17" s="36">
        <v>0</v>
      </c>
      <c r="CQ17" s="36">
        <v>236.3999</v>
      </c>
      <c r="CR17" s="36">
        <v>18.0084</v>
      </c>
      <c r="CS17" s="36">
        <f t="shared" si="8"/>
        <v>254.4083</v>
      </c>
      <c r="CT17" s="37">
        <f t="shared" si="9"/>
        <v>31370.191000000003</v>
      </c>
    </row>
    <row r="18" spans="1:98" ht="12" customHeight="1">
      <c r="A18" s="31"/>
      <c r="B18" s="41" t="s">
        <v>14</v>
      </c>
      <c r="C18" s="43" t="s">
        <v>151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255.2019</v>
      </c>
      <c r="M18" s="36">
        <f t="shared" si="0"/>
        <v>255.2019</v>
      </c>
      <c r="N18" s="36">
        <v>0</v>
      </c>
      <c r="O18" s="36">
        <v>136.6651</v>
      </c>
      <c r="P18" s="36">
        <v>0</v>
      </c>
      <c r="Q18" s="36">
        <v>0</v>
      </c>
      <c r="R18" s="36">
        <v>27365.7042</v>
      </c>
      <c r="S18" s="36">
        <f t="shared" si="1"/>
        <v>27502.3693</v>
      </c>
      <c r="T18" s="36">
        <v>2001.7775</v>
      </c>
      <c r="U18" s="36">
        <v>0</v>
      </c>
      <c r="V18" s="36">
        <v>0</v>
      </c>
      <c r="W18" s="36">
        <v>0</v>
      </c>
      <c r="X18" s="36">
        <v>104.4245</v>
      </c>
      <c r="Y18" s="36">
        <v>30.2808</v>
      </c>
      <c r="Z18" s="36">
        <v>0</v>
      </c>
      <c r="AA18" s="36">
        <v>0</v>
      </c>
      <c r="AB18" s="36">
        <v>1468.8215</v>
      </c>
      <c r="AC18" s="36">
        <f t="shared" si="2"/>
        <v>3605.3043</v>
      </c>
      <c r="AD18" s="36">
        <v>28.761</v>
      </c>
      <c r="AE18" s="36">
        <v>3.4528</v>
      </c>
      <c r="AF18" s="36">
        <v>448.4717</v>
      </c>
      <c r="AG18" s="36">
        <v>80.6065</v>
      </c>
      <c r="AH18" s="36">
        <v>30.0201</v>
      </c>
      <c r="AI18" s="36">
        <v>0</v>
      </c>
      <c r="AJ18" s="36">
        <v>0.7349</v>
      </c>
      <c r="AK18" s="36">
        <v>7.9272</v>
      </c>
      <c r="AL18" s="36">
        <v>1.0452</v>
      </c>
      <c r="AM18" s="36">
        <v>8.7988</v>
      </c>
      <c r="AN18" s="36">
        <f t="shared" si="3"/>
        <v>609.8182</v>
      </c>
      <c r="AO18" s="36">
        <v>0</v>
      </c>
      <c r="AP18" s="36">
        <v>0</v>
      </c>
      <c r="AQ18" s="36">
        <v>0</v>
      </c>
      <c r="AR18" s="36">
        <v>2.5428</v>
      </c>
      <c r="AS18" s="36">
        <v>0</v>
      </c>
      <c r="AT18" s="36">
        <v>2093.1166</v>
      </c>
      <c r="AU18" s="36">
        <v>609.8933</v>
      </c>
      <c r="AV18" s="36">
        <v>25.2608</v>
      </c>
      <c r="AW18" s="36">
        <v>30.0793</v>
      </c>
      <c r="AX18" s="36">
        <v>95.3626</v>
      </c>
      <c r="AY18" s="36">
        <v>32.1244</v>
      </c>
      <c r="AZ18" s="36">
        <v>0</v>
      </c>
      <c r="BA18" s="36">
        <v>0</v>
      </c>
      <c r="BB18" s="36">
        <v>14168.3633</v>
      </c>
      <c r="BC18" s="36">
        <v>0</v>
      </c>
      <c r="BD18" s="36">
        <v>187.0208</v>
      </c>
      <c r="BE18" s="36">
        <v>1956.9342</v>
      </c>
      <c r="BF18" s="36">
        <v>27.8801</v>
      </c>
      <c r="BG18" s="36">
        <v>8024.5365</v>
      </c>
      <c r="BH18" s="36">
        <f t="shared" si="4"/>
        <v>27253.1147</v>
      </c>
      <c r="BI18" s="36">
        <v>53662.3103</v>
      </c>
      <c r="BJ18" s="36">
        <v>222010.6605</v>
      </c>
      <c r="BK18" s="36">
        <v>127.5253</v>
      </c>
      <c r="BL18" s="36">
        <v>233.3945</v>
      </c>
      <c r="BM18" s="36">
        <v>0</v>
      </c>
      <c r="BN18" s="36">
        <v>803.1334</v>
      </c>
      <c r="BO18" s="36">
        <v>169.2743</v>
      </c>
      <c r="BP18" s="36">
        <f t="shared" si="6"/>
        <v>277006.29829999997</v>
      </c>
      <c r="BQ18" s="36">
        <v>11751.7542</v>
      </c>
      <c r="BR18" s="36">
        <v>0</v>
      </c>
      <c r="BS18" s="36">
        <v>1.5052</v>
      </c>
      <c r="BT18" s="36">
        <v>9841.6815</v>
      </c>
      <c r="BU18" s="36">
        <v>16.8715</v>
      </c>
      <c r="BV18" s="36">
        <v>8542.3011</v>
      </c>
      <c r="BW18" s="36">
        <v>988.8126</v>
      </c>
      <c r="BX18" s="36">
        <v>358.7064</v>
      </c>
      <c r="BY18" s="36">
        <v>2608.5986</v>
      </c>
      <c r="BZ18" s="36">
        <f t="shared" si="5"/>
        <v>34110.231100000005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477.1214</v>
      </c>
      <c r="CG18" s="36">
        <v>181684.5333</v>
      </c>
      <c r="CH18" s="36">
        <v>89.4549</v>
      </c>
      <c r="CI18" s="36">
        <v>0</v>
      </c>
      <c r="CJ18" s="36">
        <v>315.3531</v>
      </c>
      <c r="CK18" s="36">
        <v>0</v>
      </c>
      <c r="CL18" s="36">
        <v>0</v>
      </c>
      <c r="CM18" s="36">
        <v>2630.783</v>
      </c>
      <c r="CN18" s="36">
        <f t="shared" si="7"/>
        <v>185197.24570000003</v>
      </c>
      <c r="CO18" s="36">
        <v>0</v>
      </c>
      <c r="CP18" s="36">
        <v>13.4299</v>
      </c>
      <c r="CQ18" s="36">
        <v>22639.1405</v>
      </c>
      <c r="CR18" s="36">
        <v>0.9207</v>
      </c>
      <c r="CS18" s="36">
        <f t="shared" si="8"/>
        <v>22653.4911</v>
      </c>
      <c r="CT18" s="37">
        <f t="shared" si="9"/>
        <v>578193.0745999999</v>
      </c>
    </row>
    <row r="19" spans="1:98" ht="12" customHeight="1">
      <c r="A19" s="31"/>
      <c r="B19" s="41"/>
      <c r="C19" s="43" t="s">
        <v>152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0"/>
        <v>0</v>
      </c>
      <c r="N19" s="36">
        <v>0</v>
      </c>
      <c r="O19" s="36">
        <v>1.2962</v>
      </c>
      <c r="P19" s="36">
        <v>0</v>
      </c>
      <c r="Q19" s="36">
        <v>0</v>
      </c>
      <c r="R19" s="36">
        <v>0</v>
      </c>
      <c r="S19" s="36">
        <f t="shared" si="1"/>
        <v>1.2962</v>
      </c>
      <c r="T19" s="36">
        <v>0</v>
      </c>
      <c r="U19" s="36">
        <v>0</v>
      </c>
      <c r="V19" s="36">
        <v>1.1231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f t="shared" si="2"/>
        <v>1.1231</v>
      </c>
      <c r="AD19" s="36">
        <v>190.9291</v>
      </c>
      <c r="AE19" s="36">
        <v>554.5208</v>
      </c>
      <c r="AF19" s="36">
        <v>152.5166</v>
      </c>
      <c r="AG19" s="36">
        <v>259.1199</v>
      </c>
      <c r="AH19" s="36">
        <v>4979.1748</v>
      </c>
      <c r="AI19" s="36">
        <v>0</v>
      </c>
      <c r="AJ19" s="36">
        <v>1.6223</v>
      </c>
      <c r="AK19" s="36">
        <v>306.25</v>
      </c>
      <c r="AL19" s="36">
        <v>60.4418</v>
      </c>
      <c r="AM19" s="36">
        <v>30.5767</v>
      </c>
      <c r="AN19" s="36">
        <f t="shared" si="3"/>
        <v>6535.151999999999</v>
      </c>
      <c r="AO19" s="36">
        <v>0</v>
      </c>
      <c r="AP19" s="36">
        <v>0</v>
      </c>
      <c r="AQ19" s="36">
        <v>0</v>
      </c>
      <c r="AR19" s="36">
        <v>455.2912</v>
      </c>
      <c r="AS19" s="36">
        <v>0</v>
      </c>
      <c r="AT19" s="36">
        <v>0.4</v>
      </c>
      <c r="AU19" s="36">
        <v>133.2741</v>
      </c>
      <c r="AV19" s="36">
        <v>1.7177</v>
      </c>
      <c r="AW19" s="36">
        <v>31.92</v>
      </c>
      <c r="AX19" s="36">
        <v>0.0096</v>
      </c>
      <c r="AY19" s="36">
        <v>560.6351</v>
      </c>
      <c r="AZ19" s="36">
        <v>0</v>
      </c>
      <c r="BA19" s="36">
        <v>0</v>
      </c>
      <c r="BB19" s="36">
        <v>745.935</v>
      </c>
      <c r="BC19" s="36">
        <v>0</v>
      </c>
      <c r="BD19" s="36">
        <v>2996.5456</v>
      </c>
      <c r="BE19" s="36">
        <v>4103.8173</v>
      </c>
      <c r="BF19" s="36">
        <v>96.3945</v>
      </c>
      <c r="BG19" s="36">
        <v>9607.4823</v>
      </c>
      <c r="BH19" s="36">
        <f t="shared" si="4"/>
        <v>18733.422399999996</v>
      </c>
      <c r="BI19" s="36">
        <v>1769.2669</v>
      </c>
      <c r="BJ19" s="36">
        <v>113970.252</v>
      </c>
      <c r="BK19" s="36">
        <v>3.3675</v>
      </c>
      <c r="BL19" s="36">
        <v>56.1707</v>
      </c>
      <c r="BM19" s="36">
        <v>0</v>
      </c>
      <c r="BN19" s="36">
        <v>61.7089</v>
      </c>
      <c r="BO19" s="36">
        <v>0.0694</v>
      </c>
      <c r="BP19" s="36">
        <f t="shared" si="6"/>
        <v>115860.83539999998</v>
      </c>
      <c r="BQ19" s="36">
        <v>60788.3423</v>
      </c>
      <c r="BR19" s="36">
        <v>0</v>
      </c>
      <c r="BS19" s="36">
        <v>41.0395</v>
      </c>
      <c r="BT19" s="36">
        <v>2555.5817</v>
      </c>
      <c r="BU19" s="36">
        <v>2.4525</v>
      </c>
      <c r="BV19" s="36">
        <v>1970.3955</v>
      </c>
      <c r="BW19" s="36">
        <v>1577.7493</v>
      </c>
      <c r="BX19" s="36">
        <v>17.6639</v>
      </c>
      <c r="BY19" s="36">
        <v>1764.3188</v>
      </c>
      <c r="BZ19" s="36">
        <f t="shared" si="5"/>
        <v>68717.5435</v>
      </c>
      <c r="CA19" s="36">
        <v>0</v>
      </c>
      <c r="CB19" s="36">
        <v>0</v>
      </c>
      <c r="CC19" s="36">
        <v>0</v>
      </c>
      <c r="CD19" s="36">
        <v>0</v>
      </c>
      <c r="CE19" s="36">
        <v>9.3869</v>
      </c>
      <c r="CF19" s="36">
        <v>3.834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279.2912</v>
      </c>
      <c r="CN19" s="36">
        <f t="shared" si="7"/>
        <v>292.51210000000003</v>
      </c>
      <c r="CO19" s="36">
        <v>0</v>
      </c>
      <c r="CP19" s="36">
        <v>4.0454</v>
      </c>
      <c r="CQ19" s="36">
        <v>385.9189</v>
      </c>
      <c r="CR19" s="36">
        <v>45.5363</v>
      </c>
      <c r="CS19" s="36">
        <f t="shared" si="8"/>
        <v>435.50059999999996</v>
      </c>
      <c r="CT19" s="37">
        <f t="shared" si="9"/>
        <v>210577.38529999997</v>
      </c>
    </row>
    <row r="20" spans="1:98" ht="12" customHeight="1">
      <c r="A20" s="31"/>
      <c r="B20" s="41"/>
      <c r="C20" s="43" t="s">
        <v>153</v>
      </c>
      <c r="D20" s="36">
        <v>0</v>
      </c>
      <c r="E20" s="36">
        <v>125.5049</v>
      </c>
      <c r="F20" s="36">
        <v>5.9625</v>
      </c>
      <c r="G20" s="36">
        <v>0</v>
      </c>
      <c r="H20" s="36">
        <v>0</v>
      </c>
      <c r="I20" s="36">
        <v>0.0523</v>
      </c>
      <c r="J20" s="36">
        <v>0</v>
      </c>
      <c r="K20" s="36">
        <v>36.5004</v>
      </c>
      <c r="L20" s="36">
        <v>161.8718</v>
      </c>
      <c r="M20" s="36">
        <f t="shared" si="0"/>
        <v>329.8919</v>
      </c>
      <c r="N20" s="36">
        <v>0</v>
      </c>
      <c r="O20" s="36">
        <v>0</v>
      </c>
      <c r="P20" s="36">
        <v>0.0068</v>
      </c>
      <c r="Q20" s="36">
        <v>239.3476</v>
      </c>
      <c r="R20" s="36">
        <v>483.6428</v>
      </c>
      <c r="S20" s="36">
        <f t="shared" si="1"/>
        <v>722.9972</v>
      </c>
      <c r="T20" s="36">
        <v>22875.8589</v>
      </c>
      <c r="U20" s="36">
        <v>0</v>
      </c>
      <c r="V20" s="36">
        <v>2.1877</v>
      </c>
      <c r="W20" s="36">
        <v>0</v>
      </c>
      <c r="X20" s="36">
        <v>19310.4477</v>
      </c>
      <c r="Y20" s="36">
        <v>6008.9944</v>
      </c>
      <c r="Z20" s="36">
        <v>0</v>
      </c>
      <c r="AA20" s="36">
        <v>6232.2836</v>
      </c>
      <c r="AB20" s="36">
        <v>11431.2946</v>
      </c>
      <c r="AC20" s="36">
        <f t="shared" si="2"/>
        <v>65861.0669</v>
      </c>
      <c r="AD20" s="36">
        <v>70.6252</v>
      </c>
      <c r="AE20" s="36">
        <v>1519.9912</v>
      </c>
      <c r="AF20" s="36">
        <v>2109.075</v>
      </c>
      <c r="AG20" s="36">
        <v>2375.4107</v>
      </c>
      <c r="AH20" s="36">
        <v>357.2997</v>
      </c>
      <c r="AI20" s="36">
        <v>0</v>
      </c>
      <c r="AJ20" s="36">
        <v>76.4379</v>
      </c>
      <c r="AK20" s="36">
        <v>0.5684</v>
      </c>
      <c r="AL20" s="36">
        <v>160.9199</v>
      </c>
      <c r="AM20" s="36">
        <v>12.1918</v>
      </c>
      <c r="AN20" s="36">
        <f t="shared" si="3"/>
        <v>6682.519799999999</v>
      </c>
      <c r="AO20" s="36">
        <v>434.69</v>
      </c>
      <c r="AP20" s="36">
        <v>0</v>
      </c>
      <c r="AQ20" s="36">
        <v>821.165</v>
      </c>
      <c r="AR20" s="36">
        <v>5160.6374</v>
      </c>
      <c r="AS20" s="36">
        <v>2.3039</v>
      </c>
      <c r="AT20" s="36">
        <v>21143.1514</v>
      </c>
      <c r="AU20" s="36">
        <v>16524.7461</v>
      </c>
      <c r="AV20" s="36">
        <v>55080.0386</v>
      </c>
      <c r="AW20" s="36">
        <v>29112.2939</v>
      </c>
      <c r="AX20" s="36">
        <v>45574.4595</v>
      </c>
      <c r="AY20" s="36">
        <v>41198.1307</v>
      </c>
      <c r="AZ20" s="36">
        <v>4548.298</v>
      </c>
      <c r="BA20" s="36">
        <v>4592.1268</v>
      </c>
      <c r="BB20" s="36">
        <v>413650.2498</v>
      </c>
      <c r="BC20" s="36">
        <v>22530.8176</v>
      </c>
      <c r="BD20" s="36">
        <v>22035.2819</v>
      </c>
      <c r="BE20" s="36">
        <v>71424.3001</v>
      </c>
      <c r="BF20" s="36">
        <v>5604.7293</v>
      </c>
      <c r="BG20" s="36">
        <v>154514.0924</v>
      </c>
      <c r="BH20" s="36">
        <f t="shared" si="4"/>
        <v>913951.5124</v>
      </c>
      <c r="BI20" s="36">
        <v>1382.806</v>
      </c>
      <c r="BJ20" s="36">
        <v>11047.303</v>
      </c>
      <c r="BK20" s="36">
        <v>1446.8148</v>
      </c>
      <c r="BL20" s="36">
        <v>1791.0229</v>
      </c>
      <c r="BM20" s="36">
        <v>325.2304</v>
      </c>
      <c r="BN20" s="36">
        <v>1617.277</v>
      </c>
      <c r="BO20" s="36">
        <v>52.9359</v>
      </c>
      <c r="BP20" s="36">
        <f t="shared" si="6"/>
        <v>17663.390000000003</v>
      </c>
      <c r="BQ20" s="36">
        <v>2065.7791</v>
      </c>
      <c r="BR20" s="36">
        <v>0</v>
      </c>
      <c r="BS20" s="36">
        <v>10.3585</v>
      </c>
      <c r="BT20" s="36">
        <v>215.1568</v>
      </c>
      <c r="BU20" s="36">
        <v>6.5936</v>
      </c>
      <c r="BV20" s="36">
        <v>572.9669</v>
      </c>
      <c r="BW20" s="36">
        <v>377.5878</v>
      </c>
      <c r="BX20" s="36">
        <v>10.3033</v>
      </c>
      <c r="BY20" s="36">
        <v>4463.3844</v>
      </c>
      <c r="BZ20" s="36">
        <f t="shared" si="5"/>
        <v>7722.1304</v>
      </c>
      <c r="CA20" s="36">
        <v>0</v>
      </c>
      <c r="CB20" s="36">
        <v>0</v>
      </c>
      <c r="CC20" s="36">
        <v>112.9633</v>
      </c>
      <c r="CD20" s="36">
        <v>0</v>
      </c>
      <c r="CE20" s="36">
        <v>0.0314</v>
      </c>
      <c r="CF20" s="36">
        <v>204.3768</v>
      </c>
      <c r="CG20" s="36">
        <v>0</v>
      </c>
      <c r="CH20" s="36">
        <v>18.3339</v>
      </c>
      <c r="CI20" s="36">
        <v>0</v>
      </c>
      <c r="CJ20" s="36">
        <v>20.2889</v>
      </c>
      <c r="CK20" s="36">
        <v>0</v>
      </c>
      <c r="CL20" s="36">
        <v>0</v>
      </c>
      <c r="CM20" s="36">
        <v>4612.0577</v>
      </c>
      <c r="CN20" s="36">
        <f t="shared" si="7"/>
        <v>4968.052000000001</v>
      </c>
      <c r="CO20" s="36">
        <v>209.4678</v>
      </c>
      <c r="CP20" s="36">
        <v>4956.6365</v>
      </c>
      <c r="CQ20" s="36">
        <v>3385.1124</v>
      </c>
      <c r="CR20" s="36">
        <v>19.0975</v>
      </c>
      <c r="CS20" s="36">
        <f t="shared" si="8"/>
        <v>8570.3142</v>
      </c>
      <c r="CT20" s="37">
        <f t="shared" si="9"/>
        <v>1026471.8748</v>
      </c>
    </row>
    <row r="21" spans="1:98" ht="12" customHeight="1">
      <c r="A21" s="31"/>
      <c r="B21" s="41"/>
      <c r="C21" s="43" t="s">
        <v>184</v>
      </c>
      <c r="D21" s="36">
        <v>0</v>
      </c>
      <c r="E21" s="36">
        <v>0</v>
      </c>
      <c r="F21" s="36">
        <v>0</v>
      </c>
      <c r="G21" s="36">
        <v>10.0236</v>
      </c>
      <c r="H21" s="36">
        <v>0</v>
      </c>
      <c r="I21" s="36">
        <v>38.4046</v>
      </c>
      <c r="J21" s="36">
        <v>0.8685</v>
      </c>
      <c r="K21" s="36">
        <v>0</v>
      </c>
      <c r="L21" s="36">
        <v>0</v>
      </c>
      <c r="M21" s="36">
        <f t="shared" si="0"/>
        <v>49.2967</v>
      </c>
      <c r="N21" s="36">
        <v>0</v>
      </c>
      <c r="O21" s="36">
        <v>2.6964</v>
      </c>
      <c r="P21" s="36">
        <v>0</v>
      </c>
      <c r="Q21" s="36">
        <v>0</v>
      </c>
      <c r="R21" s="36">
        <v>0</v>
      </c>
      <c r="S21" s="36">
        <f t="shared" si="1"/>
        <v>2.6964</v>
      </c>
      <c r="T21" s="36">
        <v>1641.2505</v>
      </c>
      <c r="U21" s="36">
        <v>0</v>
      </c>
      <c r="V21" s="36">
        <v>0</v>
      </c>
      <c r="W21" s="36">
        <v>56841.1119</v>
      </c>
      <c r="X21" s="36">
        <v>27099.2199</v>
      </c>
      <c r="Y21" s="36">
        <v>5994.2325</v>
      </c>
      <c r="Z21" s="36">
        <v>0</v>
      </c>
      <c r="AA21" s="36">
        <v>0</v>
      </c>
      <c r="AB21" s="36">
        <v>5380.1685</v>
      </c>
      <c r="AC21" s="36">
        <f t="shared" si="2"/>
        <v>96955.9833</v>
      </c>
      <c r="AD21" s="36">
        <v>0.0132</v>
      </c>
      <c r="AE21" s="36">
        <v>0.0188</v>
      </c>
      <c r="AF21" s="36">
        <v>342.542</v>
      </c>
      <c r="AG21" s="36">
        <v>64.6572</v>
      </c>
      <c r="AH21" s="36">
        <v>0.9538</v>
      </c>
      <c r="AI21" s="36">
        <v>0</v>
      </c>
      <c r="AJ21" s="36">
        <v>1.9262</v>
      </c>
      <c r="AK21" s="36">
        <v>0</v>
      </c>
      <c r="AL21" s="36">
        <v>0.5511</v>
      </c>
      <c r="AM21" s="36">
        <v>2.8003</v>
      </c>
      <c r="AN21" s="36">
        <f t="shared" si="3"/>
        <v>413.46259999999995</v>
      </c>
      <c r="AO21" s="36">
        <v>468.3421</v>
      </c>
      <c r="AP21" s="36">
        <v>0</v>
      </c>
      <c r="AQ21" s="36">
        <v>0</v>
      </c>
      <c r="AR21" s="36">
        <v>2.1223</v>
      </c>
      <c r="AS21" s="36">
        <v>367.3246</v>
      </c>
      <c r="AT21" s="36">
        <v>1105.3157</v>
      </c>
      <c r="AU21" s="36">
        <v>182731.7346</v>
      </c>
      <c r="AV21" s="36">
        <v>265785.157</v>
      </c>
      <c r="AW21" s="36">
        <v>239454.469</v>
      </c>
      <c r="AX21" s="36">
        <v>15091.3448</v>
      </c>
      <c r="AY21" s="36">
        <v>28788.249</v>
      </c>
      <c r="AZ21" s="36">
        <v>41930.589</v>
      </c>
      <c r="BA21" s="36">
        <v>867.0795</v>
      </c>
      <c r="BB21" s="36">
        <v>7835.6554</v>
      </c>
      <c r="BC21" s="36">
        <v>0</v>
      </c>
      <c r="BD21" s="36">
        <v>269.2701</v>
      </c>
      <c r="BE21" s="36">
        <v>1831.428</v>
      </c>
      <c r="BF21" s="36">
        <v>0</v>
      </c>
      <c r="BG21" s="36">
        <v>14748.6179</v>
      </c>
      <c r="BH21" s="36">
        <f t="shared" si="4"/>
        <v>801276.699</v>
      </c>
      <c r="BI21" s="36">
        <v>0</v>
      </c>
      <c r="BJ21" s="36">
        <v>912.4298</v>
      </c>
      <c r="BK21" s="36">
        <v>4.8692</v>
      </c>
      <c r="BL21" s="36">
        <v>5.7054</v>
      </c>
      <c r="BM21" s="36">
        <v>0</v>
      </c>
      <c r="BN21" s="36">
        <v>78.8318</v>
      </c>
      <c r="BO21" s="36">
        <v>0</v>
      </c>
      <c r="BP21" s="36">
        <f t="shared" si="6"/>
        <v>1001.8362000000001</v>
      </c>
      <c r="BQ21" s="36">
        <v>194.1693</v>
      </c>
      <c r="BR21" s="36">
        <v>0</v>
      </c>
      <c r="BS21" s="36">
        <v>0</v>
      </c>
      <c r="BT21" s="36">
        <v>120.5437</v>
      </c>
      <c r="BU21" s="36">
        <v>0</v>
      </c>
      <c r="BV21" s="36">
        <v>4.16</v>
      </c>
      <c r="BW21" s="36">
        <v>0</v>
      </c>
      <c r="BX21" s="36">
        <v>0.9819</v>
      </c>
      <c r="BY21" s="36">
        <v>3095.5813</v>
      </c>
      <c r="BZ21" s="36">
        <f t="shared" si="5"/>
        <v>3415.4361999999996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706.2765</v>
      </c>
      <c r="CG21" s="36">
        <v>0</v>
      </c>
      <c r="CH21" s="36">
        <v>5.6463</v>
      </c>
      <c r="CI21" s="36">
        <v>0</v>
      </c>
      <c r="CJ21" s="36">
        <v>0</v>
      </c>
      <c r="CK21" s="36">
        <v>57.4366</v>
      </c>
      <c r="CL21" s="36">
        <v>0</v>
      </c>
      <c r="CM21" s="36">
        <v>247.3274</v>
      </c>
      <c r="CN21" s="36">
        <f t="shared" si="7"/>
        <v>1016.6868000000001</v>
      </c>
      <c r="CO21" s="36">
        <v>0</v>
      </c>
      <c r="CP21" s="36">
        <v>2481.0022</v>
      </c>
      <c r="CQ21" s="36">
        <v>139.7223</v>
      </c>
      <c r="CR21" s="36">
        <v>0</v>
      </c>
      <c r="CS21" s="36">
        <f t="shared" si="8"/>
        <v>2620.7245</v>
      </c>
      <c r="CT21" s="37">
        <f t="shared" si="9"/>
        <v>906752.8217</v>
      </c>
    </row>
    <row r="22" spans="1:98" ht="12" customHeight="1">
      <c r="A22" s="31"/>
      <c r="B22" s="41"/>
      <c r="C22" s="43" t="s">
        <v>117</v>
      </c>
      <c r="D22" s="36">
        <v>0</v>
      </c>
      <c r="E22" s="36">
        <v>2.8535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f t="shared" si="0"/>
        <v>2.8535</v>
      </c>
      <c r="N22" s="36">
        <v>0</v>
      </c>
      <c r="O22" s="36">
        <v>0</v>
      </c>
      <c r="P22" s="36">
        <v>0</v>
      </c>
      <c r="Q22" s="36">
        <v>110.6927</v>
      </c>
      <c r="R22" s="36">
        <v>0</v>
      </c>
      <c r="S22" s="36">
        <f t="shared" si="1"/>
        <v>110.6927</v>
      </c>
      <c r="T22" s="36">
        <v>452.0696</v>
      </c>
      <c r="U22" s="36">
        <v>0</v>
      </c>
      <c r="V22" s="36">
        <v>0</v>
      </c>
      <c r="W22" s="36">
        <v>0</v>
      </c>
      <c r="X22" s="36">
        <v>298.4222</v>
      </c>
      <c r="Y22" s="36">
        <v>0</v>
      </c>
      <c r="Z22" s="36">
        <v>0</v>
      </c>
      <c r="AA22" s="36">
        <v>0</v>
      </c>
      <c r="AB22" s="36">
        <v>1184.2931</v>
      </c>
      <c r="AC22" s="36">
        <f t="shared" si="2"/>
        <v>1934.7849</v>
      </c>
      <c r="AD22" s="36">
        <v>146.7683</v>
      </c>
      <c r="AE22" s="36">
        <v>79.1248</v>
      </c>
      <c r="AF22" s="36">
        <v>1261.6932</v>
      </c>
      <c r="AG22" s="36">
        <v>1916.4022</v>
      </c>
      <c r="AH22" s="36">
        <v>1851.3389</v>
      </c>
      <c r="AI22" s="36">
        <v>19.212</v>
      </c>
      <c r="AJ22" s="36">
        <v>2949.989</v>
      </c>
      <c r="AK22" s="36">
        <v>54.585</v>
      </c>
      <c r="AL22" s="36">
        <v>7.1968</v>
      </c>
      <c r="AM22" s="36">
        <v>78.7375</v>
      </c>
      <c r="AN22" s="36">
        <f t="shared" si="3"/>
        <v>8365.047700000001</v>
      </c>
      <c r="AO22" s="36">
        <v>0</v>
      </c>
      <c r="AP22" s="36">
        <v>0</v>
      </c>
      <c r="AQ22" s="36">
        <v>0</v>
      </c>
      <c r="AR22" s="36">
        <v>476.8037</v>
      </c>
      <c r="AS22" s="36">
        <v>17.8861</v>
      </c>
      <c r="AT22" s="36">
        <v>1078.8046</v>
      </c>
      <c r="AU22" s="36">
        <v>18743.215</v>
      </c>
      <c r="AV22" s="36">
        <v>15535.3159</v>
      </c>
      <c r="AW22" s="36">
        <v>31029.6828</v>
      </c>
      <c r="AX22" s="36">
        <v>1571.4068</v>
      </c>
      <c r="AY22" s="36">
        <v>12511.7489</v>
      </c>
      <c r="AZ22" s="36">
        <v>0</v>
      </c>
      <c r="BA22" s="36">
        <v>0</v>
      </c>
      <c r="BB22" s="36">
        <v>11352.6001</v>
      </c>
      <c r="BC22" s="36">
        <v>0</v>
      </c>
      <c r="BD22" s="36">
        <v>403.8896</v>
      </c>
      <c r="BE22" s="36">
        <v>201670.8793</v>
      </c>
      <c r="BF22" s="36">
        <v>15.751</v>
      </c>
      <c r="BG22" s="36">
        <v>8508.6068</v>
      </c>
      <c r="BH22" s="36">
        <f t="shared" si="4"/>
        <v>302916.5906</v>
      </c>
      <c r="BI22" s="36">
        <v>940.7014</v>
      </c>
      <c r="BJ22" s="36">
        <v>755.6308</v>
      </c>
      <c r="BK22" s="36">
        <v>143.7965</v>
      </c>
      <c r="BL22" s="36">
        <v>9.1137</v>
      </c>
      <c r="BM22" s="36">
        <v>0</v>
      </c>
      <c r="BN22" s="36">
        <v>173.4765</v>
      </c>
      <c r="BO22" s="36">
        <v>1.4175</v>
      </c>
      <c r="BP22" s="36">
        <f t="shared" si="6"/>
        <v>2024.1364</v>
      </c>
      <c r="BQ22" s="36">
        <v>2521.3397</v>
      </c>
      <c r="BR22" s="36">
        <v>0.9804</v>
      </c>
      <c r="BS22" s="36">
        <v>4.5846</v>
      </c>
      <c r="BT22" s="36">
        <v>46.5731</v>
      </c>
      <c r="BU22" s="36">
        <v>25.6946</v>
      </c>
      <c r="BV22" s="36">
        <v>44.3332</v>
      </c>
      <c r="BW22" s="36">
        <v>900.9337</v>
      </c>
      <c r="BX22" s="36">
        <v>972.3047</v>
      </c>
      <c r="BY22" s="36">
        <v>25034.3147</v>
      </c>
      <c r="BZ22" s="36">
        <f t="shared" si="5"/>
        <v>29551.058699999998</v>
      </c>
      <c r="CA22" s="36">
        <v>0</v>
      </c>
      <c r="CB22" s="36">
        <v>1.3036</v>
      </c>
      <c r="CC22" s="36">
        <v>0</v>
      </c>
      <c r="CD22" s="36">
        <v>0</v>
      </c>
      <c r="CE22" s="36">
        <v>0</v>
      </c>
      <c r="CF22" s="36">
        <v>360.8319</v>
      </c>
      <c r="CG22" s="36">
        <v>3.5442</v>
      </c>
      <c r="CH22" s="36">
        <v>4242.4655</v>
      </c>
      <c r="CI22" s="36">
        <v>0</v>
      </c>
      <c r="CJ22" s="36">
        <v>0</v>
      </c>
      <c r="CK22" s="36">
        <v>0</v>
      </c>
      <c r="CL22" s="36">
        <v>0</v>
      </c>
      <c r="CM22" s="36">
        <v>781.2099</v>
      </c>
      <c r="CN22" s="36">
        <f t="shared" si="7"/>
        <v>5389.3551</v>
      </c>
      <c r="CO22" s="36">
        <v>0</v>
      </c>
      <c r="CP22" s="36">
        <v>7.4142</v>
      </c>
      <c r="CQ22" s="36">
        <v>2448.1124</v>
      </c>
      <c r="CR22" s="36">
        <v>40.0009</v>
      </c>
      <c r="CS22" s="36">
        <f t="shared" si="8"/>
        <v>2495.5275</v>
      </c>
      <c r="CT22" s="37">
        <f t="shared" si="9"/>
        <v>352790.0471000001</v>
      </c>
    </row>
    <row r="23" spans="1:98" ht="12" customHeight="1">
      <c r="A23" s="31"/>
      <c r="B23" s="41"/>
      <c r="C23" s="43" t="s">
        <v>118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2.7542</v>
      </c>
      <c r="J23" s="36">
        <v>0</v>
      </c>
      <c r="K23" s="36">
        <v>0</v>
      </c>
      <c r="L23" s="36">
        <v>0</v>
      </c>
      <c r="M23" s="36">
        <f t="shared" si="0"/>
        <v>2.7542</v>
      </c>
      <c r="N23" s="36">
        <v>0</v>
      </c>
      <c r="O23" s="36">
        <v>76.2864</v>
      </c>
      <c r="P23" s="36">
        <v>0</v>
      </c>
      <c r="Q23" s="36">
        <v>43.8745</v>
      </c>
      <c r="R23" s="36">
        <v>0</v>
      </c>
      <c r="S23" s="36">
        <f t="shared" si="1"/>
        <v>120.1609</v>
      </c>
      <c r="T23" s="36">
        <v>0</v>
      </c>
      <c r="U23" s="36">
        <v>0</v>
      </c>
      <c r="V23" s="36">
        <v>0</v>
      </c>
      <c r="W23" s="36">
        <v>0</v>
      </c>
      <c r="X23" s="36">
        <v>4953.3414</v>
      </c>
      <c r="Y23" s="36">
        <v>0</v>
      </c>
      <c r="Z23" s="36">
        <v>0</v>
      </c>
      <c r="AA23" s="36">
        <v>0</v>
      </c>
      <c r="AB23" s="36">
        <v>851.0409</v>
      </c>
      <c r="AC23" s="36">
        <f t="shared" si="2"/>
        <v>5804.3823</v>
      </c>
      <c r="AD23" s="36">
        <v>1671.7931</v>
      </c>
      <c r="AE23" s="36">
        <v>533.0945</v>
      </c>
      <c r="AF23" s="36">
        <v>2934.904</v>
      </c>
      <c r="AG23" s="36">
        <v>296.9779</v>
      </c>
      <c r="AH23" s="36">
        <v>150.5753</v>
      </c>
      <c r="AI23" s="36">
        <v>0</v>
      </c>
      <c r="AJ23" s="36">
        <v>1702.3365</v>
      </c>
      <c r="AK23" s="36">
        <v>7.7513</v>
      </c>
      <c r="AL23" s="36">
        <v>2.6707</v>
      </c>
      <c r="AM23" s="36">
        <v>0</v>
      </c>
      <c r="AN23" s="36">
        <f t="shared" si="3"/>
        <v>7300.103300000001</v>
      </c>
      <c r="AO23" s="36">
        <v>0</v>
      </c>
      <c r="AP23" s="36">
        <v>0</v>
      </c>
      <c r="AQ23" s="36">
        <v>0</v>
      </c>
      <c r="AR23" s="36">
        <v>1.3649</v>
      </c>
      <c r="AS23" s="36">
        <v>1.7826</v>
      </c>
      <c r="AT23" s="36">
        <v>226.3248</v>
      </c>
      <c r="AU23" s="36">
        <v>63.2644</v>
      </c>
      <c r="AV23" s="36">
        <v>23.5225</v>
      </c>
      <c r="AW23" s="36">
        <v>1154.932</v>
      </c>
      <c r="AX23" s="36">
        <v>0.0216</v>
      </c>
      <c r="AY23" s="36">
        <v>82.7633</v>
      </c>
      <c r="AZ23" s="36">
        <v>35.3212</v>
      </c>
      <c r="BA23" s="36">
        <v>0</v>
      </c>
      <c r="BB23" s="36">
        <v>10454.7806</v>
      </c>
      <c r="BC23" s="36">
        <v>0</v>
      </c>
      <c r="BD23" s="36">
        <v>12759.8961</v>
      </c>
      <c r="BE23" s="36">
        <v>14886.5168</v>
      </c>
      <c r="BF23" s="36">
        <v>4.2198</v>
      </c>
      <c r="BG23" s="36">
        <v>2375.9325</v>
      </c>
      <c r="BH23" s="36">
        <f t="shared" si="4"/>
        <v>42070.6431</v>
      </c>
      <c r="BI23" s="36">
        <v>48.4733</v>
      </c>
      <c r="BJ23" s="36">
        <v>44.5368</v>
      </c>
      <c r="BK23" s="36">
        <v>320.7976</v>
      </c>
      <c r="BL23" s="36">
        <v>420.0321</v>
      </c>
      <c r="BM23" s="36">
        <v>0</v>
      </c>
      <c r="BN23" s="36">
        <v>0</v>
      </c>
      <c r="BO23" s="36">
        <v>0</v>
      </c>
      <c r="BP23" s="36">
        <f t="shared" si="6"/>
        <v>833.8398</v>
      </c>
      <c r="BQ23" s="36">
        <v>16.1795</v>
      </c>
      <c r="BR23" s="36">
        <v>0</v>
      </c>
      <c r="BS23" s="36">
        <v>436.8677</v>
      </c>
      <c r="BT23" s="36">
        <v>94.0856</v>
      </c>
      <c r="BU23" s="36">
        <v>0</v>
      </c>
      <c r="BV23" s="36">
        <v>601.0926</v>
      </c>
      <c r="BW23" s="36">
        <v>0</v>
      </c>
      <c r="BX23" s="36">
        <v>9632.0523</v>
      </c>
      <c r="BY23" s="36">
        <v>508.8572</v>
      </c>
      <c r="BZ23" s="36">
        <f t="shared" si="5"/>
        <v>11289.134900000001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6.3106</v>
      </c>
      <c r="CK23" s="36">
        <v>0</v>
      </c>
      <c r="CL23" s="36">
        <v>0</v>
      </c>
      <c r="CM23" s="36">
        <v>0</v>
      </c>
      <c r="CN23" s="36">
        <f t="shared" si="7"/>
        <v>6.3106</v>
      </c>
      <c r="CO23" s="36">
        <v>0</v>
      </c>
      <c r="CP23" s="36">
        <v>3.3176</v>
      </c>
      <c r="CQ23" s="36">
        <v>63.5736</v>
      </c>
      <c r="CR23" s="36">
        <v>0.1668</v>
      </c>
      <c r="CS23" s="36">
        <f t="shared" si="8"/>
        <v>67.05799999999999</v>
      </c>
      <c r="CT23" s="37">
        <f t="shared" si="9"/>
        <v>67494.3871</v>
      </c>
    </row>
    <row r="24" spans="1:98" ht="12" customHeight="1">
      <c r="A24" s="31"/>
      <c r="B24" s="41" t="s">
        <v>15</v>
      </c>
      <c r="C24" s="43" t="s">
        <v>182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33.9913</v>
      </c>
      <c r="J24" s="36">
        <v>0</v>
      </c>
      <c r="K24" s="36">
        <v>0</v>
      </c>
      <c r="L24" s="36">
        <v>0</v>
      </c>
      <c r="M24" s="36">
        <f t="shared" si="0"/>
        <v>33.9913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f t="shared" si="1"/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2"/>
        <v>0</v>
      </c>
      <c r="AD24" s="36">
        <v>0</v>
      </c>
      <c r="AE24" s="36">
        <v>0</v>
      </c>
      <c r="AF24" s="36">
        <v>0.1741</v>
      </c>
      <c r="AG24" s="36">
        <v>19.325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f t="shared" si="3"/>
        <v>19.4991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0.0706</v>
      </c>
      <c r="AZ24" s="36">
        <v>0</v>
      </c>
      <c r="BA24" s="36">
        <v>0</v>
      </c>
      <c r="BB24" s="36">
        <v>0.6848</v>
      </c>
      <c r="BC24" s="36">
        <v>0</v>
      </c>
      <c r="BD24" s="36">
        <v>1.8883</v>
      </c>
      <c r="BE24" s="36">
        <v>43.4073</v>
      </c>
      <c r="BF24" s="36">
        <v>0</v>
      </c>
      <c r="BG24" s="36">
        <v>6520.6186</v>
      </c>
      <c r="BH24" s="36">
        <f t="shared" si="4"/>
        <v>6566.669599999999</v>
      </c>
      <c r="BI24" s="36">
        <v>0</v>
      </c>
      <c r="BJ24" s="36">
        <v>12.3201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f t="shared" si="6"/>
        <v>12.3201</v>
      </c>
      <c r="BQ24" s="36">
        <v>9.4752</v>
      </c>
      <c r="BR24" s="36">
        <v>0</v>
      </c>
      <c r="BS24" s="36">
        <v>169.9653</v>
      </c>
      <c r="BT24" s="36">
        <v>29.4036</v>
      </c>
      <c r="BU24" s="36">
        <v>0</v>
      </c>
      <c r="BV24" s="36">
        <v>0</v>
      </c>
      <c r="BW24" s="36">
        <v>0</v>
      </c>
      <c r="BX24" s="36">
        <v>56.0991</v>
      </c>
      <c r="BY24" s="36">
        <v>321.7821</v>
      </c>
      <c r="BZ24" s="36">
        <f t="shared" si="5"/>
        <v>586.7253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f t="shared" si="7"/>
        <v>0</v>
      </c>
      <c r="CO24" s="36">
        <v>0</v>
      </c>
      <c r="CP24" s="36">
        <v>0</v>
      </c>
      <c r="CQ24" s="36">
        <v>13.2308</v>
      </c>
      <c r="CR24" s="36">
        <v>0</v>
      </c>
      <c r="CS24" s="36">
        <f t="shared" si="8"/>
        <v>13.2308</v>
      </c>
      <c r="CT24" s="37">
        <f t="shared" si="9"/>
        <v>7232.436199999999</v>
      </c>
    </row>
    <row r="25" spans="1:98" ht="12" customHeight="1">
      <c r="A25" s="31"/>
      <c r="B25" s="41"/>
      <c r="C25" s="43" t="s">
        <v>119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13.9096</v>
      </c>
      <c r="J25" s="36">
        <v>0</v>
      </c>
      <c r="K25" s="36">
        <v>0</v>
      </c>
      <c r="L25" s="36">
        <v>8.1245</v>
      </c>
      <c r="M25" s="36">
        <f t="shared" si="0"/>
        <v>22.0341</v>
      </c>
      <c r="N25" s="36">
        <v>0</v>
      </c>
      <c r="O25" s="36">
        <v>0</v>
      </c>
      <c r="P25" s="36">
        <v>680.526</v>
      </c>
      <c r="Q25" s="36">
        <v>0</v>
      </c>
      <c r="R25" s="36">
        <v>1121.9067</v>
      </c>
      <c r="S25" s="36">
        <f t="shared" si="1"/>
        <v>1802.4326999999998</v>
      </c>
      <c r="T25" s="36">
        <v>2316.0203</v>
      </c>
      <c r="U25" s="36">
        <v>492.5299</v>
      </c>
      <c r="V25" s="36">
        <v>0</v>
      </c>
      <c r="W25" s="36">
        <v>876827.7922</v>
      </c>
      <c r="X25" s="36">
        <v>494903.722</v>
      </c>
      <c r="Y25" s="36">
        <v>0</v>
      </c>
      <c r="Z25" s="36">
        <v>44.3711</v>
      </c>
      <c r="AA25" s="36">
        <v>0</v>
      </c>
      <c r="AB25" s="36">
        <v>239794.502</v>
      </c>
      <c r="AC25" s="36">
        <f t="shared" si="2"/>
        <v>1614378.9375000002</v>
      </c>
      <c r="AD25" s="36">
        <v>1125.4908</v>
      </c>
      <c r="AE25" s="36">
        <v>1497.6871</v>
      </c>
      <c r="AF25" s="36">
        <v>2518.7644</v>
      </c>
      <c r="AG25" s="36">
        <v>2253.2433</v>
      </c>
      <c r="AH25" s="36">
        <v>0.1969</v>
      </c>
      <c r="AI25" s="36">
        <v>0</v>
      </c>
      <c r="AJ25" s="36">
        <v>15.1463</v>
      </c>
      <c r="AK25" s="36">
        <v>0</v>
      </c>
      <c r="AL25" s="36">
        <v>2.2404</v>
      </c>
      <c r="AM25" s="36">
        <v>0.3383</v>
      </c>
      <c r="AN25" s="36">
        <f t="shared" si="3"/>
        <v>7413.107500000001</v>
      </c>
      <c r="AO25" s="36">
        <v>276651.4624</v>
      </c>
      <c r="AP25" s="36">
        <v>1434.2469</v>
      </c>
      <c r="AQ25" s="36">
        <v>66898.6475</v>
      </c>
      <c r="AR25" s="36">
        <v>3698.8755</v>
      </c>
      <c r="AS25" s="36">
        <v>14196.2045</v>
      </c>
      <c r="AT25" s="36">
        <v>274806.0953</v>
      </c>
      <c r="AU25" s="36">
        <v>2829.9</v>
      </c>
      <c r="AV25" s="36">
        <v>0</v>
      </c>
      <c r="AW25" s="36">
        <v>1600.6715</v>
      </c>
      <c r="AX25" s="36">
        <v>77.5668</v>
      </c>
      <c r="AY25" s="36">
        <v>11554.0858</v>
      </c>
      <c r="AZ25" s="36">
        <v>297.7679</v>
      </c>
      <c r="BA25" s="36">
        <v>1885.6129</v>
      </c>
      <c r="BB25" s="36">
        <v>4240.2003</v>
      </c>
      <c r="BC25" s="36">
        <v>0</v>
      </c>
      <c r="BD25" s="36">
        <v>346.9163</v>
      </c>
      <c r="BE25" s="36">
        <v>2147.4008</v>
      </c>
      <c r="BF25" s="36">
        <v>0</v>
      </c>
      <c r="BG25" s="36">
        <v>5511.1066</v>
      </c>
      <c r="BH25" s="36">
        <f t="shared" si="4"/>
        <v>668176.761</v>
      </c>
      <c r="BI25" s="36">
        <v>428.4201</v>
      </c>
      <c r="BJ25" s="36">
        <v>183.9465</v>
      </c>
      <c r="BK25" s="36">
        <v>51.5031</v>
      </c>
      <c r="BL25" s="36">
        <v>46.2111</v>
      </c>
      <c r="BM25" s="36">
        <v>0</v>
      </c>
      <c r="BN25" s="36">
        <v>29.2701</v>
      </c>
      <c r="BO25" s="36">
        <v>0</v>
      </c>
      <c r="BP25" s="36">
        <f t="shared" si="6"/>
        <v>739.3508999999999</v>
      </c>
      <c r="BQ25" s="36">
        <v>453.167</v>
      </c>
      <c r="BR25" s="36">
        <v>0</v>
      </c>
      <c r="BS25" s="36">
        <v>0.0288</v>
      </c>
      <c r="BT25" s="36">
        <v>0.7558</v>
      </c>
      <c r="BU25" s="36">
        <v>3.0211</v>
      </c>
      <c r="BV25" s="36">
        <v>251.4337</v>
      </c>
      <c r="BW25" s="36">
        <v>194.8548</v>
      </c>
      <c r="BX25" s="36">
        <v>11.7375</v>
      </c>
      <c r="BY25" s="36">
        <v>151.2338</v>
      </c>
      <c r="BZ25" s="36">
        <f t="shared" si="5"/>
        <v>1066.2325</v>
      </c>
      <c r="CA25" s="36">
        <v>0</v>
      </c>
      <c r="CB25" s="36">
        <v>0</v>
      </c>
      <c r="CC25" s="36">
        <v>1473.8724</v>
      </c>
      <c r="CD25" s="36">
        <v>0</v>
      </c>
      <c r="CE25" s="36">
        <v>9.5941</v>
      </c>
      <c r="CF25" s="36">
        <v>17.6387</v>
      </c>
      <c r="CG25" s="36">
        <v>0</v>
      </c>
      <c r="CH25" s="36">
        <v>594.1926</v>
      </c>
      <c r="CI25" s="36">
        <v>1145.72</v>
      </c>
      <c r="CJ25" s="36">
        <v>25361.4173</v>
      </c>
      <c r="CK25" s="36">
        <v>25264.1994</v>
      </c>
      <c r="CL25" s="36">
        <v>869.8341</v>
      </c>
      <c r="CM25" s="36">
        <v>1475.357</v>
      </c>
      <c r="CN25" s="36">
        <f t="shared" si="7"/>
        <v>56211.8256</v>
      </c>
      <c r="CO25" s="36">
        <v>0</v>
      </c>
      <c r="CP25" s="36">
        <v>251.5057</v>
      </c>
      <c r="CQ25" s="36">
        <v>928.2409</v>
      </c>
      <c r="CR25" s="36">
        <v>0</v>
      </c>
      <c r="CS25" s="36">
        <f t="shared" si="8"/>
        <v>1179.7466</v>
      </c>
      <c r="CT25" s="37">
        <f t="shared" si="9"/>
        <v>2350990.4283999996</v>
      </c>
    </row>
    <row r="26" spans="1:98" ht="12" customHeight="1">
      <c r="A26" s="31"/>
      <c r="B26" s="41"/>
      <c r="C26" s="43" t="s">
        <v>154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f t="shared" si="0"/>
        <v>0</v>
      </c>
      <c r="N26" s="36">
        <v>0</v>
      </c>
      <c r="O26" s="36">
        <v>15.4773</v>
      </c>
      <c r="P26" s="36">
        <v>0</v>
      </c>
      <c r="Q26" s="36">
        <v>0</v>
      </c>
      <c r="R26" s="36">
        <v>535.0298</v>
      </c>
      <c r="S26" s="36">
        <f t="shared" si="1"/>
        <v>550.5071</v>
      </c>
      <c r="T26" s="36">
        <v>2663.1283</v>
      </c>
      <c r="U26" s="36">
        <v>22302.3863</v>
      </c>
      <c r="V26" s="36">
        <v>3387.3394</v>
      </c>
      <c r="W26" s="36">
        <v>109.9586</v>
      </c>
      <c r="X26" s="36">
        <v>106643.327</v>
      </c>
      <c r="Y26" s="36">
        <v>0</v>
      </c>
      <c r="Z26" s="36">
        <v>0</v>
      </c>
      <c r="AA26" s="36">
        <v>0</v>
      </c>
      <c r="AB26" s="36">
        <v>7014.8828</v>
      </c>
      <c r="AC26" s="36">
        <f t="shared" si="2"/>
        <v>142121.0224</v>
      </c>
      <c r="AD26" s="36">
        <v>452731.2282</v>
      </c>
      <c r="AE26" s="36">
        <v>9775.6653</v>
      </c>
      <c r="AF26" s="36">
        <v>21889.2377</v>
      </c>
      <c r="AG26" s="36">
        <v>3557.8098</v>
      </c>
      <c r="AH26" s="36">
        <v>905.839</v>
      </c>
      <c r="AI26" s="36">
        <v>0</v>
      </c>
      <c r="AJ26" s="36">
        <v>370.8439</v>
      </c>
      <c r="AK26" s="36">
        <v>84.5498</v>
      </c>
      <c r="AL26" s="36">
        <v>237.3977</v>
      </c>
      <c r="AM26" s="36">
        <v>16.7612</v>
      </c>
      <c r="AN26" s="36">
        <f t="shared" si="3"/>
        <v>489569.33259999997</v>
      </c>
      <c r="AO26" s="36">
        <v>59.4683</v>
      </c>
      <c r="AP26" s="36">
        <v>0</v>
      </c>
      <c r="AQ26" s="36">
        <v>41.4884</v>
      </c>
      <c r="AR26" s="36">
        <v>1169.7773</v>
      </c>
      <c r="AS26" s="36">
        <v>0</v>
      </c>
      <c r="AT26" s="36">
        <v>37385.4266</v>
      </c>
      <c r="AU26" s="36">
        <v>994.1825</v>
      </c>
      <c r="AV26" s="36">
        <v>6.5107</v>
      </c>
      <c r="AW26" s="36">
        <v>405.693</v>
      </c>
      <c r="AX26" s="36">
        <v>3526.3336</v>
      </c>
      <c r="AY26" s="36">
        <v>144.2496</v>
      </c>
      <c r="AZ26" s="36">
        <v>31038.9557</v>
      </c>
      <c r="BA26" s="36">
        <v>2620.549</v>
      </c>
      <c r="BB26" s="36">
        <v>27515.0245</v>
      </c>
      <c r="BC26" s="36">
        <v>0</v>
      </c>
      <c r="BD26" s="36">
        <v>27.0748</v>
      </c>
      <c r="BE26" s="36">
        <v>259.9336</v>
      </c>
      <c r="BF26" s="36">
        <v>8.5274</v>
      </c>
      <c r="BG26" s="36">
        <v>654.4817</v>
      </c>
      <c r="BH26" s="36">
        <f t="shared" si="4"/>
        <v>105857.67670000001</v>
      </c>
      <c r="BI26" s="36">
        <v>29.3475</v>
      </c>
      <c r="BJ26" s="36">
        <v>1334.9486</v>
      </c>
      <c r="BK26" s="36">
        <v>0</v>
      </c>
      <c r="BL26" s="36">
        <v>1.5279</v>
      </c>
      <c r="BM26" s="36">
        <v>0</v>
      </c>
      <c r="BN26" s="36">
        <v>0</v>
      </c>
      <c r="BO26" s="36">
        <v>0</v>
      </c>
      <c r="BP26" s="36">
        <f t="shared" si="6"/>
        <v>1365.824</v>
      </c>
      <c r="BQ26" s="36">
        <v>75.331</v>
      </c>
      <c r="BR26" s="36">
        <v>0</v>
      </c>
      <c r="BS26" s="36">
        <v>0.1806</v>
      </c>
      <c r="BT26" s="36">
        <v>88.1306</v>
      </c>
      <c r="BU26" s="36">
        <v>18.2545</v>
      </c>
      <c r="BV26" s="36">
        <v>155.4528</v>
      </c>
      <c r="BW26" s="36">
        <v>1077.4699</v>
      </c>
      <c r="BX26" s="36">
        <v>1341.4207</v>
      </c>
      <c r="BY26" s="36">
        <v>191.5769</v>
      </c>
      <c r="BZ26" s="36">
        <f t="shared" si="5"/>
        <v>2947.817</v>
      </c>
      <c r="CA26" s="36">
        <v>0</v>
      </c>
      <c r="CB26" s="36">
        <v>0</v>
      </c>
      <c r="CC26" s="36">
        <v>79052.2446</v>
      </c>
      <c r="CD26" s="36">
        <v>20.6766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462.5844</v>
      </c>
      <c r="CK26" s="36">
        <v>14983.4411</v>
      </c>
      <c r="CL26" s="36">
        <v>11.5418</v>
      </c>
      <c r="CM26" s="36">
        <v>855.8961</v>
      </c>
      <c r="CN26" s="36">
        <f t="shared" si="7"/>
        <v>95386.38460000002</v>
      </c>
      <c r="CO26" s="36">
        <v>0</v>
      </c>
      <c r="CP26" s="36">
        <v>270.3618</v>
      </c>
      <c r="CQ26" s="36">
        <v>792.6264</v>
      </c>
      <c r="CR26" s="36">
        <v>4.5166</v>
      </c>
      <c r="CS26" s="36">
        <f t="shared" si="8"/>
        <v>1067.5048</v>
      </c>
      <c r="CT26" s="37">
        <f t="shared" si="9"/>
        <v>838866.0692</v>
      </c>
    </row>
    <row r="27" spans="1:98" ht="12" customHeight="1">
      <c r="A27" s="31"/>
      <c r="B27" s="41"/>
      <c r="C27" s="43" t="s">
        <v>120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 t="shared" si="0"/>
        <v>0</v>
      </c>
      <c r="N27" s="36">
        <v>0</v>
      </c>
      <c r="O27" s="36">
        <v>48.7722</v>
      </c>
      <c r="P27" s="36">
        <v>0</v>
      </c>
      <c r="Q27" s="36">
        <v>0</v>
      </c>
      <c r="R27" s="36">
        <v>0</v>
      </c>
      <c r="S27" s="36">
        <f t="shared" si="1"/>
        <v>48.7722</v>
      </c>
      <c r="T27" s="36">
        <v>0</v>
      </c>
      <c r="U27" s="36">
        <v>0</v>
      </c>
      <c r="V27" s="36">
        <v>3633.4213</v>
      </c>
      <c r="W27" s="36">
        <v>0</v>
      </c>
      <c r="X27" s="36">
        <v>1563.3485</v>
      </c>
      <c r="Y27" s="36">
        <v>9.325</v>
      </c>
      <c r="Z27" s="36">
        <v>0</v>
      </c>
      <c r="AA27" s="36">
        <v>0</v>
      </c>
      <c r="AB27" s="36">
        <v>28847.006</v>
      </c>
      <c r="AC27" s="36">
        <f t="shared" si="2"/>
        <v>34053.1008</v>
      </c>
      <c r="AD27" s="36">
        <v>13898.1124</v>
      </c>
      <c r="AE27" s="36">
        <v>88912.2507</v>
      </c>
      <c r="AF27" s="36">
        <v>11662.8409</v>
      </c>
      <c r="AG27" s="36">
        <v>345.8805</v>
      </c>
      <c r="AH27" s="36">
        <v>1241.5473</v>
      </c>
      <c r="AI27" s="36">
        <v>0</v>
      </c>
      <c r="AJ27" s="36">
        <v>1312.6014</v>
      </c>
      <c r="AK27" s="36">
        <v>64.2369</v>
      </c>
      <c r="AL27" s="36">
        <v>28.09</v>
      </c>
      <c r="AM27" s="36">
        <v>61.1198</v>
      </c>
      <c r="AN27" s="36">
        <f t="shared" si="3"/>
        <v>117526.6799</v>
      </c>
      <c r="AO27" s="36">
        <v>0</v>
      </c>
      <c r="AP27" s="36">
        <v>0</v>
      </c>
      <c r="AQ27" s="36">
        <v>0</v>
      </c>
      <c r="AR27" s="36">
        <v>1398.8054</v>
      </c>
      <c r="AS27" s="36">
        <v>0.0018</v>
      </c>
      <c r="AT27" s="36">
        <v>3322.1801</v>
      </c>
      <c r="AU27" s="36">
        <v>509.386</v>
      </c>
      <c r="AV27" s="36">
        <v>0.42</v>
      </c>
      <c r="AW27" s="36">
        <v>222.2556</v>
      </c>
      <c r="AX27" s="36">
        <v>495.0945</v>
      </c>
      <c r="AY27" s="36">
        <v>145.9376</v>
      </c>
      <c r="AZ27" s="36">
        <v>93.3726</v>
      </c>
      <c r="BA27" s="36">
        <v>1.1266</v>
      </c>
      <c r="BB27" s="36">
        <v>11373.5556</v>
      </c>
      <c r="BC27" s="36">
        <v>0</v>
      </c>
      <c r="BD27" s="36">
        <v>143.7548</v>
      </c>
      <c r="BE27" s="36">
        <v>636.455</v>
      </c>
      <c r="BF27" s="36">
        <v>0</v>
      </c>
      <c r="BG27" s="36">
        <v>656.0974</v>
      </c>
      <c r="BH27" s="36">
        <f t="shared" si="4"/>
        <v>18998.443</v>
      </c>
      <c r="BI27" s="36">
        <v>0</v>
      </c>
      <c r="BJ27" s="36">
        <v>289.2123</v>
      </c>
      <c r="BK27" s="36">
        <v>43.1437</v>
      </c>
      <c r="BL27" s="36">
        <v>135.5338</v>
      </c>
      <c r="BM27" s="36">
        <v>0</v>
      </c>
      <c r="BN27" s="36">
        <v>2.7161</v>
      </c>
      <c r="BO27" s="36">
        <v>0</v>
      </c>
      <c r="BP27" s="36">
        <f t="shared" si="6"/>
        <v>470.6059</v>
      </c>
      <c r="BQ27" s="36">
        <v>14.5096</v>
      </c>
      <c r="BR27" s="36">
        <v>0</v>
      </c>
      <c r="BS27" s="36">
        <v>0</v>
      </c>
      <c r="BT27" s="36">
        <v>46.0937</v>
      </c>
      <c r="BU27" s="36">
        <v>70.202</v>
      </c>
      <c r="BV27" s="36">
        <v>0.062</v>
      </c>
      <c r="BW27" s="36">
        <v>268.9729</v>
      </c>
      <c r="BX27" s="36">
        <v>52.3657</v>
      </c>
      <c r="BY27" s="36">
        <v>473.324</v>
      </c>
      <c r="BZ27" s="36">
        <f t="shared" si="5"/>
        <v>925.5299</v>
      </c>
      <c r="CA27" s="36">
        <v>0</v>
      </c>
      <c r="CB27" s="36">
        <v>0</v>
      </c>
      <c r="CC27" s="36">
        <v>46352.607</v>
      </c>
      <c r="CD27" s="36">
        <v>54.8461</v>
      </c>
      <c r="CE27" s="36">
        <v>0</v>
      </c>
      <c r="CF27" s="36">
        <v>0.2012</v>
      </c>
      <c r="CG27" s="36">
        <v>0</v>
      </c>
      <c r="CH27" s="36">
        <v>0</v>
      </c>
      <c r="CI27" s="36">
        <v>0</v>
      </c>
      <c r="CJ27" s="36">
        <v>1438.1633</v>
      </c>
      <c r="CK27" s="36">
        <v>330.2977</v>
      </c>
      <c r="CL27" s="36">
        <v>29.5669</v>
      </c>
      <c r="CM27" s="36">
        <v>45.8169</v>
      </c>
      <c r="CN27" s="36">
        <f t="shared" si="7"/>
        <v>48251.49910000001</v>
      </c>
      <c r="CO27" s="36">
        <v>0</v>
      </c>
      <c r="CP27" s="36">
        <v>247.8185</v>
      </c>
      <c r="CQ27" s="36">
        <v>1478.1943</v>
      </c>
      <c r="CR27" s="36">
        <v>348.7659</v>
      </c>
      <c r="CS27" s="36">
        <f t="shared" si="8"/>
        <v>2074.7787000000003</v>
      </c>
      <c r="CT27" s="37">
        <f t="shared" si="9"/>
        <v>222349.4095</v>
      </c>
    </row>
    <row r="28" spans="1:98" ht="12" customHeight="1">
      <c r="A28" s="31"/>
      <c r="B28" s="41"/>
      <c r="C28" s="43" t="s">
        <v>121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f t="shared" si="0"/>
        <v>0</v>
      </c>
      <c r="N28" s="36">
        <v>0</v>
      </c>
      <c r="O28" s="36">
        <v>15.6417</v>
      </c>
      <c r="P28" s="36">
        <v>2.7799</v>
      </c>
      <c r="Q28" s="36">
        <v>0</v>
      </c>
      <c r="R28" s="36">
        <v>535.0299</v>
      </c>
      <c r="S28" s="36">
        <f t="shared" si="1"/>
        <v>553.4515</v>
      </c>
      <c r="T28" s="36">
        <v>23.6704</v>
      </c>
      <c r="U28" s="36">
        <v>4.4802</v>
      </c>
      <c r="V28" s="36">
        <v>337.8522</v>
      </c>
      <c r="W28" s="36">
        <v>9.2947</v>
      </c>
      <c r="X28" s="36">
        <v>45.0516</v>
      </c>
      <c r="Y28" s="36">
        <v>31.5719</v>
      </c>
      <c r="Z28" s="36">
        <v>0</v>
      </c>
      <c r="AA28" s="36">
        <v>0</v>
      </c>
      <c r="AB28" s="36">
        <v>1289.9703</v>
      </c>
      <c r="AC28" s="36">
        <f t="shared" si="2"/>
        <v>1741.8912999999998</v>
      </c>
      <c r="AD28" s="36">
        <v>557021.8569</v>
      </c>
      <c r="AE28" s="36">
        <v>21106.0265</v>
      </c>
      <c r="AF28" s="36">
        <v>198261.7468</v>
      </c>
      <c r="AG28" s="36">
        <v>16332.8122</v>
      </c>
      <c r="AH28" s="36">
        <v>1146.1767</v>
      </c>
      <c r="AI28" s="36">
        <v>78.1588</v>
      </c>
      <c r="AJ28" s="36">
        <v>41953.8044</v>
      </c>
      <c r="AK28" s="36">
        <v>634.7737</v>
      </c>
      <c r="AL28" s="36">
        <v>598.8338</v>
      </c>
      <c r="AM28" s="36">
        <v>3267.2409</v>
      </c>
      <c r="AN28" s="36">
        <f t="shared" si="3"/>
        <v>840401.4307</v>
      </c>
      <c r="AO28" s="36">
        <v>0</v>
      </c>
      <c r="AP28" s="36">
        <v>0</v>
      </c>
      <c r="AQ28" s="36">
        <v>466.7445</v>
      </c>
      <c r="AR28" s="36">
        <v>11.4315</v>
      </c>
      <c r="AS28" s="36">
        <v>29.793</v>
      </c>
      <c r="AT28" s="36">
        <v>6315.3779</v>
      </c>
      <c r="AU28" s="36">
        <v>264.7365</v>
      </c>
      <c r="AV28" s="36">
        <v>9.0169</v>
      </c>
      <c r="AW28" s="36">
        <v>195.4833</v>
      </c>
      <c r="AX28" s="36">
        <v>555.8299</v>
      </c>
      <c r="AY28" s="36">
        <v>1232.937</v>
      </c>
      <c r="AZ28" s="36">
        <v>1029.419</v>
      </c>
      <c r="BA28" s="36">
        <v>16.0224</v>
      </c>
      <c r="BB28" s="36">
        <v>2397.4246</v>
      </c>
      <c r="BC28" s="36">
        <v>0</v>
      </c>
      <c r="BD28" s="36">
        <v>1959.273</v>
      </c>
      <c r="BE28" s="36">
        <v>869.5908</v>
      </c>
      <c r="BF28" s="36">
        <v>0</v>
      </c>
      <c r="BG28" s="36">
        <v>1048.3545</v>
      </c>
      <c r="BH28" s="36">
        <f t="shared" si="4"/>
        <v>16401.4348</v>
      </c>
      <c r="BI28" s="36">
        <v>0</v>
      </c>
      <c r="BJ28" s="36">
        <v>340.5554</v>
      </c>
      <c r="BK28" s="36">
        <v>5.8698</v>
      </c>
      <c r="BL28" s="36">
        <v>0.8958</v>
      </c>
      <c r="BM28" s="36">
        <v>0</v>
      </c>
      <c r="BN28" s="36">
        <v>0.1049</v>
      </c>
      <c r="BO28" s="36">
        <v>0</v>
      </c>
      <c r="BP28" s="36">
        <f t="shared" si="6"/>
        <v>347.4259</v>
      </c>
      <c r="BQ28" s="36">
        <v>126.8117</v>
      </c>
      <c r="BR28" s="36">
        <v>0</v>
      </c>
      <c r="BS28" s="36">
        <v>1.526</v>
      </c>
      <c r="BT28" s="36">
        <v>100.4528</v>
      </c>
      <c r="BU28" s="36">
        <v>729.9103</v>
      </c>
      <c r="BV28" s="36">
        <v>1155.9645</v>
      </c>
      <c r="BW28" s="36">
        <v>5857.7918</v>
      </c>
      <c r="BX28" s="36">
        <v>19.4675</v>
      </c>
      <c r="BY28" s="36">
        <v>1118.5356</v>
      </c>
      <c r="BZ28" s="36">
        <f t="shared" si="5"/>
        <v>9110.4602</v>
      </c>
      <c r="CA28" s="36">
        <v>0</v>
      </c>
      <c r="CB28" s="36">
        <v>0</v>
      </c>
      <c r="CC28" s="36">
        <v>18117.3652</v>
      </c>
      <c r="CD28" s="36">
        <v>122.281</v>
      </c>
      <c r="CE28" s="36">
        <v>0</v>
      </c>
      <c r="CF28" s="36">
        <v>20.8315</v>
      </c>
      <c r="CG28" s="36">
        <v>0</v>
      </c>
      <c r="CH28" s="36">
        <v>0</v>
      </c>
      <c r="CI28" s="36">
        <v>0</v>
      </c>
      <c r="CJ28" s="36">
        <v>256.9913</v>
      </c>
      <c r="CK28" s="36">
        <v>0</v>
      </c>
      <c r="CL28" s="36">
        <v>0</v>
      </c>
      <c r="CM28" s="36">
        <v>0</v>
      </c>
      <c r="CN28" s="36">
        <f t="shared" si="7"/>
        <v>18517.469</v>
      </c>
      <c r="CO28" s="36">
        <v>0</v>
      </c>
      <c r="CP28" s="36">
        <v>106.1805</v>
      </c>
      <c r="CQ28" s="36">
        <v>820.2092</v>
      </c>
      <c r="CR28" s="36">
        <v>697.3579</v>
      </c>
      <c r="CS28" s="36">
        <f t="shared" si="8"/>
        <v>1623.7476</v>
      </c>
      <c r="CT28" s="37">
        <f t="shared" si="9"/>
        <v>888697.311</v>
      </c>
    </row>
    <row r="29" spans="1:98" ht="12" customHeight="1">
      <c r="A29" s="31"/>
      <c r="B29" s="41"/>
      <c r="C29" s="43" t="s">
        <v>155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f t="shared" si="0"/>
        <v>0</v>
      </c>
      <c r="N29" s="36">
        <v>0</v>
      </c>
      <c r="O29" s="36">
        <v>0</v>
      </c>
      <c r="P29" s="36">
        <v>0</v>
      </c>
      <c r="Q29" s="36">
        <v>1.0642</v>
      </c>
      <c r="R29" s="36">
        <v>0</v>
      </c>
      <c r="S29" s="36">
        <f t="shared" si="1"/>
        <v>1.0642</v>
      </c>
      <c r="T29" s="36">
        <v>0</v>
      </c>
      <c r="U29" s="36">
        <v>0</v>
      </c>
      <c r="V29" s="36">
        <v>3.7713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76.4858</v>
      </c>
      <c r="AC29" s="36">
        <f t="shared" si="2"/>
        <v>80.2571</v>
      </c>
      <c r="AD29" s="36">
        <v>14306.9464</v>
      </c>
      <c r="AE29" s="36">
        <v>1828.7729</v>
      </c>
      <c r="AF29" s="36">
        <v>3337.1654</v>
      </c>
      <c r="AG29" s="36">
        <v>35632.0244</v>
      </c>
      <c r="AH29" s="36">
        <v>3793.7568</v>
      </c>
      <c r="AI29" s="36">
        <v>0.0154</v>
      </c>
      <c r="AJ29" s="36">
        <v>1598.6329</v>
      </c>
      <c r="AK29" s="36">
        <v>667.716</v>
      </c>
      <c r="AL29" s="36">
        <v>22.2595</v>
      </c>
      <c r="AM29" s="36">
        <v>87.9228</v>
      </c>
      <c r="AN29" s="36">
        <f t="shared" si="3"/>
        <v>61275.2125</v>
      </c>
      <c r="AO29" s="36">
        <v>84.9624</v>
      </c>
      <c r="AP29" s="36">
        <v>0</v>
      </c>
      <c r="AQ29" s="36">
        <v>0</v>
      </c>
      <c r="AR29" s="36">
        <v>13.0262</v>
      </c>
      <c r="AS29" s="36">
        <v>0</v>
      </c>
      <c r="AT29" s="36">
        <v>129.0923</v>
      </c>
      <c r="AU29" s="36">
        <v>0</v>
      </c>
      <c r="AV29" s="36">
        <v>2.1002</v>
      </c>
      <c r="AW29" s="36">
        <v>23.1393</v>
      </c>
      <c r="AX29" s="36">
        <v>463.8641</v>
      </c>
      <c r="AY29" s="36">
        <v>10.6721</v>
      </c>
      <c r="AZ29" s="36">
        <v>0</v>
      </c>
      <c r="BA29" s="36">
        <v>0</v>
      </c>
      <c r="BB29" s="36">
        <v>185.1626</v>
      </c>
      <c r="BC29" s="36">
        <v>0</v>
      </c>
      <c r="BD29" s="36">
        <v>152.0701</v>
      </c>
      <c r="BE29" s="36">
        <v>264.9351</v>
      </c>
      <c r="BF29" s="36">
        <v>0</v>
      </c>
      <c r="BG29" s="36">
        <v>166.6237</v>
      </c>
      <c r="BH29" s="36">
        <f t="shared" si="4"/>
        <v>1495.6480999999999</v>
      </c>
      <c r="BI29" s="36">
        <v>0</v>
      </c>
      <c r="BJ29" s="36">
        <v>1664.7573</v>
      </c>
      <c r="BK29" s="36">
        <v>4.7017</v>
      </c>
      <c r="BL29" s="36">
        <v>7.5084</v>
      </c>
      <c r="BM29" s="36">
        <v>0</v>
      </c>
      <c r="BN29" s="36">
        <v>0.616</v>
      </c>
      <c r="BO29" s="36">
        <v>0</v>
      </c>
      <c r="BP29" s="36">
        <f t="shared" si="6"/>
        <v>1677.5834</v>
      </c>
      <c r="BQ29" s="36">
        <v>12.061</v>
      </c>
      <c r="BR29" s="36">
        <v>0</v>
      </c>
      <c r="BS29" s="36">
        <v>0.0061</v>
      </c>
      <c r="BT29" s="36">
        <v>2.3204</v>
      </c>
      <c r="BU29" s="36">
        <v>13.4014</v>
      </c>
      <c r="BV29" s="36">
        <v>296.1021</v>
      </c>
      <c r="BW29" s="36">
        <v>1.4272</v>
      </c>
      <c r="BX29" s="36">
        <v>84.1767</v>
      </c>
      <c r="BY29" s="36">
        <v>664.7751</v>
      </c>
      <c r="BZ29" s="36">
        <f t="shared" si="5"/>
        <v>1074.2699999999998</v>
      </c>
      <c r="CA29" s="36">
        <v>0</v>
      </c>
      <c r="CB29" s="36">
        <v>0.0257</v>
      </c>
      <c r="CC29" s="36">
        <v>3.3739</v>
      </c>
      <c r="CD29" s="36">
        <v>0</v>
      </c>
      <c r="CE29" s="36">
        <v>0</v>
      </c>
      <c r="CF29" s="36">
        <v>0</v>
      </c>
      <c r="CG29" s="36">
        <v>0</v>
      </c>
      <c r="CH29" s="36">
        <v>15.1414</v>
      </c>
      <c r="CI29" s="36">
        <v>0</v>
      </c>
      <c r="CJ29" s="36">
        <v>0</v>
      </c>
      <c r="CK29" s="36">
        <v>0</v>
      </c>
      <c r="CL29" s="36">
        <v>0</v>
      </c>
      <c r="CM29" s="36">
        <v>809.223</v>
      </c>
      <c r="CN29" s="36">
        <f t="shared" si="7"/>
        <v>827.764</v>
      </c>
      <c r="CO29" s="36">
        <v>0</v>
      </c>
      <c r="CP29" s="36">
        <v>184.9056</v>
      </c>
      <c r="CQ29" s="36">
        <v>160.4505</v>
      </c>
      <c r="CR29" s="36">
        <v>1.6869</v>
      </c>
      <c r="CS29" s="36">
        <f t="shared" si="8"/>
        <v>347.04299999999995</v>
      </c>
      <c r="CT29" s="37">
        <f t="shared" si="9"/>
        <v>66778.8423</v>
      </c>
    </row>
    <row r="30" spans="1:98" ht="12" customHeight="1">
      <c r="A30" s="31"/>
      <c r="B30" s="41" t="s">
        <v>16</v>
      </c>
      <c r="C30" s="43" t="s">
        <v>156</v>
      </c>
      <c r="D30" s="36">
        <v>0</v>
      </c>
      <c r="E30" s="36">
        <v>0</v>
      </c>
      <c r="F30" s="36">
        <v>0</v>
      </c>
      <c r="G30" s="36">
        <v>0</v>
      </c>
      <c r="H30" s="36">
        <v>0.6494</v>
      </c>
      <c r="I30" s="36">
        <v>0</v>
      </c>
      <c r="J30" s="36">
        <v>0</v>
      </c>
      <c r="K30" s="36">
        <v>0</v>
      </c>
      <c r="L30" s="36">
        <v>0</v>
      </c>
      <c r="M30" s="36">
        <f t="shared" si="0"/>
        <v>0.6494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f t="shared" si="1"/>
        <v>0</v>
      </c>
      <c r="T30" s="36">
        <v>0</v>
      </c>
      <c r="U30" s="36">
        <v>0</v>
      </c>
      <c r="V30" s="36">
        <v>7.6093</v>
      </c>
      <c r="W30" s="36">
        <v>0</v>
      </c>
      <c r="X30" s="36">
        <v>0</v>
      </c>
      <c r="Y30" s="36">
        <v>30.2808</v>
      </c>
      <c r="Z30" s="36">
        <v>0</v>
      </c>
      <c r="AA30" s="36">
        <v>0</v>
      </c>
      <c r="AB30" s="36">
        <v>165.0314</v>
      </c>
      <c r="AC30" s="36">
        <f t="shared" si="2"/>
        <v>202.92149999999998</v>
      </c>
      <c r="AD30" s="36">
        <v>73733.0518</v>
      </c>
      <c r="AE30" s="36">
        <v>2922.6845</v>
      </c>
      <c r="AF30" s="36">
        <v>12131.7722</v>
      </c>
      <c r="AG30" s="36">
        <v>49393.3895</v>
      </c>
      <c r="AH30" s="36">
        <v>947.2553</v>
      </c>
      <c r="AI30" s="36">
        <v>117.4041</v>
      </c>
      <c r="AJ30" s="36">
        <v>2361.7792</v>
      </c>
      <c r="AK30" s="36">
        <v>6478.8261</v>
      </c>
      <c r="AL30" s="36">
        <v>1497.2766</v>
      </c>
      <c r="AM30" s="36">
        <v>37.5575</v>
      </c>
      <c r="AN30" s="36">
        <f t="shared" si="3"/>
        <v>149620.9968</v>
      </c>
      <c r="AO30" s="36">
        <v>0</v>
      </c>
      <c r="AP30" s="36">
        <v>0</v>
      </c>
      <c r="AQ30" s="36">
        <v>0</v>
      </c>
      <c r="AR30" s="36">
        <v>81.3003</v>
      </c>
      <c r="AS30" s="36">
        <v>1.6757</v>
      </c>
      <c r="AT30" s="36">
        <v>1357.0325</v>
      </c>
      <c r="AU30" s="36">
        <v>103.841</v>
      </c>
      <c r="AV30" s="36">
        <v>0</v>
      </c>
      <c r="AW30" s="36">
        <v>30.0125</v>
      </c>
      <c r="AX30" s="36">
        <v>148.6663</v>
      </c>
      <c r="AY30" s="36">
        <v>117.8658</v>
      </c>
      <c r="AZ30" s="36">
        <v>14.794</v>
      </c>
      <c r="BA30" s="36">
        <v>33.1894</v>
      </c>
      <c r="BB30" s="36">
        <v>1026.9286</v>
      </c>
      <c r="BC30" s="36">
        <v>0</v>
      </c>
      <c r="BD30" s="36">
        <v>216.353</v>
      </c>
      <c r="BE30" s="36">
        <v>995.3104</v>
      </c>
      <c r="BF30" s="36">
        <v>0</v>
      </c>
      <c r="BG30" s="36">
        <v>324.6764</v>
      </c>
      <c r="BH30" s="36">
        <f t="shared" si="4"/>
        <v>4451.6458999999995</v>
      </c>
      <c r="BI30" s="36">
        <v>0</v>
      </c>
      <c r="BJ30" s="36">
        <v>63.8806</v>
      </c>
      <c r="BK30" s="36">
        <v>86.0791</v>
      </c>
      <c r="BL30" s="36">
        <v>3.281</v>
      </c>
      <c r="BM30" s="36">
        <v>0</v>
      </c>
      <c r="BN30" s="36">
        <v>4.1688</v>
      </c>
      <c r="BO30" s="36">
        <v>0.2049</v>
      </c>
      <c r="BP30" s="36">
        <f t="shared" si="6"/>
        <v>157.61440000000002</v>
      </c>
      <c r="BQ30" s="36">
        <v>46.4573</v>
      </c>
      <c r="BR30" s="36">
        <v>0</v>
      </c>
      <c r="BS30" s="36">
        <v>0.0061</v>
      </c>
      <c r="BT30" s="36">
        <v>0.31</v>
      </c>
      <c r="BU30" s="36">
        <v>6.9159</v>
      </c>
      <c r="BV30" s="36">
        <v>18.8175</v>
      </c>
      <c r="BW30" s="36">
        <v>39.4879</v>
      </c>
      <c r="BX30" s="36">
        <v>917.4059</v>
      </c>
      <c r="BY30" s="36">
        <v>789.7676</v>
      </c>
      <c r="BZ30" s="36">
        <f t="shared" si="5"/>
        <v>1819.1682</v>
      </c>
      <c r="CA30" s="36">
        <v>0</v>
      </c>
      <c r="CB30" s="36">
        <v>0</v>
      </c>
      <c r="CC30" s="36">
        <v>35.6775</v>
      </c>
      <c r="CD30" s="36">
        <v>0</v>
      </c>
      <c r="CE30" s="36">
        <v>0</v>
      </c>
      <c r="CF30" s="36">
        <v>0.0148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f t="shared" si="7"/>
        <v>35.6923</v>
      </c>
      <c r="CO30" s="36">
        <v>0</v>
      </c>
      <c r="CP30" s="36">
        <v>11.2064</v>
      </c>
      <c r="CQ30" s="36">
        <v>236.947</v>
      </c>
      <c r="CR30" s="36">
        <v>17.7444</v>
      </c>
      <c r="CS30" s="36">
        <f t="shared" si="8"/>
        <v>265.8978</v>
      </c>
      <c r="CT30" s="37">
        <f t="shared" si="9"/>
        <v>156554.5863</v>
      </c>
    </row>
    <row r="31" spans="1:98" ht="12" customHeight="1">
      <c r="A31" s="31"/>
      <c r="B31" s="41"/>
      <c r="C31" s="43" t="s">
        <v>157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f t="shared" si="0"/>
        <v>0</v>
      </c>
      <c r="N31" s="36">
        <v>0</v>
      </c>
      <c r="O31" s="36">
        <v>0</v>
      </c>
      <c r="P31" s="36">
        <v>11.4429</v>
      </c>
      <c r="Q31" s="36">
        <v>0</v>
      </c>
      <c r="R31" s="36">
        <v>0</v>
      </c>
      <c r="S31" s="36">
        <f t="shared" si="1"/>
        <v>11.4429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1625.8083</v>
      </c>
      <c r="AC31" s="36">
        <f t="shared" si="2"/>
        <v>1625.8083</v>
      </c>
      <c r="AD31" s="36">
        <v>7844.965</v>
      </c>
      <c r="AE31" s="36">
        <v>383.0237</v>
      </c>
      <c r="AF31" s="36">
        <v>2349.0627</v>
      </c>
      <c r="AG31" s="36">
        <v>5704.3585</v>
      </c>
      <c r="AH31" s="36">
        <v>2003.4575</v>
      </c>
      <c r="AI31" s="36">
        <v>0</v>
      </c>
      <c r="AJ31" s="36">
        <v>39.3184</v>
      </c>
      <c r="AK31" s="36">
        <v>72.5644</v>
      </c>
      <c r="AL31" s="36">
        <v>4460.1797</v>
      </c>
      <c r="AM31" s="36">
        <v>2620.7379</v>
      </c>
      <c r="AN31" s="36">
        <f t="shared" si="3"/>
        <v>25477.667800000003</v>
      </c>
      <c r="AO31" s="36">
        <v>0</v>
      </c>
      <c r="AP31" s="36">
        <v>0</v>
      </c>
      <c r="AQ31" s="36">
        <v>0</v>
      </c>
      <c r="AR31" s="36">
        <v>32.7149</v>
      </c>
      <c r="AS31" s="36">
        <v>0.1964</v>
      </c>
      <c r="AT31" s="36">
        <v>77.9262</v>
      </c>
      <c r="AU31" s="36">
        <v>154.3495</v>
      </c>
      <c r="AV31" s="36">
        <v>0</v>
      </c>
      <c r="AW31" s="36">
        <v>2355.5142</v>
      </c>
      <c r="AX31" s="36">
        <v>0.0168</v>
      </c>
      <c r="AY31" s="36">
        <v>0.0821</v>
      </c>
      <c r="AZ31" s="36">
        <v>0</v>
      </c>
      <c r="BA31" s="36">
        <v>0</v>
      </c>
      <c r="BB31" s="36">
        <v>173.6794</v>
      </c>
      <c r="BC31" s="36">
        <v>0</v>
      </c>
      <c r="BD31" s="36">
        <v>260.492</v>
      </c>
      <c r="BE31" s="36">
        <v>554.7398</v>
      </c>
      <c r="BF31" s="36">
        <v>0</v>
      </c>
      <c r="BG31" s="36">
        <v>1555.1946</v>
      </c>
      <c r="BH31" s="36">
        <f t="shared" si="4"/>
        <v>5164.905900000001</v>
      </c>
      <c r="BI31" s="36">
        <v>0</v>
      </c>
      <c r="BJ31" s="36">
        <v>83.262</v>
      </c>
      <c r="BK31" s="36">
        <v>74.2825</v>
      </c>
      <c r="BL31" s="36">
        <v>1.1146</v>
      </c>
      <c r="BM31" s="36">
        <v>0</v>
      </c>
      <c r="BN31" s="36">
        <v>4.4882</v>
      </c>
      <c r="BO31" s="36">
        <v>0</v>
      </c>
      <c r="BP31" s="36">
        <f t="shared" si="6"/>
        <v>163.1473</v>
      </c>
      <c r="BQ31" s="36">
        <v>112.4731</v>
      </c>
      <c r="BR31" s="36">
        <v>0</v>
      </c>
      <c r="BS31" s="36">
        <v>0.7235</v>
      </c>
      <c r="BT31" s="36">
        <v>115.48</v>
      </c>
      <c r="BU31" s="36">
        <v>426.4283</v>
      </c>
      <c r="BV31" s="36">
        <v>135.7615</v>
      </c>
      <c r="BW31" s="36">
        <v>81.6858</v>
      </c>
      <c r="BX31" s="36">
        <v>50.1525</v>
      </c>
      <c r="BY31" s="36">
        <v>1725.4006</v>
      </c>
      <c r="BZ31" s="36">
        <f t="shared" si="5"/>
        <v>2648.1053</v>
      </c>
      <c r="CA31" s="36">
        <v>0</v>
      </c>
      <c r="CB31" s="36">
        <v>0</v>
      </c>
      <c r="CC31" s="36">
        <v>9.4318</v>
      </c>
      <c r="CD31" s="36">
        <v>0</v>
      </c>
      <c r="CE31" s="36">
        <v>0</v>
      </c>
      <c r="CF31" s="36">
        <v>20.3199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f t="shared" si="7"/>
        <v>29.7517</v>
      </c>
      <c r="CO31" s="36">
        <v>0</v>
      </c>
      <c r="CP31" s="36">
        <v>0</v>
      </c>
      <c r="CQ31" s="36">
        <v>149.8687</v>
      </c>
      <c r="CR31" s="36">
        <v>17.7941</v>
      </c>
      <c r="CS31" s="36">
        <f t="shared" si="8"/>
        <v>167.6628</v>
      </c>
      <c r="CT31" s="37">
        <f t="shared" si="9"/>
        <v>35288.492</v>
      </c>
    </row>
    <row r="32" spans="1:98" ht="12" customHeight="1">
      <c r="A32" s="31"/>
      <c r="B32" s="41"/>
      <c r="C32" s="43" t="s">
        <v>158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f>SUM(D32:L32)</f>
        <v>0</v>
      </c>
      <c r="N32" s="36">
        <v>0</v>
      </c>
      <c r="O32" s="36">
        <v>0</v>
      </c>
      <c r="P32" s="36">
        <v>0</v>
      </c>
      <c r="Q32" s="36">
        <v>0.0886</v>
      </c>
      <c r="R32" s="36">
        <v>0</v>
      </c>
      <c r="S32" s="36">
        <f>SUM(O32:R32,N32)</f>
        <v>0.0886</v>
      </c>
      <c r="T32" s="36">
        <v>0</v>
      </c>
      <c r="U32" s="36">
        <v>0</v>
      </c>
      <c r="V32" s="36">
        <v>38.0467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1820.913</v>
      </c>
      <c r="AC32" s="36">
        <f>SUM(T32:Y32,Z32:AB32)</f>
        <v>1858.9597</v>
      </c>
      <c r="AD32" s="36">
        <v>760.2123</v>
      </c>
      <c r="AE32" s="36">
        <v>8436.905</v>
      </c>
      <c r="AF32" s="36">
        <v>1956.6961</v>
      </c>
      <c r="AG32" s="36">
        <v>1789.6851</v>
      </c>
      <c r="AH32" s="36">
        <v>11699.6066</v>
      </c>
      <c r="AI32" s="36">
        <v>0</v>
      </c>
      <c r="AJ32" s="36">
        <v>1456.1758</v>
      </c>
      <c r="AK32" s="36">
        <v>5.749</v>
      </c>
      <c r="AL32" s="36">
        <v>1672.5469</v>
      </c>
      <c r="AM32" s="36">
        <v>165.085</v>
      </c>
      <c r="AN32" s="36">
        <f>SUM(AK32:AM32,AD32:AJ32)</f>
        <v>27942.6618</v>
      </c>
      <c r="AO32" s="36">
        <v>0</v>
      </c>
      <c r="AP32" s="36">
        <v>0</v>
      </c>
      <c r="AQ32" s="36">
        <v>0</v>
      </c>
      <c r="AR32" s="36">
        <v>419.7165</v>
      </c>
      <c r="AS32" s="36">
        <v>21.0733</v>
      </c>
      <c r="AT32" s="36">
        <v>2249.0476</v>
      </c>
      <c r="AU32" s="36">
        <v>183.3497</v>
      </c>
      <c r="AV32" s="36">
        <v>0</v>
      </c>
      <c r="AW32" s="36">
        <v>55.2392</v>
      </c>
      <c r="AX32" s="36">
        <v>32.8492</v>
      </c>
      <c r="AY32" s="36">
        <v>23.3704</v>
      </c>
      <c r="AZ32" s="36">
        <v>0</v>
      </c>
      <c r="BA32" s="36">
        <v>149.0707</v>
      </c>
      <c r="BB32" s="36">
        <v>8005.3451</v>
      </c>
      <c r="BC32" s="36">
        <v>0.1018</v>
      </c>
      <c r="BD32" s="36">
        <v>122.123</v>
      </c>
      <c r="BE32" s="36">
        <v>3773.4034</v>
      </c>
      <c r="BF32" s="36">
        <v>0</v>
      </c>
      <c r="BG32" s="36">
        <v>25448.9443</v>
      </c>
      <c r="BH32" s="36">
        <f>SUM(BG32,AV32:BF32,AO32:AU32)</f>
        <v>40483.63419999999</v>
      </c>
      <c r="BI32" s="36">
        <v>0</v>
      </c>
      <c r="BJ32" s="36">
        <v>172.3671</v>
      </c>
      <c r="BK32" s="36">
        <v>27.8012</v>
      </c>
      <c r="BL32" s="36">
        <v>15.1408</v>
      </c>
      <c r="BM32" s="36">
        <v>0</v>
      </c>
      <c r="BN32" s="36">
        <v>19.9115</v>
      </c>
      <c r="BO32" s="36">
        <v>0.0035</v>
      </c>
      <c r="BP32" s="36">
        <f>SUM(BI32:BO32)</f>
        <v>235.2241</v>
      </c>
      <c r="BQ32" s="36">
        <v>500.2272</v>
      </c>
      <c r="BR32" s="36">
        <v>0</v>
      </c>
      <c r="BS32" s="36">
        <v>0.3679</v>
      </c>
      <c r="BT32" s="36">
        <v>0.1136</v>
      </c>
      <c r="BU32" s="36">
        <v>1.6932</v>
      </c>
      <c r="BV32" s="36">
        <v>4.934</v>
      </c>
      <c r="BW32" s="36">
        <v>1.8705</v>
      </c>
      <c r="BX32" s="36">
        <v>45.9843</v>
      </c>
      <c r="BY32" s="36">
        <v>1446.9907</v>
      </c>
      <c r="BZ32" s="36">
        <f>SUM(BR32:BY32,BQ32)</f>
        <v>2002.1814000000002</v>
      </c>
      <c r="CA32" s="36">
        <v>0</v>
      </c>
      <c r="CB32" s="36">
        <v>0</v>
      </c>
      <c r="CC32" s="36">
        <v>6.4071</v>
      </c>
      <c r="CD32" s="36">
        <v>0</v>
      </c>
      <c r="CE32" s="36">
        <v>0</v>
      </c>
      <c r="CF32" s="36">
        <v>2.8969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f t="shared" si="7"/>
        <v>9.304</v>
      </c>
      <c r="CO32" s="36">
        <v>0</v>
      </c>
      <c r="CP32" s="36">
        <v>15.946</v>
      </c>
      <c r="CQ32" s="36">
        <v>417.1338</v>
      </c>
      <c r="CR32" s="36">
        <v>52.5784</v>
      </c>
      <c r="CS32" s="36">
        <f t="shared" si="8"/>
        <v>485.6582</v>
      </c>
      <c r="CT32" s="37">
        <f t="shared" si="9"/>
        <v>73017.71200000001</v>
      </c>
    </row>
    <row r="33" spans="1:98" ht="12" customHeight="1">
      <c r="A33" s="31"/>
      <c r="B33" s="41"/>
      <c r="C33" s="43" t="s">
        <v>122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f>SUM(D33:L33)</f>
        <v>0</v>
      </c>
      <c r="N33" s="36">
        <v>0</v>
      </c>
      <c r="O33" s="36">
        <v>1.1333</v>
      </c>
      <c r="P33" s="36">
        <v>0</v>
      </c>
      <c r="Q33" s="36">
        <v>0</v>
      </c>
      <c r="R33" s="36">
        <v>672.405</v>
      </c>
      <c r="S33" s="36">
        <f>SUM(O33:R33,N33)</f>
        <v>673.5382999999999</v>
      </c>
      <c r="T33" s="36">
        <v>28551.3647</v>
      </c>
      <c r="U33" s="36">
        <v>0</v>
      </c>
      <c r="V33" s="36">
        <v>0</v>
      </c>
      <c r="W33" s="36">
        <v>0</v>
      </c>
      <c r="X33" s="36">
        <v>126.8098</v>
      </c>
      <c r="Y33" s="36">
        <v>0</v>
      </c>
      <c r="Z33" s="36">
        <v>0</v>
      </c>
      <c r="AA33" s="36">
        <v>0</v>
      </c>
      <c r="AB33" s="36">
        <v>887.8503</v>
      </c>
      <c r="AC33" s="36">
        <f>SUM(T33:Y33,Z33:AB33)</f>
        <v>29566.024799999996</v>
      </c>
      <c r="AD33" s="36">
        <v>5087.4526</v>
      </c>
      <c r="AE33" s="36">
        <v>6364.1806</v>
      </c>
      <c r="AF33" s="36">
        <v>6152.1144</v>
      </c>
      <c r="AG33" s="36">
        <v>11787.0341</v>
      </c>
      <c r="AH33" s="36">
        <v>54633.1399</v>
      </c>
      <c r="AI33" s="36">
        <v>1.1419</v>
      </c>
      <c r="AJ33" s="36">
        <v>2595.5586</v>
      </c>
      <c r="AK33" s="36">
        <v>96.3741</v>
      </c>
      <c r="AL33" s="36">
        <v>2803.9406</v>
      </c>
      <c r="AM33" s="36">
        <v>352.8945</v>
      </c>
      <c r="AN33" s="36">
        <f>SUM(AK33:AM33,AD33:AJ33)</f>
        <v>89873.8313</v>
      </c>
      <c r="AO33" s="36">
        <v>133.7088</v>
      </c>
      <c r="AP33" s="36">
        <v>0</v>
      </c>
      <c r="AQ33" s="36">
        <v>0</v>
      </c>
      <c r="AR33" s="36">
        <v>1014.9486</v>
      </c>
      <c r="AS33" s="36">
        <v>120.3175</v>
      </c>
      <c r="AT33" s="36">
        <v>582.2921</v>
      </c>
      <c r="AU33" s="36">
        <v>159.8906</v>
      </c>
      <c r="AV33" s="36">
        <v>0.42</v>
      </c>
      <c r="AW33" s="36">
        <v>437.0513</v>
      </c>
      <c r="AX33" s="36">
        <v>208.2177</v>
      </c>
      <c r="AY33" s="36">
        <v>1285.6942</v>
      </c>
      <c r="AZ33" s="36">
        <v>0</v>
      </c>
      <c r="BA33" s="36">
        <v>436.8803</v>
      </c>
      <c r="BB33" s="36">
        <v>4589.7299</v>
      </c>
      <c r="BC33" s="36">
        <v>0</v>
      </c>
      <c r="BD33" s="36">
        <v>92.3899</v>
      </c>
      <c r="BE33" s="36">
        <v>3531.962</v>
      </c>
      <c r="BF33" s="36">
        <v>0</v>
      </c>
      <c r="BG33" s="36">
        <v>1888.6976</v>
      </c>
      <c r="BH33" s="36">
        <f>SUM(BG33,AV33:BF33,AO33:AU33)</f>
        <v>14482.2005</v>
      </c>
      <c r="BI33" s="36">
        <v>0</v>
      </c>
      <c r="BJ33" s="36">
        <v>628.855</v>
      </c>
      <c r="BK33" s="36">
        <v>50.9895</v>
      </c>
      <c r="BL33" s="36">
        <v>1.1273</v>
      </c>
      <c r="BM33" s="36">
        <v>0</v>
      </c>
      <c r="BN33" s="36">
        <v>2.4148</v>
      </c>
      <c r="BO33" s="36">
        <v>0</v>
      </c>
      <c r="BP33" s="36">
        <f>SUM(BI33:BO33)</f>
        <v>683.3866</v>
      </c>
      <c r="BQ33" s="36">
        <v>146.7138</v>
      </c>
      <c r="BR33" s="36">
        <v>0</v>
      </c>
      <c r="BS33" s="36">
        <v>0.6404</v>
      </c>
      <c r="BT33" s="36">
        <v>66.9096</v>
      </c>
      <c r="BU33" s="36">
        <v>2.1193</v>
      </c>
      <c r="BV33" s="36">
        <v>5.673</v>
      </c>
      <c r="BW33" s="36">
        <v>232.3281</v>
      </c>
      <c r="BX33" s="36">
        <v>216.6964</v>
      </c>
      <c r="BY33" s="36">
        <v>1768.9448</v>
      </c>
      <c r="BZ33" s="36">
        <f>SUM(BR33:BY33,BQ33)</f>
        <v>2440.0254</v>
      </c>
      <c r="CA33" s="36">
        <v>0</v>
      </c>
      <c r="CB33" s="36">
        <v>0</v>
      </c>
      <c r="CC33" s="36">
        <v>23.1755</v>
      </c>
      <c r="CD33" s="36">
        <v>15.039</v>
      </c>
      <c r="CE33" s="36">
        <v>0</v>
      </c>
      <c r="CF33" s="36">
        <v>0</v>
      </c>
      <c r="CG33" s="36">
        <v>2.096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f t="shared" si="7"/>
        <v>40.310500000000005</v>
      </c>
      <c r="CO33" s="36">
        <v>0</v>
      </c>
      <c r="CP33" s="36">
        <v>58.8418</v>
      </c>
      <c r="CQ33" s="36">
        <v>1989.9731</v>
      </c>
      <c r="CR33" s="36">
        <v>23.0884</v>
      </c>
      <c r="CS33" s="36">
        <f t="shared" si="8"/>
        <v>2071.9033</v>
      </c>
      <c r="CT33" s="37">
        <f t="shared" si="9"/>
        <v>139831.22069999998</v>
      </c>
    </row>
    <row r="34" spans="1:98" ht="12" customHeight="1">
      <c r="A34" s="31"/>
      <c r="B34" s="41"/>
      <c r="C34" s="43" t="s">
        <v>159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f t="shared" si="0"/>
        <v>0</v>
      </c>
      <c r="N34" s="36">
        <v>0</v>
      </c>
      <c r="O34" s="36">
        <v>0.5904</v>
      </c>
      <c r="P34" s="36">
        <v>0</v>
      </c>
      <c r="Q34" s="36">
        <v>24.7824</v>
      </c>
      <c r="R34" s="36">
        <v>0</v>
      </c>
      <c r="S34" s="36">
        <f t="shared" si="1"/>
        <v>25.372799999999998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f t="shared" si="2"/>
        <v>0</v>
      </c>
      <c r="AD34" s="36">
        <v>39022.8878</v>
      </c>
      <c r="AE34" s="36">
        <v>2167.4705</v>
      </c>
      <c r="AF34" s="36">
        <v>2077.1313</v>
      </c>
      <c r="AG34" s="36">
        <v>343.3535</v>
      </c>
      <c r="AH34" s="36">
        <v>5512.0304</v>
      </c>
      <c r="AI34" s="36">
        <v>0</v>
      </c>
      <c r="AJ34" s="36">
        <v>1282.4504</v>
      </c>
      <c r="AK34" s="36">
        <v>3.9331</v>
      </c>
      <c r="AL34" s="36">
        <v>3304.6307</v>
      </c>
      <c r="AM34" s="36">
        <v>2094.9706</v>
      </c>
      <c r="AN34" s="36">
        <f t="shared" si="3"/>
        <v>55808.85830000001</v>
      </c>
      <c r="AO34" s="36">
        <v>0</v>
      </c>
      <c r="AP34" s="36">
        <v>0</v>
      </c>
      <c r="AQ34" s="36">
        <v>0</v>
      </c>
      <c r="AR34" s="36">
        <v>159.1357</v>
      </c>
      <c r="AS34" s="36">
        <v>0</v>
      </c>
      <c r="AT34" s="36">
        <v>264.2196</v>
      </c>
      <c r="AU34" s="36">
        <v>14.3018</v>
      </c>
      <c r="AV34" s="36">
        <v>0</v>
      </c>
      <c r="AW34" s="36">
        <v>17.1676</v>
      </c>
      <c r="AX34" s="36">
        <v>0</v>
      </c>
      <c r="AY34" s="36">
        <v>86.2172</v>
      </c>
      <c r="AZ34" s="36">
        <v>0</v>
      </c>
      <c r="BA34" s="36">
        <v>0</v>
      </c>
      <c r="BB34" s="36">
        <v>1219.8747</v>
      </c>
      <c r="BC34" s="36">
        <v>0</v>
      </c>
      <c r="BD34" s="36">
        <v>657.0054</v>
      </c>
      <c r="BE34" s="36">
        <v>1604.9023</v>
      </c>
      <c r="BF34" s="36">
        <v>0.3571</v>
      </c>
      <c r="BG34" s="36">
        <v>1760.9693</v>
      </c>
      <c r="BH34" s="36">
        <f t="shared" si="4"/>
        <v>5784.1507</v>
      </c>
      <c r="BI34" s="36">
        <v>22.6249</v>
      </c>
      <c r="BJ34" s="36">
        <v>302.8889</v>
      </c>
      <c r="BK34" s="36">
        <v>6.3048</v>
      </c>
      <c r="BL34" s="36">
        <v>0.406</v>
      </c>
      <c r="BM34" s="36">
        <v>0</v>
      </c>
      <c r="BN34" s="36">
        <v>0</v>
      </c>
      <c r="BO34" s="36">
        <v>76.801</v>
      </c>
      <c r="BP34" s="36">
        <f t="shared" si="6"/>
        <v>409.0256</v>
      </c>
      <c r="BQ34" s="36">
        <v>82.0765</v>
      </c>
      <c r="BR34" s="36">
        <v>0</v>
      </c>
      <c r="BS34" s="36">
        <v>0</v>
      </c>
      <c r="BT34" s="36">
        <v>29.4036</v>
      </c>
      <c r="BU34" s="36">
        <v>0.1078</v>
      </c>
      <c r="BV34" s="36">
        <v>0.4108</v>
      </c>
      <c r="BW34" s="36">
        <v>5.9662</v>
      </c>
      <c r="BX34" s="36">
        <v>153.8101</v>
      </c>
      <c r="BY34" s="36">
        <v>509.1549</v>
      </c>
      <c r="BZ34" s="36">
        <f t="shared" si="5"/>
        <v>780.9299</v>
      </c>
      <c r="CA34" s="36">
        <v>0</v>
      </c>
      <c r="CB34" s="36">
        <v>0</v>
      </c>
      <c r="CC34" s="36">
        <v>345.8393</v>
      </c>
      <c r="CD34" s="36">
        <v>0</v>
      </c>
      <c r="CE34" s="36">
        <v>0</v>
      </c>
      <c r="CF34" s="36">
        <v>18.9721</v>
      </c>
      <c r="CG34" s="36">
        <v>0</v>
      </c>
      <c r="CH34" s="36">
        <v>17.9477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f t="shared" si="7"/>
        <v>382.7591</v>
      </c>
      <c r="CO34" s="36">
        <v>0</v>
      </c>
      <c r="CP34" s="36">
        <v>166.7473</v>
      </c>
      <c r="CQ34" s="36">
        <v>125.8833</v>
      </c>
      <c r="CR34" s="36">
        <v>0.4492</v>
      </c>
      <c r="CS34" s="36">
        <f t="shared" si="8"/>
        <v>293.07980000000003</v>
      </c>
      <c r="CT34" s="37">
        <f t="shared" si="9"/>
        <v>63484.1762</v>
      </c>
    </row>
    <row r="35" spans="1:98" ht="12" customHeight="1">
      <c r="A35" s="31"/>
      <c r="B35" s="41"/>
      <c r="C35" s="43" t="s">
        <v>123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f t="shared" si="0"/>
        <v>0</v>
      </c>
      <c r="N35" s="36">
        <v>0</v>
      </c>
      <c r="O35" s="36">
        <v>244.4285</v>
      </c>
      <c r="P35" s="36">
        <v>0</v>
      </c>
      <c r="Q35" s="36">
        <v>18.5257</v>
      </c>
      <c r="R35" s="36">
        <v>53.503</v>
      </c>
      <c r="S35" s="36">
        <f t="shared" si="1"/>
        <v>316.4572</v>
      </c>
      <c r="T35" s="36">
        <v>199.7192</v>
      </c>
      <c r="U35" s="36">
        <v>0</v>
      </c>
      <c r="V35" s="36">
        <v>0</v>
      </c>
      <c r="W35" s="36">
        <v>146.9663</v>
      </c>
      <c r="X35" s="36">
        <v>446.2016</v>
      </c>
      <c r="Y35" s="36">
        <v>0</v>
      </c>
      <c r="Z35" s="36">
        <v>0</v>
      </c>
      <c r="AA35" s="36">
        <v>0</v>
      </c>
      <c r="AB35" s="36">
        <v>12631.5041</v>
      </c>
      <c r="AC35" s="36">
        <f t="shared" si="2"/>
        <v>13424.3912</v>
      </c>
      <c r="AD35" s="36">
        <v>195286.0546</v>
      </c>
      <c r="AE35" s="36">
        <v>10716.1929</v>
      </c>
      <c r="AF35" s="36">
        <v>53947.4042</v>
      </c>
      <c r="AG35" s="36">
        <v>55885.7323</v>
      </c>
      <c r="AH35" s="36">
        <v>5256.0204</v>
      </c>
      <c r="AI35" s="36">
        <v>37292.0483</v>
      </c>
      <c r="AJ35" s="36">
        <v>495031.75</v>
      </c>
      <c r="AK35" s="36">
        <v>32058.9199</v>
      </c>
      <c r="AL35" s="36">
        <v>1465.5747</v>
      </c>
      <c r="AM35" s="36">
        <v>272.2257</v>
      </c>
      <c r="AN35" s="36">
        <f t="shared" si="3"/>
        <v>887211.923</v>
      </c>
      <c r="AO35" s="36">
        <v>0</v>
      </c>
      <c r="AP35" s="36">
        <v>0</v>
      </c>
      <c r="AQ35" s="36">
        <v>0</v>
      </c>
      <c r="AR35" s="36">
        <v>1957.5989</v>
      </c>
      <c r="AS35" s="36">
        <v>121.4438</v>
      </c>
      <c r="AT35" s="36">
        <v>673.5127</v>
      </c>
      <c r="AU35" s="36">
        <v>100.8974</v>
      </c>
      <c r="AV35" s="36">
        <v>1563.0398</v>
      </c>
      <c r="AW35" s="36">
        <v>4378.1887</v>
      </c>
      <c r="AX35" s="36">
        <v>537.4591</v>
      </c>
      <c r="AY35" s="36">
        <v>149.5666</v>
      </c>
      <c r="AZ35" s="36">
        <v>42.9026</v>
      </c>
      <c r="BA35" s="36">
        <v>0</v>
      </c>
      <c r="BB35" s="36">
        <v>2889.3439</v>
      </c>
      <c r="BC35" s="36">
        <v>0</v>
      </c>
      <c r="BD35" s="36">
        <v>1912.925</v>
      </c>
      <c r="BE35" s="36">
        <v>16608.7187</v>
      </c>
      <c r="BF35" s="36">
        <v>0</v>
      </c>
      <c r="BG35" s="36">
        <v>2844.8957</v>
      </c>
      <c r="BH35" s="36">
        <f t="shared" si="4"/>
        <v>33780.4929</v>
      </c>
      <c r="BI35" s="36">
        <v>12.1183</v>
      </c>
      <c r="BJ35" s="36">
        <v>498.0995</v>
      </c>
      <c r="BK35" s="36">
        <v>286.621</v>
      </c>
      <c r="BL35" s="36">
        <v>1425.5022</v>
      </c>
      <c r="BM35" s="36">
        <v>0</v>
      </c>
      <c r="BN35" s="36">
        <v>43.2563</v>
      </c>
      <c r="BO35" s="36">
        <v>191.6014</v>
      </c>
      <c r="BP35" s="36">
        <f t="shared" si="6"/>
        <v>2457.1987</v>
      </c>
      <c r="BQ35" s="36">
        <v>460.2585</v>
      </c>
      <c r="BR35" s="36">
        <v>0</v>
      </c>
      <c r="BS35" s="36">
        <v>48.7694</v>
      </c>
      <c r="BT35" s="36">
        <v>169.3269</v>
      </c>
      <c r="BU35" s="36">
        <v>187.2244</v>
      </c>
      <c r="BV35" s="36">
        <v>0.333</v>
      </c>
      <c r="BW35" s="36">
        <v>45.7962</v>
      </c>
      <c r="BX35" s="36">
        <v>23156.3103</v>
      </c>
      <c r="BY35" s="36">
        <v>7544.7337</v>
      </c>
      <c r="BZ35" s="36">
        <f t="shared" si="5"/>
        <v>31612.7524</v>
      </c>
      <c r="CA35" s="36">
        <v>0</v>
      </c>
      <c r="CB35" s="36">
        <v>0</v>
      </c>
      <c r="CC35" s="36">
        <v>514.0732</v>
      </c>
      <c r="CD35" s="36">
        <v>0</v>
      </c>
      <c r="CE35" s="36">
        <v>0</v>
      </c>
      <c r="CF35" s="36">
        <v>0</v>
      </c>
      <c r="CG35" s="36">
        <v>0</v>
      </c>
      <c r="CH35" s="36">
        <v>7.761</v>
      </c>
      <c r="CI35" s="36">
        <v>0</v>
      </c>
      <c r="CJ35" s="36">
        <v>23.3401</v>
      </c>
      <c r="CK35" s="36">
        <v>0</v>
      </c>
      <c r="CL35" s="36">
        <v>0</v>
      </c>
      <c r="CM35" s="36">
        <v>51.192</v>
      </c>
      <c r="CN35" s="36">
        <f t="shared" si="7"/>
        <v>596.3663</v>
      </c>
      <c r="CO35" s="36">
        <v>0</v>
      </c>
      <c r="CP35" s="36">
        <v>54.6686</v>
      </c>
      <c r="CQ35" s="36">
        <v>1173.574</v>
      </c>
      <c r="CR35" s="36">
        <v>92.7009</v>
      </c>
      <c r="CS35" s="36">
        <f t="shared" si="8"/>
        <v>1320.9435</v>
      </c>
      <c r="CT35" s="37">
        <f t="shared" si="9"/>
        <v>970720.5251999999</v>
      </c>
    </row>
    <row r="36" spans="1:98" ht="12" customHeight="1">
      <c r="A36" s="31"/>
      <c r="B36" s="41"/>
      <c r="C36" s="44" t="s">
        <v>17</v>
      </c>
      <c r="D36" s="36">
        <v>0</v>
      </c>
      <c r="E36" s="36">
        <v>0</v>
      </c>
      <c r="F36" s="36">
        <v>7.6286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43.5158</v>
      </c>
      <c r="M36" s="36">
        <f t="shared" si="0"/>
        <v>51.1444</v>
      </c>
      <c r="N36" s="36">
        <v>0</v>
      </c>
      <c r="O36" s="36">
        <v>3668.9208</v>
      </c>
      <c r="P36" s="36">
        <v>611.0953</v>
      </c>
      <c r="Q36" s="36">
        <v>0</v>
      </c>
      <c r="R36" s="36">
        <v>321.0179</v>
      </c>
      <c r="S36" s="36">
        <f t="shared" si="1"/>
        <v>4601.034</v>
      </c>
      <c r="T36" s="36">
        <v>0</v>
      </c>
      <c r="U36" s="36">
        <v>0</v>
      </c>
      <c r="V36" s="36">
        <v>9.506</v>
      </c>
      <c r="W36" s="36">
        <v>0</v>
      </c>
      <c r="X36" s="36">
        <v>439.8761</v>
      </c>
      <c r="Y36" s="36">
        <v>657.4402</v>
      </c>
      <c r="Z36" s="36">
        <v>0</v>
      </c>
      <c r="AA36" s="36">
        <v>0</v>
      </c>
      <c r="AB36" s="36">
        <v>1687.5485</v>
      </c>
      <c r="AC36" s="36">
        <f t="shared" si="2"/>
        <v>2794.3708</v>
      </c>
      <c r="AD36" s="36">
        <v>1336.2545</v>
      </c>
      <c r="AE36" s="36">
        <v>2912.3411</v>
      </c>
      <c r="AF36" s="36">
        <v>3250.5223</v>
      </c>
      <c r="AG36" s="36">
        <v>1705.6193</v>
      </c>
      <c r="AH36" s="36">
        <v>1181.1909</v>
      </c>
      <c r="AI36" s="36">
        <v>406.5872</v>
      </c>
      <c r="AJ36" s="36">
        <v>4941.2337</v>
      </c>
      <c r="AK36" s="36">
        <v>29.0683</v>
      </c>
      <c r="AL36" s="36">
        <v>278.2964</v>
      </c>
      <c r="AM36" s="36">
        <v>1223.7325</v>
      </c>
      <c r="AN36" s="36">
        <f t="shared" si="3"/>
        <v>17264.8462</v>
      </c>
      <c r="AO36" s="36">
        <v>328.5363</v>
      </c>
      <c r="AP36" s="36">
        <v>532.6446</v>
      </c>
      <c r="AQ36" s="36">
        <v>4612.1522</v>
      </c>
      <c r="AR36" s="36">
        <v>1246.2795</v>
      </c>
      <c r="AS36" s="36">
        <v>26.4183</v>
      </c>
      <c r="AT36" s="36">
        <v>1279.6799</v>
      </c>
      <c r="AU36" s="36">
        <v>245.6372</v>
      </c>
      <c r="AV36" s="36">
        <v>12.6013</v>
      </c>
      <c r="AW36" s="36">
        <v>104.537</v>
      </c>
      <c r="AX36" s="36">
        <v>541.7365</v>
      </c>
      <c r="AY36" s="36">
        <v>34.7657</v>
      </c>
      <c r="AZ36" s="36">
        <v>0</v>
      </c>
      <c r="BA36" s="36">
        <v>0</v>
      </c>
      <c r="BB36" s="36">
        <v>6077.7422</v>
      </c>
      <c r="BC36" s="36">
        <v>6.9892</v>
      </c>
      <c r="BD36" s="36">
        <v>154.7098</v>
      </c>
      <c r="BE36" s="36">
        <v>6364.5446</v>
      </c>
      <c r="BF36" s="36">
        <v>357.1433</v>
      </c>
      <c r="BG36" s="36">
        <v>9164.1095</v>
      </c>
      <c r="BH36" s="36">
        <f t="shared" si="4"/>
        <v>31090.227100000004</v>
      </c>
      <c r="BI36" s="36">
        <v>0</v>
      </c>
      <c r="BJ36" s="36">
        <v>809.3244</v>
      </c>
      <c r="BK36" s="36">
        <v>418.9612</v>
      </c>
      <c r="BL36" s="36">
        <v>245.5935</v>
      </c>
      <c r="BM36" s="36">
        <v>0</v>
      </c>
      <c r="BN36" s="36">
        <v>515.4586</v>
      </c>
      <c r="BO36" s="36">
        <v>0</v>
      </c>
      <c r="BP36" s="36">
        <f t="shared" si="6"/>
        <v>1989.3377</v>
      </c>
      <c r="BQ36" s="36">
        <v>1818.0498</v>
      </c>
      <c r="BR36" s="36">
        <v>37.0024</v>
      </c>
      <c r="BS36" s="36">
        <v>90.1704</v>
      </c>
      <c r="BT36" s="36">
        <v>7121.674</v>
      </c>
      <c r="BU36" s="36">
        <v>952.3686</v>
      </c>
      <c r="BV36" s="36">
        <v>2040.784</v>
      </c>
      <c r="BW36" s="36">
        <v>2543.2834</v>
      </c>
      <c r="BX36" s="36">
        <v>403.7571</v>
      </c>
      <c r="BY36" s="36">
        <v>23727.9699</v>
      </c>
      <c r="BZ36" s="36">
        <f t="shared" si="5"/>
        <v>38735.0596</v>
      </c>
      <c r="CA36" s="36">
        <v>0</v>
      </c>
      <c r="CB36" s="36">
        <v>0</v>
      </c>
      <c r="CC36" s="36">
        <v>138.9481</v>
      </c>
      <c r="CD36" s="36">
        <v>0</v>
      </c>
      <c r="CE36" s="36">
        <v>0</v>
      </c>
      <c r="CF36" s="36">
        <v>240.3997</v>
      </c>
      <c r="CG36" s="36">
        <v>8.4566</v>
      </c>
      <c r="CH36" s="36">
        <v>232.8701</v>
      </c>
      <c r="CI36" s="36">
        <v>14.3014</v>
      </c>
      <c r="CJ36" s="36">
        <v>51.3041</v>
      </c>
      <c r="CK36" s="36">
        <v>579.7708</v>
      </c>
      <c r="CL36" s="36">
        <v>0</v>
      </c>
      <c r="CM36" s="36">
        <v>69.4587</v>
      </c>
      <c r="CN36" s="36">
        <f t="shared" si="7"/>
        <v>1335.5095</v>
      </c>
      <c r="CO36" s="36">
        <v>4.5772</v>
      </c>
      <c r="CP36" s="36">
        <v>94.8094</v>
      </c>
      <c r="CQ36" s="36">
        <v>5446.4678</v>
      </c>
      <c r="CR36" s="36">
        <v>619.8392</v>
      </c>
      <c r="CS36" s="36">
        <f t="shared" si="8"/>
        <v>6165.6936000000005</v>
      </c>
      <c r="CT36" s="37">
        <f t="shared" si="9"/>
        <v>104027.22290000001</v>
      </c>
    </row>
    <row r="37" spans="1:98" ht="12" customHeight="1">
      <c r="A37" s="31"/>
      <c r="B37" s="42"/>
      <c r="C37" s="45" t="s">
        <v>13</v>
      </c>
      <c r="D37" s="34">
        <f>SUM(D13:D36)</f>
        <v>82601.01800000001</v>
      </c>
      <c r="E37" s="34">
        <f aca="true" t="shared" si="10" ref="E37:L37">SUM(E13:E36)</f>
        <v>40268.3276</v>
      </c>
      <c r="F37" s="34">
        <f t="shared" si="10"/>
        <v>199571.5397</v>
      </c>
      <c r="G37" s="34">
        <f t="shared" si="10"/>
        <v>16450.142900000003</v>
      </c>
      <c r="H37" s="34">
        <f t="shared" si="10"/>
        <v>5.66</v>
      </c>
      <c r="I37" s="34">
        <f t="shared" si="10"/>
        <v>63326.40180000001</v>
      </c>
      <c r="J37" s="34">
        <f t="shared" si="10"/>
        <v>36243.5673</v>
      </c>
      <c r="K37" s="34">
        <f t="shared" si="10"/>
        <v>1293.377</v>
      </c>
      <c r="L37" s="34">
        <f t="shared" si="10"/>
        <v>45823.51209999999</v>
      </c>
      <c r="M37" s="34">
        <f t="shared" si="0"/>
        <v>485583.5463999999</v>
      </c>
      <c r="N37" s="34">
        <f>SUM(N13:N36)</f>
        <v>113107.4798</v>
      </c>
      <c r="O37" s="34">
        <f>SUM(O13:O36)</f>
        <v>129179.21889999998</v>
      </c>
      <c r="P37" s="34">
        <f>SUM(P13:P36)</f>
        <v>1305.8509</v>
      </c>
      <c r="Q37" s="34">
        <f>SUM(Q13:Q36)</f>
        <v>443.79740000000004</v>
      </c>
      <c r="R37" s="34">
        <f>SUM(R13:R36)</f>
        <v>34628.134</v>
      </c>
      <c r="S37" s="34">
        <f t="shared" si="1"/>
        <v>278664.48099999997</v>
      </c>
      <c r="T37" s="34">
        <f aca="true" t="shared" si="11" ref="T37:Y37">SUM(T13:T36)</f>
        <v>68564.1278</v>
      </c>
      <c r="U37" s="34">
        <f t="shared" si="11"/>
        <v>22799.3964</v>
      </c>
      <c r="V37" s="34">
        <f t="shared" si="11"/>
        <v>7420.857000000001</v>
      </c>
      <c r="W37" s="34">
        <f t="shared" si="11"/>
        <v>934037.4035</v>
      </c>
      <c r="X37" s="34">
        <f t="shared" si="11"/>
        <v>692831.5987000001</v>
      </c>
      <c r="Y37" s="34">
        <f t="shared" si="11"/>
        <v>12762.125600000003</v>
      </c>
      <c r="Z37" s="34">
        <f>SUM(Z13:Z36)</f>
        <v>137.52589999999998</v>
      </c>
      <c r="AA37" s="34">
        <f>SUM(AA13:AA36)</f>
        <v>7868.2535</v>
      </c>
      <c r="AB37" s="34">
        <f>SUM(AB13:AB36)</f>
        <v>318896.3137</v>
      </c>
      <c r="AC37" s="34">
        <f t="shared" si="2"/>
        <v>2065317.6021000003</v>
      </c>
      <c r="AD37" s="34">
        <f aca="true" t="shared" si="12" ref="AD37:AJ37">SUM(AD13:AD36)</f>
        <v>1364613.1099</v>
      </c>
      <c r="AE37" s="34">
        <f t="shared" si="12"/>
        <v>164569.90629999994</v>
      </c>
      <c r="AF37" s="34">
        <f t="shared" si="12"/>
        <v>352350.3449</v>
      </c>
      <c r="AG37" s="34">
        <f t="shared" si="12"/>
        <v>194745.3429</v>
      </c>
      <c r="AH37" s="34">
        <f t="shared" si="12"/>
        <v>96106.7431</v>
      </c>
      <c r="AI37" s="34">
        <f t="shared" si="12"/>
        <v>37914.56770000001</v>
      </c>
      <c r="AJ37" s="34">
        <f t="shared" si="12"/>
        <v>558440.0582999999</v>
      </c>
      <c r="AK37" s="34">
        <f>SUM(AK13:AK36)</f>
        <v>40874.2453</v>
      </c>
      <c r="AL37" s="34">
        <f>SUM(AL13:AL36)</f>
        <v>16675.5716</v>
      </c>
      <c r="AM37" s="34">
        <f>SUM(AM13:AM36)</f>
        <v>10632.992900000001</v>
      </c>
      <c r="AN37" s="34">
        <f t="shared" si="3"/>
        <v>2836922.8828999996</v>
      </c>
      <c r="AO37" s="34">
        <f aca="true" t="shared" si="13" ref="AO37:AU37">SUM(AO13:AO36)</f>
        <v>278161.17030000006</v>
      </c>
      <c r="AP37" s="34">
        <f t="shared" si="13"/>
        <v>1966.8915000000002</v>
      </c>
      <c r="AQ37" s="34">
        <f t="shared" si="13"/>
        <v>72840.1976</v>
      </c>
      <c r="AR37" s="34">
        <f t="shared" si="13"/>
        <v>34609.308</v>
      </c>
      <c r="AS37" s="34">
        <f t="shared" si="13"/>
        <v>15006.996199999998</v>
      </c>
      <c r="AT37" s="34">
        <f t="shared" si="13"/>
        <v>357249.94800000003</v>
      </c>
      <c r="AU37" s="34">
        <f t="shared" si="13"/>
        <v>227275.79909999995</v>
      </c>
      <c r="AV37" s="34">
        <f aca="true" t="shared" si="14" ref="AV37:BF37">SUM(AV13:AV36)</f>
        <v>338045.12139999995</v>
      </c>
      <c r="AW37" s="34">
        <f t="shared" si="14"/>
        <v>311292.54089999996</v>
      </c>
      <c r="AX37" s="34">
        <f t="shared" si="14"/>
        <v>74241.15709999998</v>
      </c>
      <c r="AY37" s="34">
        <f t="shared" si="14"/>
        <v>109857.61230000002</v>
      </c>
      <c r="AZ37" s="34">
        <f t="shared" si="14"/>
        <v>79414.715</v>
      </c>
      <c r="BA37" s="34">
        <f t="shared" si="14"/>
        <v>10603.689499999999</v>
      </c>
      <c r="BB37" s="34">
        <f t="shared" si="14"/>
        <v>547359.0663000001</v>
      </c>
      <c r="BC37" s="34">
        <f t="shared" si="14"/>
        <v>26589.709899999998</v>
      </c>
      <c r="BD37" s="34">
        <f t="shared" si="14"/>
        <v>45290.01240000001</v>
      </c>
      <c r="BE37" s="34">
        <f t="shared" si="14"/>
        <v>351961.0609000001</v>
      </c>
      <c r="BF37" s="34">
        <f t="shared" si="14"/>
        <v>52659.882</v>
      </c>
      <c r="BG37" s="34">
        <f>SUM(BG13:BG36)</f>
        <v>263333.6198</v>
      </c>
      <c r="BH37" s="34">
        <f t="shared" si="4"/>
        <v>3197758.4982</v>
      </c>
      <c r="BI37" s="34">
        <f aca="true" t="shared" si="15" ref="BI37:BO37">SUM(BI13:BI36)</f>
        <v>58473.510700000006</v>
      </c>
      <c r="BJ37" s="34">
        <f t="shared" si="15"/>
        <v>373479.19499999995</v>
      </c>
      <c r="BK37" s="34">
        <f t="shared" si="15"/>
        <v>18582.71110000001</v>
      </c>
      <c r="BL37" s="34">
        <f t="shared" si="15"/>
        <v>14799.935200000002</v>
      </c>
      <c r="BM37" s="34">
        <f t="shared" si="15"/>
        <v>38040.9147</v>
      </c>
      <c r="BN37" s="34">
        <f t="shared" si="15"/>
        <v>445055.92890000006</v>
      </c>
      <c r="BO37" s="34">
        <f t="shared" si="15"/>
        <v>199593.64040000003</v>
      </c>
      <c r="BP37" s="34">
        <f t="shared" si="6"/>
        <v>1148025.8360000001</v>
      </c>
      <c r="BQ37" s="34">
        <f>SUM(BQ13:BQ36)</f>
        <v>97129.48099999997</v>
      </c>
      <c r="BR37" s="34">
        <f aca="true" t="shared" si="16" ref="BR37:BY37">SUM(BR13:BR36)</f>
        <v>45.3402</v>
      </c>
      <c r="BS37" s="34">
        <f t="shared" si="16"/>
        <v>8854.9772</v>
      </c>
      <c r="BT37" s="34">
        <f t="shared" si="16"/>
        <v>22149.2468</v>
      </c>
      <c r="BU37" s="34">
        <f t="shared" si="16"/>
        <v>14864.294899999995</v>
      </c>
      <c r="BV37" s="34">
        <f t="shared" si="16"/>
        <v>19257.951800000003</v>
      </c>
      <c r="BW37" s="34">
        <f t="shared" si="16"/>
        <v>100066.9841</v>
      </c>
      <c r="BX37" s="34">
        <f t="shared" si="16"/>
        <v>41278.9069</v>
      </c>
      <c r="BY37" s="34">
        <f t="shared" si="16"/>
        <v>98158.44389999998</v>
      </c>
      <c r="BZ37" s="34">
        <f t="shared" si="5"/>
        <v>401805.6267999999</v>
      </c>
      <c r="CA37" s="34">
        <f aca="true" t="shared" si="17" ref="CA37:CM37">SUM(CA13:CA36)</f>
        <v>0</v>
      </c>
      <c r="CB37" s="34">
        <f t="shared" si="17"/>
        <v>1.3293000000000001</v>
      </c>
      <c r="CC37" s="34">
        <f t="shared" si="17"/>
        <v>146238.03790000002</v>
      </c>
      <c r="CD37" s="34">
        <f t="shared" si="17"/>
        <v>972.0464999999999</v>
      </c>
      <c r="CE37" s="34">
        <f t="shared" si="17"/>
        <v>147.2945</v>
      </c>
      <c r="CF37" s="34">
        <f t="shared" si="17"/>
        <v>2537.3875999999996</v>
      </c>
      <c r="CG37" s="34">
        <f t="shared" si="17"/>
        <v>181726.0049</v>
      </c>
      <c r="CH37" s="34">
        <f t="shared" si="17"/>
        <v>5253.158700000001</v>
      </c>
      <c r="CI37" s="34">
        <f t="shared" si="17"/>
        <v>1160.0214</v>
      </c>
      <c r="CJ37" s="34">
        <f t="shared" si="17"/>
        <v>28181.935600000004</v>
      </c>
      <c r="CK37" s="34">
        <f t="shared" si="17"/>
        <v>41215.1456</v>
      </c>
      <c r="CL37" s="34">
        <f t="shared" si="17"/>
        <v>910.9428</v>
      </c>
      <c r="CM37" s="34">
        <f t="shared" si="17"/>
        <v>13760.793199999998</v>
      </c>
      <c r="CN37" s="34">
        <f t="shared" si="7"/>
        <v>422104.0980000001</v>
      </c>
      <c r="CO37" s="34">
        <f>SUM(CO13:CO36)</f>
        <v>190073.4894</v>
      </c>
      <c r="CP37" s="34">
        <f>SUM(CP13:CP36)</f>
        <v>10504.327</v>
      </c>
      <c r="CQ37" s="34">
        <f>SUM(CQ13:CQ36)</f>
        <v>76248.98769999998</v>
      </c>
      <c r="CR37" s="34">
        <f>SUM(CR13:CR36)</f>
        <v>2869.2248999999997</v>
      </c>
      <c r="CS37" s="34">
        <f t="shared" si="8"/>
        <v>279696.0289999999</v>
      </c>
      <c r="CT37" s="35">
        <f t="shared" si="9"/>
        <v>11115878.600399999</v>
      </c>
    </row>
    <row r="38" spans="1:98" ht="12" customHeight="1">
      <c r="A38" s="31"/>
      <c r="B38" s="40"/>
      <c r="C38" s="46" t="s">
        <v>124</v>
      </c>
      <c r="D38" s="36">
        <v>973.9131</v>
      </c>
      <c r="E38" s="36">
        <v>4204.2956</v>
      </c>
      <c r="F38" s="36">
        <v>634.2906</v>
      </c>
      <c r="G38" s="36">
        <v>4489.7654</v>
      </c>
      <c r="H38" s="36">
        <v>0</v>
      </c>
      <c r="I38" s="36">
        <v>4775.838</v>
      </c>
      <c r="J38" s="36">
        <v>5737.1903</v>
      </c>
      <c r="K38" s="36">
        <v>0</v>
      </c>
      <c r="L38" s="36">
        <v>2705.1213</v>
      </c>
      <c r="M38" s="36">
        <f t="shared" si="0"/>
        <v>23520.414299999997</v>
      </c>
      <c r="N38" s="36">
        <v>0</v>
      </c>
      <c r="O38" s="36">
        <v>827.8907</v>
      </c>
      <c r="P38" s="36">
        <v>18.8632</v>
      </c>
      <c r="Q38" s="36">
        <v>0</v>
      </c>
      <c r="R38" s="36">
        <v>0</v>
      </c>
      <c r="S38" s="36">
        <f aca="true" t="shared" si="18" ref="S38:S62">SUM(O38:R38,N38)</f>
        <v>846.7539</v>
      </c>
      <c r="T38" s="36">
        <v>108.886</v>
      </c>
      <c r="U38" s="36">
        <v>0</v>
      </c>
      <c r="V38" s="36">
        <v>0.928</v>
      </c>
      <c r="W38" s="36">
        <v>2011.8597</v>
      </c>
      <c r="X38" s="36">
        <v>0</v>
      </c>
      <c r="Y38" s="36">
        <v>0</v>
      </c>
      <c r="Z38" s="36">
        <v>0</v>
      </c>
      <c r="AA38" s="36">
        <v>0</v>
      </c>
      <c r="AB38" s="36">
        <v>5590.0139</v>
      </c>
      <c r="AC38" s="36">
        <f aca="true" t="shared" si="19" ref="AC38:AC62">SUM(T38:Y38,Z38:AB38)</f>
        <v>7711.687599999999</v>
      </c>
      <c r="AD38" s="36">
        <v>11579.5895</v>
      </c>
      <c r="AE38" s="36">
        <v>1417.7152</v>
      </c>
      <c r="AF38" s="36">
        <v>4849.5437</v>
      </c>
      <c r="AG38" s="36">
        <v>1412.982</v>
      </c>
      <c r="AH38" s="36">
        <v>4174.8962</v>
      </c>
      <c r="AI38" s="36">
        <v>0</v>
      </c>
      <c r="AJ38" s="36">
        <v>147.0006</v>
      </c>
      <c r="AK38" s="36">
        <v>7.0479</v>
      </c>
      <c r="AL38" s="36">
        <v>228.2342</v>
      </c>
      <c r="AM38" s="36">
        <v>66.8169</v>
      </c>
      <c r="AN38" s="36">
        <f aca="true" t="shared" si="20" ref="AN38:AN62">SUM(AK38:AM38,AD38:AJ38)</f>
        <v>23883.8262</v>
      </c>
      <c r="AO38" s="36">
        <v>0</v>
      </c>
      <c r="AP38" s="36">
        <v>0</v>
      </c>
      <c r="AQ38" s="36">
        <v>653.9071</v>
      </c>
      <c r="AR38" s="36">
        <v>166.7553</v>
      </c>
      <c r="AS38" s="36">
        <v>155.8735</v>
      </c>
      <c r="AT38" s="36">
        <v>901.8725</v>
      </c>
      <c r="AU38" s="36">
        <v>217.6091</v>
      </c>
      <c r="AV38" s="36">
        <v>24586.0315</v>
      </c>
      <c r="AW38" s="36">
        <v>4788.9205</v>
      </c>
      <c r="AX38" s="36">
        <v>415.6753</v>
      </c>
      <c r="AY38" s="36">
        <v>384.7324</v>
      </c>
      <c r="AZ38" s="36">
        <v>53.479</v>
      </c>
      <c r="BA38" s="36">
        <v>98.6869</v>
      </c>
      <c r="BB38" s="36">
        <v>1953.1639</v>
      </c>
      <c r="BC38" s="36">
        <v>2032.6988</v>
      </c>
      <c r="BD38" s="36">
        <v>1.4893</v>
      </c>
      <c r="BE38" s="36">
        <v>19752.1875</v>
      </c>
      <c r="BF38" s="36">
        <v>1426.1928</v>
      </c>
      <c r="BG38" s="36">
        <v>6028.9779</v>
      </c>
      <c r="BH38" s="36">
        <f aca="true" t="shared" si="21" ref="BH38:BH62">SUM(BG38,AV38:BF38,AO38:AU38)</f>
        <v>63618.2533</v>
      </c>
      <c r="BI38" s="36">
        <v>203.0623</v>
      </c>
      <c r="BJ38" s="36">
        <v>8181.5286</v>
      </c>
      <c r="BK38" s="36">
        <v>2.8251</v>
      </c>
      <c r="BL38" s="36">
        <v>1340.8984</v>
      </c>
      <c r="BM38" s="36">
        <v>413.3139</v>
      </c>
      <c r="BN38" s="36">
        <v>25496.0682</v>
      </c>
      <c r="BO38" s="36">
        <v>4035.5244</v>
      </c>
      <c r="BP38" s="36">
        <f t="shared" si="6"/>
        <v>39673.2209</v>
      </c>
      <c r="BQ38" s="36">
        <v>2679.8817</v>
      </c>
      <c r="BR38" s="36">
        <v>33.8696</v>
      </c>
      <c r="BS38" s="36">
        <v>511.9001</v>
      </c>
      <c r="BT38" s="36">
        <v>252.8412</v>
      </c>
      <c r="BU38" s="36">
        <v>1312.3752</v>
      </c>
      <c r="BV38" s="36">
        <v>2581.6447</v>
      </c>
      <c r="BW38" s="36">
        <v>1743.7834</v>
      </c>
      <c r="BX38" s="36">
        <v>485.2218</v>
      </c>
      <c r="BY38" s="36">
        <v>2169.1517</v>
      </c>
      <c r="BZ38" s="36">
        <f aca="true" t="shared" si="22" ref="BZ38:BZ62">SUM(BR38:BY38,BQ38)</f>
        <v>11770.6694</v>
      </c>
      <c r="CA38" s="36">
        <v>0</v>
      </c>
      <c r="CB38" s="36">
        <v>181.3604</v>
      </c>
      <c r="CC38" s="36">
        <v>6352.0714</v>
      </c>
      <c r="CD38" s="36">
        <v>0</v>
      </c>
      <c r="CE38" s="36">
        <v>0</v>
      </c>
      <c r="CF38" s="36">
        <v>0</v>
      </c>
      <c r="CG38" s="36">
        <v>44.5403</v>
      </c>
      <c r="CH38" s="36">
        <v>471.2027</v>
      </c>
      <c r="CI38" s="36">
        <v>0</v>
      </c>
      <c r="CJ38" s="36">
        <v>1.3469</v>
      </c>
      <c r="CK38" s="36">
        <v>0</v>
      </c>
      <c r="CL38" s="36">
        <v>0</v>
      </c>
      <c r="CM38" s="36">
        <v>3.4557</v>
      </c>
      <c r="CN38" s="36">
        <f t="shared" si="7"/>
        <v>7053.977399999999</v>
      </c>
      <c r="CO38" s="36">
        <v>10282.4314</v>
      </c>
      <c r="CP38" s="36">
        <v>6.667</v>
      </c>
      <c r="CQ38" s="36">
        <v>72.3281</v>
      </c>
      <c r="CR38" s="36">
        <v>742.3859</v>
      </c>
      <c r="CS38" s="36">
        <f t="shared" si="8"/>
        <v>11103.812399999999</v>
      </c>
      <c r="CT38" s="37">
        <f t="shared" si="9"/>
        <v>189182.6154</v>
      </c>
    </row>
    <row r="39" spans="1:98" ht="12" customHeight="1">
      <c r="A39" s="31"/>
      <c r="B39" s="41" t="s">
        <v>18</v>
      </c>
      <c r="C39" s="43" t="s">
        <v>160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1.1138</v>
      </c>
      <c r="K39" s="36">
        <v>68.7226</v>
      </c>
      <c r="L39" s="36">
        <v>0</v>
      </c>
      <c r="M39" s="36">
        <f aca="true" t="shared" si="23" ref="M39:M64">SUM(D39:L39)</f>
        <v>69.8364</v>
      </c>
      <c r="N39" s="36">
        <v>0</v>
      </c>
      <c r="O39" s="36">
        <v>0</v>
      </c>
      <c r="P39" s="36">
        <v>1.0774</v>
      </c>
      <c r="Q39" s="36">
        <v>0</v>
      </c>
      <c r="R39" s="36">
        <v>0</v>
      </c>
      <c r="S39" s="36">
        <f t="shared" si="18"/>
        <v>1.0774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f t="shared" si="19"/>
        <v>0</v>
      </c>
      <c r="AD39" s="36">
        <v>0</v>
      </c>
      <c r="AE39" s="36">
        <v>0.3647</v>
      </c>
      <c r="AF39" s="36">
        <v>0</v>
      </c>
      <c r="AG39" s="36">
        <v>0</v>
      </c>
      <c r="AH39" s="36">
        <v>0</v>
      </c>
      <c r="AI39" s="36">
        <v>0</v>
      </c>
      <c r="AJ39" s="36">
        <v>24.3917</v>
      </c>
      <c r="AK39" s="36">
        <v>0</v>
      </c>
      <c r="AL39" s="36">
        <v>0</v>
      </c>
      <c r="AM39" s="36">
        <v>0</v>
      </c>
      <c r="AN39" s="36">
        <f t="shared" si="20"/>
        <v>24.7564</v>
      </c>
      <c r="AO39" s="36">
        <v>0</v>
      </c>
      <c r="AP39" s="36">
        <v>0</v>
      </c>
      <c r="AQ39" s="36">
        <v>0</v>
      </c>
      <c r="AR39" s="36">
        <v>0.2678</v>
      </c>
      <c r="AS39" s="36">
        <v>0</v>
      </c>
      <c r="AT39" s="36">
        <v>0.1268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9</v>
      </c>
      <c r="BC39" s="36">
        <v>0</v>
      </c>
      <c r="BD39" s="36">
        <v>17.3794</v>
      </c>
      <c r="BE39" s="36">
        <v>30.0123</v>
      </c>
      <c r="BF39" s="36">
        <v>0.3291</v>
      </c>
      <c r="BG39" s="36">
        <v>42.2292</v>
      </c>
      <c r="BH39" s="36">
        <f t="shared" si="21"/>
        <v>99.34459999999999</v>
      </c>
      <c r="BI39" s="36">
        <v>0</v>
      </c>
      <c r="BJ39" s="36">
        <v>1.4272</v>
      </c>
      <c r="BK39" s="36">
        <v>1015.3292</v>
      </c>
      <c r="BL39" s="36">
        <v>2018.3947</v>
      </c>
      <c r="BM39" s="36">
        <v>0</v>
      </c>
      <c r="BN39" s="36">
        <v>1375.428</v>
      </c>
      <c r="BO39" s="36">
        <v>28.268</v>
      </c>
      <c r="BP39" s="36">
        <f t="shared" si="6"/>
        <v>4438.8471</v>
      </c>
      <c r="BQ39" s="36">
        <v>26.9414</v>
      </c>
      <c r="BR39" s="36">
        <v>0</v>
      </c>
      <c r="BS39" s="36">
        <v>13262.0145</v>
      </c>
      <c r="BT39" s="36">
        <v>0.0792</v>
      </c>
      <c r="BU39" s="36">
        <v>123.5497</v>
      </c>
      <c r="BV39" s="36">
        <v>261.5952</v>
      </c>
      <c r="BW39" s="36">
        <v>2.6516</v>
      </c>
      <c r="BX39" s="36">
        <v>1.0475</v>
      </c>
      <c r="BY39" s="36">
        <v>1517.1493</v>
      </c>
      <c r="BZ39" s="36">
        <f t="shared" si="22"/>
        <v>15195.0284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12.3573</v>
      </c>
      <c r="CI39" s="36">
        <v>0</v>
      </c>
      <c r="CJ39" s="36">
        <v>0</v>
      </c>
      <c r="CK39" s="36">
        <v>0</v>
      </c>
      <c r="CL39" s="36">
        <v>0</v>
      </c>
      <c r="CM39" s="36">
        <v>326.9949</v>
      </c>
      <c r="CN39" s="36">
        <f t="shared" si="7"/>
        <v>339.3522</v>
      </c>
      <c r="CO39" s="36">
        <v>0</v>
      </c>
      <c r="CP39" s="36">
        <v>0</v>
      </c>
      <c r="CQ39" s="36">
        <v>93.6608</v>
      </c>
      <c r="CR39" s="36">
        <v>457.5772</v>
      </c>
      <c r="CS39" s="36">
        <f t="shared" si="8"/>
        <v>551.238</v>
      </c>
      <c r="CT39" s="37">
        <f t="shared" si="9"/>
        <v>20719.480499999998</v>
      </c>
    </row>
    <row r="40" spans="1:98" ht="12" customHeight="1">
      <c r="A40" s="31"/>
      <c r="B40" s="41"/>
      <c r="C40" s="43" t="s">
        <v>161</v>
      </c>
      <c r="D40" s="36">
        <v>8789.6301</v>
      </c>
      <c r="E40" s="36">
        <v>18730.6125</v>
      </c>
      <c r="F40" s="36">
        <v>2971.716</v>
      </c>
      <c r="G40" s="36">
        <v>98286.4817</v>
      </c>
      <c r="H40" s="36">
        <v>0.0217</v>
      </c>
      <c r="I40" s="36">
        <v>51434.5975</v>
      </c>
      <c r="J40" s="36">
        <v>65196.6416</v>
      </c>
      <c r="K40" s="36">
        <v>472.3501</v>
      </c>
      <c r="L40" s="36">
        <v>20762.9055</v>
      </c>
      <c r="M40" s="36">
        <f t="shared" si="23"/>
        <v>266644.95670000004</v>
      </c>
      <c r="N40" s="36">
        <v>0</v>
      </c>
      <c r="O40" s="36">
        <v>443.3716</v>
      </c>
      <c r="P40" s="36">
        <v>0</v>
      </c>
      <c r="Q40" s="36">
        <v>0</v>
      </c>
      <c r="R40" s="36">
        <v>0</v>
      </c>
      <c r="S40" s="36">
        <f t="shared" si="18"/>
        <v>443.3716</v>
      </c>
      <c r="T40" s="36">
        <v>0</v>
      </c>
      <c r="U40" s="36">
        <v>0</v>
      </c>
      <c r="V40" s="36">
        <v>0</v>
      </c>
      <c r="W40" s="36">
        <v>0</v>
      </c>
      <c r="X40" s="36">
        <v>16</v>
      </c>
      <c r="Y40" s="36">
        <v>0</v>
      </c>
      <c r="Z40" s="36">
        <v>0</v>
      </c>
      <c r="AA40" s="36">
        <v>2.6533</v>
      </c>
      <c r="AB40" s="36">
        <v>0</v>
      </c>
      <c r="AC40" s="36">
        <f t="shared" si="19"/>
        <v>18.6533</v>
      </c>
      <c r="AD40" s="36">
        <v>0.0071</v>
      </c>
      <c r="AE40" s="36">
        <v>0.0492</v>
      </c>
      <c r="AF40" s="36">
        <v>0</v>
      </c>
      <c r="AG40" s="36">
        <v>13.2033</v>
      </c>
      <c r="AH40" s="36">
        <v>0.3259</v>
      </c>
      <c r="AI40" s="36">
        <v>0</v>
      </c>
      <c r="AJ40" s="36">
        <v>5.3774</v>
      </c>
      <c r="AK40" s="36">
        <v>151.462</v>
      </c>
      <c r="AL40" s="36">
        <v>0.9599</v>
      </c>
      <c r="AM40" s="36">
        <v>3.5444</v>
      </c>
      <c r="AN40" s="36">
        <f t="shared" si="20"/>
        <v>174.9292</v>
      </c>
      <c r="AO40" s="36">
        <v>0</v>
      </c>
      <c r="AP40" s="36">
        <v>0</v>
      </c>
      <c r="AQ40" s="36">
        <v>0</v>
      </c>
      <c r="AR40" s="36">
        <v>47.8746</v>
      </c>
      <c r="AS40" s="36">
        <v>0</v>
      </c>
      <c r="AT40" s="36">
        <v>17.9615</v>
      </c>
      <c r="AU40" s="36">
        <v>189.7632</v>
      </c>
      <c r="AV40" s="36">
        <v>0</v>
      </c>
      <c r="AW40" s="36">
        <v>0</v>
      </c>
      <c r="AX40" s="36">
        <v>355.6345</v>
      </c>
      <c r="AY40" s="36">
        <v>0</v>
      </c>
      <c r="AZ40" s="36">
        <v>0</v>
      </c>
      <c r="BA40" s="36">
        <v>0</v>
      </c>
      <c r="BB40" s="36">
        <v>29.8672</v>
      </c>
      <c r="BC40" s="36">
        <v>17.2347</v>
      </c>
      <c r="BD40" s="36">
        <v>14.364</v>
      </c>
      <c r="BE40" s="36">
        <v>457.1996</v>
      </c>
      <c r="BF40" s="36">
        <v>3249.2812</v>
      </c>
      <c r="BG40" s="36">
        <v>1387.822</v>
      </c>
      <c r="BH40" s="36">
        <f t="shared" si="21"/>
        <v>5767.0025000000005</v>
      </c>
      <c r="BI40" s="36">
        <v>0</v>
      </c>
      <c r="BJ40" s="36">
        <v>23.5052</v>
      </c>
      <c r="BK40" s="36">
        <v>0</v>
      </c>
      <c r="BL40" s="36">
        <v>730.102</v>
      </c>
      <c r="BM40" s="36">
        <v>6918.7685</v>
      </c>
      <c r="BN40" s="36">
        <v>175326.7677</v>
      </c>
      <c r="BO40" s="36">
        <v>149479.8716</v>
      </c>
      <c r="BP40" s="36">
        <f t="shared" si="6"/>
        <v>332479.015</v>
      </c>
      <c r="BQ40" s="36">
        <v>3130.6111</v>
      </c>
      <c r="BR40" s="36">
        <v>0</v>
      </c>
      <c r="BS40" s="36">
        <v>118.2163</v>
      </c>
      <c r="BT40" s="36">
        <v>57.2821</v>
      </c>
      <c r="BU40" s="36">
        <v>0.9447</v>
      </c>
      <c r="BV40" s="36">
        <v>296.1094</v>
      </c>
      <c r="BW40" s="36">
        <v>0</v>
      </c>
      <c r="BX40" s="36">
        <v>0.6286</v>
      </c>
      <c r="BY40" s="36">
        <v>238.2914</v>
      </c>
      <c r="BZ40" s="36">
        <f t="shared" si="22"/>
        <v>3842.0836</v>
      </c>
      <c r="CA40" s="36">
        <v>0</v>
      </c>
      <c r="CB40" s="36">
        <v>0</v>
      </c>
      <c r="CC40" s="36">
        <v>0</v>
      </c>
      <c r="CD40" s="36">
        <v>0</v>
      </c>
      <c r="CE40" s="36">
        <v>46.3932</v>
      </c>
      <c r="CF40" s="36">
        <v>17.892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f t="shared" si="7"/>
        <v>64.2852</v>
      </c>
      <c r="CO40" s="36">
        <v>616.6611</v>
      </c>
      <c r="CP40" s="36">
        <v>0</v>
      </c>
      <c r="CQ40" s="36">
        <v>199.8748</v>
      </c>
      <c r="CR40" s="36">
        <v>1168.5308</v>
      </c>
      <c r="CS40" s="36">
        <f t="shared" si="8"/>
        <v>1985.0667</v>
      </c>
      <c r="CT40" s="37">
        <f t="shared" si="9"/>
        <v>611419.3638000002</v>
      </c>
    </row>
    <row r="41" spans="1:98" ht="12" customHeight="1">
      <c r="A41" s="31"/>
      <c r="B41" s="41" t="s">
        <v>19</v>
      </c>
      <c r="C41" s="43" t="s">
        <v>185</v>
      </c>
      <c r="D41" s="36">
        <v>0</v>
      </c>
      <c r="E41" s="36">
        <v>4614.0651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f t="shared" si="23"/>
        <v>4614.0651</v>
      </c>
      <c r="N41" s="36">
        <v>266.4672</v>
      </c>
      <c r="O41" s="36">
        <v>51319.5128</v>
      </c>
      <c r="P41" s="36">
        <v>0</v>
      </c>
      <c r="Q41" s="36">
        <v>0</v>
      </c>
      <c r="R41" s="36">
        <v>1784.4947</v>
      </c>
      <c r="S41" s="36">
        <f t="shared" si="18"/>
        <v>53370.4747</v>
      </c>
      <c r="T41" s="36">
        <v>5411.0314</v>
      </c>
      <c r="U41" s="36">
        <v>0</v>
      </c>
      <c r="V41" s="36">
        <v>236.8612</v>
      </c>
      <c r="W41" s="36">
        <v>62877.1795</v>
      </c>
      <c r="X41" s="36">
        <v>32128.4795</v>
      </c>
      <c r="Y41" s="36">
        <v>841.1377</v>
      </c>
      <c r="Z41" s="36">
        <v>0</v>
      </c>
      <c r="AA41" s="36">
        <v>0</v>
      </c>
      <c r="AB41" s="36">
        <v>12311.9986</v>
      </c>
      <c r="AC41" s="36">
        <f t="shared" si="19"/>
        <v>113806.68790000002</v>
      </c>
      <c r="AD41" s="36">
        <v>131405.1669</v>
      </c>
      <c r="AE41" s="36">
        <v>9639.4251</v>
      </c>
      <c r="AF41" s="36">
        <v>19850.2344</v>
      </c>
      <c r="AG41" s="36">
        <v>2811.3101</v>
      </c>
      <c r="AH41" s="36">
        <v>1210.4481</v>
      </c>
      <c r="AI41" s="36">
        <v>10.4792</v>
      </c>
      <c r="AJ41" s="36">
        <v>117.9979</v>
      </c>
      <c r="AK41" s="36">
        <v>0</v>
      </c>
      <c r="AL41" s="36">
        <v>12.7843</v>
      </c>
      <c r="AM41" s="36">
        <v>72.1087</v>
      </c>
      <c r="AN41" s="36">
        <f t="shared" si="20"/>
        <v>165129.9547</v>
      </c>
      <c r="AO41" s="36">
        <v>8095.3831</v>
      </c>
      <c r="AP41" s="36">
        <v>0</v>
      </c>
      <c r="AQ41" s="36">
        <v>19020.1509</v>
      </c>
      <c r="AR41" s="36">
        <v>8036.8638</v>
      </c>
      <c r="AS41" s="36">
        <v>16969.3831</v>
      </c>
      <c r="AT41" s="36">
        <v>46026.6768</v>
      </c>
      <c r="AU41" s="36">
        <v>7118.7815</v>
      </c>
      <c r="AV41" s="36">
        <v>10309.4686</v>
      </c>
      <c r="AW41" s="36">
        <v>23794.4401</v>
      </c>
      <c r="AX41" s="36">
        <v>3740.9017</v>
      </c>
      <c r="AY41" s="36">
        <v>988.6184</v>
      </c>
      <c r="AZ41" s="36">
        <v>4633.2818</v>
      </c>
      <c r="BA41" s="36">
        <v>38.1181</v>
      </c>
      <c r="BB41" s="36">
        <v>4288.6628</v>
      </c>
      <c r="BC41" s="36">
        <v>60.1142</v>
      </c>
      <c r="BD41" s="36">
        <v>5648.1342</v>
      </c>
      <c r="BE41" s="36">
        <v>6105.148</v>
      </c>
      <c r="BF41" s="36">
        <v>109.2609</v>
      </c>
      <c r="BG41" s="36">
        <v>5176.8856</v>
      </c>
      <c r="BH41" s="36">
        <f t="shared" si="21"/>
        <v>170160.27360000004</v>
      </c>
      <c r="BI41" s="36">
        <v>0</v>
      </c>
      <c r="BJ41" s="36">
        <v>573.7333</v>
      </c>
      <c r="BK41" s="36">
        <v>77.5111</v>
      </c>
      <c r="BL41" s="36">
        <v>1.9812</v>
      </c>
      <c r="BM41" s="36">
        <v>0</v>
      </c>
      <c r="BN41" s="36">
        <v>97.0563</v>
      </c>
      <c r="BO41" s="36">
        <v>5.9836</v>
      </c>
      <c r="BP41" s="36">
        <f t="shared" si="6"/>
        <v>756.2655</v>
      </c>
      <c r="BQ41" s="36">
        <v>14.1294</v>
      </c>
      <c r="BR41" s="36">
        <v>0</v>
      </c>
      <c r="BS41" s="36">
        <v>15.0324</v>
      </c>
      <c r="BT41" s="36">
        <v>917.6522</v>
      </c>
      <c r="BU41" s="36">
        <v>4465.5547</v>
      </c>
      <c r="BV41" s="36">
        <v>138.6562</v>
      </c>
      <c r="BW41" s="36">
        <v>23611.0245</v>
      </c>
      <c r="BX41" s="36">
        <v>565.356</v>
      </c>
      <c r="BY41" s="36">
        <v>13526.7441</v>
      </c>
      <c r="BZ41" s="36">
        <f t="shared" si="22"/>
        <v>43254.14949999999</v>
      </c>
      <c r="CA41" s="36">
        <v>395.5505</v>
      </c>
      <c r="CB41" s="36">
        <v>142.5362</v>
      </c>
      <c r="CC41" s="36">
        <v>64293.6538</v>
      </c>
      <c r="CD41" s="36">
        <v>257.9222</v>
      </c>
      <c r="CE41" s="36">
        <v>5675.5743</v>
      </c>
      <c r="CF41" s="36">
        <v>638.3007</v>
      </c>
      <c r="CG41" s="36">
        <v>10230.4703</v>
      </c>
      <c r="CH41" s="36">
        <v>125.2797</v>
      </c>
      <c r="CI41" s="36">
        <v>462.471</v>
      </c>
      <c r="CJ41" s="36">
        <v>49.6962</v>
      </c>
      <c r="CK41" s="36">
        <v>1907.5012</v>
      </c>
      <c r="CL41" s="36">
        <v>0</v>
      </c>
      <c r="CM41" s="36">
        <v>764.0406</v>
      </c>
      <c r="CN41" s="36">
        <f t="shared" si="7"/>
        <v>84942.9967</v>
      </c>
      <c r="CO41" s="36">
        <v>0</v>
      </c>
      <c r="CP41" s="36">
        <v>443.4361</v>
      </c>
      <c r="CQ41" s="36">
        <v>26.1561</v>
      </c>
      <c r="CR41" s="36">
        <v>324.6207</v>
      </c>
      <c r="CS41" s="36">
        <f t="shared" si="8"/>
        <v>794.2129</v>
      </c>
      <c r="CT41" s="37">
        <f t="shared" si="9"/>
        <v>636829.0806000001</v>
      </c>
    </row>
    <row r="42" spans="1:98" ht="12" customHeight="1">
      <c r="A42" s="31"/>
      <c r="B42" s="41"/>
      <c r="C42" s="43" t="s">
        <v>162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f t="shared" si="23"/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f t="shared" si="18"/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f t="shared" si="19"/>
        <v>0</v>
      </c>
      <c r="AD42" s="36">
        <v>1601.5664</v>
      </c>
      <c r="AE42" s="36">
        <v>685.8144</v>
      </c>
      <c r="AF42" s="36">
        <v>652.7552</v>
      </c>
      <c r="AG42" s="36">
        <v>9261.3729</v>
      </c>
      <c r="AH42" s="36">
        <v>20326.5947</v>
      </c>
      <c r="AI42" s="36">
        <v>7286.652</v>
      </c>
      <c r="AJ42" s="36">
        <v>10005.1955</v>
      </c>
      <c r="AK42" s="36">
        <v>341.5457</v>
      </c>
      <c r="AL42" s="36">
        <v>2254.7366</v>
      </c>
      <c r="AM42" s="36">
        <v>1161.1446</v>
      </c>
      <c r="AN42" s="36">
        <f t="shared" si="20"/>
        <v>53577.378000000004</v>
      </c>
      <c r="AO42" s="36">
        <v>0.036</v>
      </c>
      <c r="AP42" s="36">
        <v>0</v>
      </c>
      <c r="AQ42" s="36">
        <v>3.0668</v>
      </c>
      <c r="AR42" s="36">
        <v>116.4283</v>
      </c>
      <c r="AS42" s="36">
        <v>0.0099</v>
      </c>
      <c r="AT42" s="36">
        <v>19.0272</v>
      </c>
      <c r="AU42" s="36">
        <v>0</v>
      </c>
      <c r="AV42" s="36">
        <v>2.1002</v>
      </c>
      <c r="AW42" s="36">
        <v>205.0339</v>
      </c>
      <c r="AX42" s="36">
        <v>323.8481</v>
      </c>
      <c r="AY42" s="36">
        <v>69.5154</v>
      </c>
      <c r="AZ42" s="36">
        <v>0</v>
      </c>
      <c r="BA42" s="36">
        <v>0</v>
      </c>
      <c r="BB42" s="36">
        <v>218.2442</v>
      </c>
      <c r="BC42" s="36">
        <v>0.7609</v>
      </c>
      <c r="BD42" s="36">
        <v>3.4396</v>
      </c>
      <c r="BE42" s="36">
        <v>125.9109</v>
      </c>
      <c r="BF42" s="36">
        <v>0</v>
      </c>
      <c r="BG42" s="36">
        <v>540.8376</v>
      </c>
      <c r="BH42" s="36">
        <f t="shared" si="21"/>
        <v>1628.2590000000002</v>
      </c>
      <c r="BI42" s="36">
        <v>0</v>
      </c>
      <c r="BJ42" s="36">
        <v>4324.1156</v>
      </c>
      <c r="BK42" s="36">
        <v>2.5906</v>
      </c>
      <c r="BL42" s="36">
        <v>12.4811</v>
      </c>
      <c r="BM42" s="36">
        <v>0</v>
      </c>
      <c r="BN42" s="36">
        <v>0.5008</v>
      </c>
      <c r="BO42" s="36">
        <v>173.9831</v>
      </c>
      <c r="BP42" s="36">
        <f t="shared" si="6"/>
        <v>4513.671200000001</v>
      </c>
      <c r="BQ42" s="36">
        <v>574.8343</v>
      </c>
      <c r="BR42" s="36">
        <v>0</v>
      </c>
      <c r="BS42" s="36">
        <v>8.9254</v>
      </c>
      <c r="BT42" s="36">
        <v>119.7908</v>
      </c>
      <c r="BU42" s="36">
        <v>287.9377</v>
      </c>
      <c r="BV42" s="36">
        <v>4896.1353</v>
      </c>
      <c r="BW42" s="36">
        <v>0</v>
      </c>
      <c r="BX42" s="36">
        <v>1415.6369</v>
      </c>
      <c r="BY42" s="36">
        <v>797.9242</v>
      </c>
      <c r="BZ42" s="36">
        <f t="shared" si="22"/>
        <v>8101.1846000000005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0.8664</v>
      </c>
      <c r="CJ42" s="36">
        <v>0</v>
      </c>
      <c r="CK42" s="36">
        <v>0</v>
      </c>
      <c r="CL42" s="36">
        <v>0</v>
      </c>
      <c r="CM42" s="36">
        <v>0</v>
      </c>
      <c r="CN42" s="36">
        <f t="shared" si="7"/>
        <v>0.8664</v>
      </c>
      <c r="CO42" s="36">
        <v>0</v>
      </c>
      <c r="CP42" s="36">
        <v>444.1154</v>
      </c>
      <c r="CQ42" s="36">
        <v>11.8102</v>
      </c>
      <c r="CR42" s="36">
        <v>201.5594</v>
      </c>
      <c r="CS42" s="36">
        <f t="shared" si="8"/>
        <v>657.485</v>
      </c>
      <c r="CT42" s="37">
        <f t="shared" si="9"/>
        <v>68478.8442</v>
      </c>
    </row>
    <row r="43" spans="1:98" ht="12" customHeight="1">
      <c r="A43" s="31"/>
      <c r="B43" s="41" t="s">
        <v>20</v>
      </c>
      <c r="C43" s="44" t="s">
        <v>125</v>
      </c>
      <c r="D43" s="36">
        <v>738.7836</v>
      </c>
      <c r="E43" s="36">
        <v>36.3659</v>
      </c>
      <c r="F43" s="36">
        <v>569.2997</v>
      </c>
      <c r="G43" s="36">
        <v>0</v>
      </c>
      <c r="H43" s="36">
        <v>0</v>
      </c>
      <c r="I43" s="36">
        <v>1823.7175</v>
      </c>
      <c r="J43" s="36">
        <v>464.2391</v>
      </c>
      <c r="K43" s="36">
        <v>0</v>
      </c>
      <c r="L43" s="36">
        <v>935.7315</v>
      </c>
      <c r="M43" s="36">
        <f t="shared" si="23"/>
        <v>4568.137299999999</v>
      </c>
      <c r="N43" s="36">
        <v>0</v>
      </c>
      <c r="O43" s="36">
        <v>1.8802</v>
      </c>
      <c r="P43" s="36">
        <v>1252.2042</v>
      </c>
      <c r="Q43" s="36">
        <v>0</v>
      </c>
      <c r="R43" s="36">
        <v>2163.5355</v>
      </c>
      <c r="S43" s="36">
        <f t="shared" si="18"/>
        <v>3417.6198999999997</v>
      </c>
      <c r="T43" s="36">
        <v>0</v>
      </c>
      <c r="U43" s="36">
        <v>0</v>
      </c>
      <c r="V43" s="36">
        <v>0</v>
      </c>
      <c r="W43" s="36">
        <v>3540.1439</v>
      </c>
      <c r="X43" s="36">
        <v>42.48</v>
      </c>
      <c r="Y43" s="36">
        <v>0</v>
      </c>
      <c r="Z43" s="36">
        <v>0</v>
      </c>
      <c r="AA43" s="36">
        <v>0</v>
      </c>
      <c r="AB43" s="36">
        <v>661.8476</v>
      </c>
      <c r="AC43" s="36">
        <f t="shared" si="19"/>
        <v>4244.4715</v>
      </c>
      <c r="AD43" s="36">
        <v>138.5344</v>
      </c>
      <c r="AE43" s="36">
        <v>392.8314</v>
      </c>
      <c r="AF43" s="36">
        <v>2645.9861</v>
      </c>
      <c r="AG43" s="36">
        <v>954.6927</v>
      </c>
      <c r="AH43" s="36">
        <v>813.642</v>
      </c>
      <c r="AI43" s="36">
        <v>249.7947</v>
      </c>
      <c r="AJ43" s="36">
        <v>475.5124</v>
      </c>
      <c r="AK43" s="36">
        <v>163.3476</v>
      </c>
      <c r="AL43" s="36">
        <v>279.3905</v>
      </c>
      <c r="AM43" s="36">
        <v>763.8227</v>
      </c>
      <c r="AN43" s="36">
        <f t="shared" si="20"/>
        <v>6877.554499999999</v>
      </c>
      <c r="AO43" s="36">
        <v>0</v>
      </c>
      <c r="AP43" s="36">
        <v>0</v>
      </c>
      <c r="AQ43" s="36">
        <v>0</v>
      </c>
      <c r="AR43" s="36">
        <v>2478.9935</v>
      </c>
      <c r="AS43" s="36">
        <v>743.594</v>
      </c>
      <c r="AT43" s="36">
        <v>11759.3118</v>
      </c>
      <c r="AU43" s="36">
        <v>10527.692</v>
      </c>
      <c r="AV43" s="36">
        <v>22319.3216</v>
      </c>
      <c r="AW43" s="36">
        <v>5590.1367</v>
      </c>
      <c r="AX43" s="36">
        <v>4117.6799</v>
      </c>
      <c r="AY43" s="36">
        <v>30.1469</v>
      </c>
      <c r="AZ43" s="36">
        <v>1.5</v>
      </c>
      <c r="BA43" s="36">
        <v>4.2253</v>
      </c>
      <c r="BB43" s="36">
        <v>2082.3202</v>
      </c>
      <c r="BC43" s="36">
        <v>19175.2417</v>
      </c>
      <c r="BD43" s="36">
        <v>60.1387</v>
      </c>
      <c r="BE43" s="36">
        <v>2006.0388</v>
      </c>
      <c r="BF43" s="36">
        <v>188.9686</v>
      </c>
      <c r="BG43" s="36">
        <v>36221.9561</v>
      </c>
      <c r="BH43" s="36">
        <f t="shared" si="21"/>
        <v>117307.2658</v>
      </c>
      <c r="BI43" s="36">
        <v>32.8998</v>
      </c>
      <c r="BJ43" s="36">
        <v>56567.2736</v>
      </c>
      <c r="BK43" s="36">
        <v>16.3042</v>
      </c>
      <c r="BL43" s="36">
        <v>320.1511</v>
      </c>
      <c r="BM43" s="36">
        <v>0</v>
      </c>
      <c r="BN43" s="36">
        <v>3479.5991</v>
      </c>
      <c r="BO43" s="36">
        <v>175.3172</v>
      </c>
      <c r="BP43" s="36">
        <f t="shared" si="6"/>
        <v>60591.545</v>
      </c>
      <c r="BQ43" s="36">
        <v>4285.2834</v>
      </c>
      <c r="BR43" s="36">
        <v>1063.8933</v>
      </c>
      <c r="BS43" s="36">
        <v>1641.4623</v>
      </c>
      <c r="BT43" s="36">
        <v>10893.3881</v>
      </c>
      <c r="BU43" s="36">
        <v>2305.0207</v>
      </c>
      <c r="BV43" s="36">
        <v>17885.8437</v>
      </c>
      <c r="BW43" s="36">
        <v>12271.2291</v>
      </c>
      <c r="BX43" s="36">
        <v>3058.924</v>
      </c>
      <c r="BY43" s="36">
        <v>5004.2764</v>
      </c>
      <c r="BZ43" s="36">
        <f t="shared" si="22"/>
        <v>58409.320999999996</v>
      </c>
      <c r="CA43" s="36">
        <v>0</v>
      </c>
      <c r="CB43" s="36">
        <v>0</v>
      </c>
      <c r="CC43" s="36">
        <v>220.8201</v>
      </c>
      <c r="CD43" s="36">
        <v>0</v>
      </c>
      <c r="CE43" s="36">
        <v>324.7521</v>
      </c>
      <c r="CF43" s="36">
        <v>666.1381</v>
      </c>
      <c r="CG43" s="36">
        <v>4766.8431</v>
      </c>
      <c r="CH43" s="36">
        <v>22.9512</v>
      </c>
      <c r="CI43" s="36">
        <v>0.462</v>
      </c>
      <c r="CJ43" s="36">
        <v>0</v>
      </c>
      <c r="CK43" s="36">
        <v>0</v>
      </c>
      <c r="CL43" s="36">
        <v>0</v>
      </c>
      <c r="CM43" s="36">
        <v>35.1457</v>
      </c>
      <c r="CN43" s="36">
        <f t="shared" si="7"/>
        <v>6037.112300000001</v>
      </c>
      <c r="CO43" s="36">
        <v>22785.1267</v>
      </c>
      <c r="CP43" s="36">
        <v>0</v>
      </c>
      <c r="CQ43" s="36">
        <v>1883.9239</v>
      </c>
      <c r="CR43" s="36">
        <v>1032.1781</v>
      </c>
      <c r="CS43" s="36">
        <f t="shared" si="8"/>
        <v>25701.228700000003</v>
      </c>
      <c r="CT43" s="37">
        <f t="shared" si="9"/>
        <v>287154.256</v>
      </c>
    </row>
    <row r="44" spans="1:98" ht="12" customHeight="1">
      <c r="A44" s="31"/>
      <c r="B44" s="42"/>
      <c r="C44" s="47" t="s">
        <v>13</v>
      </c>
      <c r="D44" s="34">
        <f aca="true" t="shared" si="24" ref="D44:L44">SUM(D38:D43)</f>
        <v>10502.3268</v>
      </c>
      <c r="E44" s="34">
        <f t="shared" si="24"/>
        <v>27585.3391</v>
      </c>
      <c r="F44" s="34">
        <f t="shared" si="24"/>
        <v>4175.3063</v>
      </c>
      <c r="G44" s="34">
        <f t="shared" si="24"/>
        <v>102776.24710000001</v>
      </c>
      <c r="H44" s="34">
        <f t="shared" si="24"/>
        <v>0.0217</v>
      </c>
      <c r="I44" s="34">
        <f t="shared" si="24"/>
        <v>58034.153000000006</v>
      </c>
      <c r="J44" s="34">
        <f t="shared" si="24"/>
        <v>71399.1848</v>
      </c>
      <c r="K44" s="34">
        <f t="shared" si="24"/>
        <v>541.0726999999999</v>
      </c>
      <c r="L44" s="34">
        <f t="shared" si="24"/>
        <v>24403.7583</v>
      </c>
      <c r="M44" s="34">
        <f t="shared" si="23"/>
        <v>299417.4098</v>
      </c>
      <c r="N44" s="34">
        <f>SUM(N38:N43)</f>
        <v>266.4672</v>
      </c>
      <c r="O44" s="34">
        <f>SUM(O38:O43)</f>
        <v>52592.6553</v>
      </c>
      <c r="P44" s="34">
        <f>SUM(P38:P43)</f>
        <v>1272.1447999999998</v>
      </c>
      <c r="Q44" s="34">
        <f>SUM(Q38:Q43)</f>
        <v>0</v>
      </c>
      <c r="R44" s="34">
        <f>SUM(R38:R43)</f>
        <v>3948.0302</v>
      </c>
      <c r="S44" s="34">
        <f t="shared" si="18"/>
        <v>58079.2975</v>
      </c>
      <c r="T44" s="34">
        <f aca="true" t="shared" si="25" ref="T44:AB44">SUM(T38:T43)</f>
        <v>5519.9174</v>
      </c>
      <c r="U44" s="34">
        <f t="shared" si="25"/>
        <v>0</v>
      </c>
      <c r="V44" s="34">
        <f t="shared" si="25"/>
        <v>237.7892</v>
      </c>
      <c r="W44" s="34">
        <f t="shared" si="25"/>
        <v>68429.1831</v>
      </c>
      <c r="X44" s="34">
        <f t="shared" si="25"/>
        <v>32186.9595</v>
      </c>
      <c r="Y44" s="34">
        <f t="shared" si="25"/>
        <v>841.1377</v>
      </c>
      <c r="Z44" s="34">
        <f t="shared" si="25"/>
        <v>0</v>
      </c>
      <c r="AA44" s="34">
        <f t="shared" si="25"/>
        <v>2.6533</v>
      </c>
      <c r="AB44" s="34">
        <f t="shared" si="25"/>
        <v>18563.8601</v>
      </c>
      <c r="AC44" s="34">
        <f t="shared" si="19"/>
        <v>125781.50030000001</v>
      </c>
      <c r="AD44" s="34">
        <f aca="true" t="shared" si="26" ref="AD44:AM44">SUM(AD38:AD43)</f>
        <v>144724.86430000002</v>
      </c>
      <c r="AE44" s="34">
        <f t="shared" si="26"/>
        <v>12136.199999999999</v>
      </c>
      <c r="AF44" s="34">
        <f t="shared" si="26"/>
        <v>27998.519400000005</v>
      </c>
      <c r="AG44" s="34">
        <f t="shared" si="26"/>
        <v>14453.561</v>
      </c>
      <c r="AH44" s="34">
        <f t="shared" si="26"/>
        <v>26525.9069</v>
      </c>
      <c r="AI44" s="34">
        <f t="shared" si="26"/>
        <v>7546.9259</v>
      </c>
      <c r="AJ44" s="34">
        <f t="shared" si="26"/>
        <v>10775.475499999999</v>
      </c>
      <c r="AK44" s="34">
        <f t="shared" si="26"/>
        <v>663.4032</v>
      </c>
      <c r="AL44" s="34">
        <f t="shared" si="26"/>
        <v>2776.1055</v>
      </c>
      <c r="AM44" s="34">
        <f t="shared" si="26"/>
        <v>2067.4373</v>
      </c>
      <c r="AN44" s="34">
        <f t="shared" si="20"/>
        <v>249668.399</v>
      </c>
      <c r="AO44" s="34">
        <f aca="true" t="shared" si="27" ref="AO44:BG44">SUM(AO38:AO43)</f>
        <v>8095.4191</v>
      </c>
      <c r="AP44" s="34">
        <f t="shared" si="27"/>
        <v>0</v>
      </c>
      <c r="AQ44" s="34">
        <f t="shared" si="27"/>
        <v>19677.1248</v>
      </c>
      <c r="AR44" s="34">
        <f t="shared" si="27"/>
        <v>10847.1833</v>
      </c>
      <c r="AS44" s="34">
        <f t="shared" si="27"/>
        <v>17868.860500000003</v>
      </c>
      <c r="AT44" s="34">
        <f t="shared" si="27"/>
        <v>58724.976599999995</v>
      </c>
      <c r="AU44" s="34">
        <f t="shared" si="27"/>
        <v>18053.8458</v>
      </c>
      <c r="AV44" s="34">
        <f t="shared" si="27"/>
        <v>57216.9219</v>
      </c>
      <c r="AW44" s="34">
        <f t="shared" si="27"/>
        <v>34378.5312</v>
      </c>
      <c r="AX44" s="34">
        <f t="shared" si="27"/>
        <v>8953.7395</v>
      </c>
      <c r="AY44" s="34">
        <f t="shared" si="27"/>
        <v>1473.0131</v>
      </c>
      <c r="AZ44" s="34">
        <f t="shared" si="27"/>
        <v>4688.2608</v>
      </c>
      <c r="BA44" s="34">
        <f t="shared" si="27"/>
        <v>141.0303</v>
      </c>
      <c r="BB44" s="34">
        <f t="shared" si="27"/>
        <v>8581.258300000001</v>
      </c>
      <c r="BC44" s="34">
        <f t="shared" si="27"/>
        <v>21286.0503</v>
      </c>
      <c r="BD44" s="34">
        <f t="shared" si="27"/>
        <v>5744.9452</v>
      </c>
      <c r="BE44" s="34">
        <f t="shared" si="27"/>
        <v>28476.497099999997</v>
      </c>
      <c r="BF44" s="34">
        <f t="shared" si="27"/>
        <v>4974.0326000000005</v>
      </c>
      <c r="BG44" s="34">
        <f t="shared" si="27"/>
        <v>49398.7084</v>
      </c>
      <c r="BH44" s="34">
        <f t="shared" si="21"/>
        <v>358580.3988</v>
      </c>
      <c r="BI44" s="34">
        <f aca="true" t="shared" si="28" ref="BI44:BO44">SUM(BI38:BI43)</f>
        <v>235.9621</v>
      </c>
      <c r="BJ44" s="34">
        <f t="shared" si="28"/>
        <v>69671.58350000001</v>
      </c>
      <c r="BK44" s="34">
        <f t="shared" si="28"/>
        <v>1114.5602000000001</v>
      </c>
      <c r="BL44" s="34">
        <f t="shared" si="28"/>
        <v>4424.0085</v>
      </c>
      <c r="BM44" s="34">
        <f t="shared" si="28"/>
        <v>7332.0824</v>
      </c>
      <c r="BN44" s="34">
        <f t="shared" si="28"/>
        <v>205775.4201</v>
      </c>
      <c r="BO44" s="34">
        <f t="shared" si="28"/>
        <v>153898.94790000003</v>
      </c>
      <c r="BP44" s="34">
        <f t="shared" si="6"/>
        <v>442452.56470000005</v>
      </c>
      <c r="BQ44" s="34">
        <f aca="true" t="shared" si="29" ref="BQ44:BY44">SUM(BQ38:BQ43)</f>
        <v>10711.6813</v>
      </c>
      <c r="BR44" s="34">
        <f t="shared" si="29"/>
        <v>1097.7629</v>
      </c>
      <c r="BS44" s="34">
        <f t="shared" si="29"/>
        <v>15557.551</v>
      </c>
      <c r="BT44" s="34">
        <f t="shared" si="29"/>
        <v>12241.0336</v>
      </c>
      <c r="BU44" s="34">
        <f t="shared" si="29"/>
        <v>8495.3827</v>
      </c>
      <c r="BV44" s="34">
        <f t="shared" si="29"/>
        <v>26059.9845</v>
      </c>
      <c r="BW44" s="34">
        <f t="shared" si="29"/>
        <v>37628.6886</v>
      </c>
      <c r="BX44" s="34">
        <f t="shared" si="29"/>
        <v>5526.8148</v>
      </c>
      <c r="BY44" s="34">
        <f t="shared" si="29"/>
        <v>23253.5371</v>
      </c>
      <c r="BZ44" s="34">
        <f t="shared" si="22"/>
        <v>140572.4365</v>
      </c>
      <c r="CA44" s="34">
        <f aca="true" t="shared" si="30" ref="CA44:CM44">SUM(CA38:CA43)</f>
        <v>395.5505</v>
      </c>
      <c r="CB44" s="34">
        <f t="shared" si="30"/>
        <v>323.89660000000003</v>
      </c>
      <c r="CC44" s="34">
        <f t="shared" si="30"/>
        <v>70866.5453</v>
      </c>
      <c r="CD44" s="34">
        <f t="shared" si="30"/>
        <v>257.9222</v>
      </c>
      <c r="CE44" s="34">
        <f t="shared" si="30"/>
        <v>6046.7196</v>
      </c>
      <c r="CF44" s="34">
        <f t="shared" si="30"/>
        <v>1322.3308000000002</v>
      </c>
      <c r="CG44" s="34">
        <f t="shared" si="30"/>
        <v>15041.853700000001</v>
      </c>
      <c r="CH44" s="34">
        <f t="shared" si="30"/>
        <v>631.7909</v>
      </c>
      <c r="CI44" s="34">
        <f t="shared" si="30"/>
        <v>463.7994</v>
      </c>
      <c r="CJ44" s="34">
        <f t="shared" si="30"/>
        <v>51.043099999999995</v>
      </c>
      <c r="CK44" s="34">
        <f t="shared" si="30"/>
        <v>1907.5012</v>
      </c>
      <c r="CL44" s="34">
        <f t="shared" si="30"/>
        <v>0</v>
      </c>
      <c r="CM44" s="34">
        <f t="shared" si="30"/>
        <v>1129.6369</v>
      </c>
      <c r="CN44" s="34">
        <f t="shared" si="7"/>
        <v>98438.59019999999</v>
      </c>
      <c r="CO44" s="34">
        <f>SUM(CO38:CO43)</f>
        <v>33684.2192</v>
      </c>
      <c r="CP44" s="34">
        <f>SUM(CP38:CP43)</f>
        <v>894.2185</v>
      </c>
      <c r="CQ44" s="34">
        <f>SUM(CQ38:CQ43)</f>
        <v>2287.7539</v>
      </c>
      <c r="CR44" s="34">
        <f>SUM(CR38:CR43)</f>
        <v>3926.8521</v>
      </c>
      <c r="CS44" s="34">
        <f t="shared" si="8"/>
        <v>40793.04370000001</v>
      </c>
      <c r="CT44" s="35">
        <f t="shared" si="9"/>
        <v>1813783.6405000002</v>
      </c>
    </row>
    <row r="45" spans="1:98" ht="12" customHeight="1">
      <c r="A45" s="31"/>
      <c r="B45" s="41"/>
      <c r="C45" s="46" t="s">
        <v>124</v>
      </c>
      <c r="D45" s="36">
        <v>111.7073</v>
      </c>
      <c r="E45" s="36">
        <v>10590.9313</v>
      </c>
      <c r="F45" s="36">
        <v>161.6756</v>
      </c>
      <c r="G45" s="36">
        <v>49089.1569</v>
      </c>
      <c r="H45" s="36">
        <v>0</v>
      </c>
      <c r="I45" s="36">
        <v>34536.1324</v>
      </c>
      <c r="J45" s="36">
        <v>18642.7793</v>
      </c>
      <c r="K45" s="36">
        <v>0</v>
      </c>
      <c r="L45" s="36">
        <v>11344.8953</v>
      </c>
      <c r="M45" s="36">
        <f t="shared" si="23"/>
        <v>124477.2781</v>
      </c>
      <c r="N45" s="36">
        <v>0</v>
      </c>
      <c r="O45" s="36">
        <v>3350.9843</v>
      </c>
      <c r="P45" s="36">
        <v>11.3341</v>
      </c>
      <c r="Q45" s="36">
        <v>0</v>
      </c>
      <c r="R45" s="36">
        <v>13.5152</v>
      </c>
      <c r="S45" s="36">
        <f t="shared" si="18"/>
        <v>3375.8336</v>
      </c>
      <c r="T45" s="36">
        <v>0</v>
      </c>
      <c r="U45" s="36">
        <v>0</v>
      </c>
      <c r="V45" s="36">
        <v>0</v>
      </c>
      <c r="W45" s="36">
        <v>5929.0687</v>
      </c>
      <c r="X45" s="36">
        <v>0</v>
      </c>
      <c r="Y45" s="36">
        <v>0</v>
      </c>
      <c r="Z45" s="36">
        <v>0</v>
      </c>
      <c r="AA45" s="36">
        <v>0</v>
      </c>
      <c r="AB45" s="36">
        <v>83.146</v>
      </c>
      <c r="AC45" s="36">
        <f t="shared" si="19"/>
        <v>6012.2146999999995</v>
      </c>
      <c r="AD45" s="36">
        <v>4263.1272</v>
      </c>
      <c r="AE45" s="36">
        <v>548.4728</v>
      </c>
      <c r="AF45" s="36">
        <v>1561.4286</v>
      </c>
      <c r="AG45" s="36">
        <v>958.1936</v>
      </c>
      <c r="AH45" s="36">
        <v>13068.0847</v>
      </c>
      <c r="AI45" s="36">
        <v>561.2754</v>
      </c>
      <c r="AJ45" s="36">
        <v>221.9909</v>
      </c>
      <c r="AK45" s="36">
        <v>954.3073</v>
      </c>
      <c r="AL45" s="36">
        <v>564.9504</v>
      </c>
      <c r="AM45" s="36">
        <v>2099.8555</v>
      </c>
      <c r="AN45" s="36">
        <f t="shared" si="20"/>
        <v>24801.6864</v>
      </c>
      <c r="AO45" s="36">
        <v>0</v>
      </c>
      <c r="AP45" s="36">
        <v>0</v>
      </c>
      <c r="AQ45" s="36">
        <v>4779.2762</v>
      </c>
      <c r="AR45" s="36">
        <v>158.7253</v>
      </c>
      <c r="AS45" s="36">
        <v>12.3094</v>
      </c>
      <c r="AT45" s="36">
        <v>1190.8071</v>
      </c>
      <c r="AU45" s="36">
        <v>100.9309</v>
      </c>
      <c r="AV45" s="36">
        <v>1492.7097</v>
      </c>
      <c r="AW45" s="36">
        <v>354.0625</v>
      </c>
      <c r="AX45" s="36">
        <v>650.2544</v>
      </c>
      <c r="AY45" s="36">
        <v>246.112</v>
      </c>
      <c r="AZ45" s="36">
        <v>0</v>
      </c>
      <c r="BA45" s="36">
        <v>939.5386</v>
      </c>
      <c r="BB45" s="36">
        <v>739.6946</v>
      </c>
      <c r="BC45" s="36">
        <v>4281.2382</v>
      </c>
      <c r="BD45" s="36">
        <v>1093.4411</v>
      </c>
      <c r="BE45" s="36">
        <v>1377.3473</v>
      </c>
      <c r="BF45" s="36">
        <v>728.8492</v>
      </c>
      <c r="BG45" s="36">
        <v>12723.2266</v>
      </c>
      <c r="BH45" s="36">
        <f t="shared" si="21"/>
        <v>30868.5231</v>
      </c>
      <c r="BI45" s="36">
        <v>260.0119</v>
      </c>
      <c r="BJ45" s="36">
        <v>2804.886</v>
      </c>
      <c r="BK45" s="36">
        <v>1.4761</v>
      </c>
      <c r="BL45" s="36">
        <v>84.7158</v>
      </c>
      <c r="BM45" s="36">
        <v>1660.8761</v>
      </c>
      <c r="BN45" s="36">
        <v>138995.0619</v>
      </c>
      <c r="BO45" s="36">
        <v>29463.9131</v>
      </c>
      <c r="BP45" s="36">
        <f t="shared" si="6"/>
        <v>173270.94090000002</v>
      </c>
      <c r="BQ45" s="36">
        <v>14023.5425</v>
      </c>
      <c r="BR45" s="36">
        <v>892.3584</v>
      </c>
      <c r="BS45" s="36">
        <v>3813.7761</v>
      </c>
      <c r="BT45" s="36">
        <v>3905.2031</v>
      </c>
      <c r="BU45" s="36">
        <v>6781.2057</v>
      </c>
      <c r="BV45" s="36">
        <v>24289.4086</v>
      </c>
      <c r="BW45" s="36">
        <v>800.8632</v>
      </c>
      <c r="BX45" s="36">
        <v>486.2798</v>
      </c>
      <c r="BY45" s="36">
        <v>13389.131</v>
      </c>
      <c r="BZ45" s="36">
        <f t="shared" si="22"/>
        <v>68381.7684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81.9172</v>
      </c>
      <c r="CG45" s="36">
        <v>302.1435</v>
      </c>
      <c r="CH45" s="36">
        <v>0</v>
      </c>
      <c r="CI45" s="36">
        <v>0.1245</v>
      </c>
      <c r="CJ45" s="36">
        <v>0</v>
      </c>
      <c r="CK45" s="36">
        <v>0</v>
      </c>
      <c r="CL45" s="36">
        <v>0</v>
      </c>
      <c r="CM45" s="36">
        <v>0</v>
      </c>
      <c r="CN45" s="36">
        <f t="shared" si="7"/>
        <v>384.1852</v>
      </c>
      <c r="CO45" s="36">
        <v>4681.9979</v>
      </c>
      <c r="CP45" s="36">
        <v>0</v>
      </c>
      <c r="CQ45" s="36">
        <v>184.8025</v>
      </c>
      <c r="CR45" s="36">
        <v>32530.6481</v>
      </c>
      <c r="CS45" s="36">
        <f t="shared" si="8"/>
        <v>37397.4485</v>
      </c>
      <c r="CT45" s="37">
        <f t="shared" si="9"/>
        <v>468969.8789</v>
      </c>
    </row>
    <row r="46" spans="1:98" ht="12" customHeight="1">
      <c r="A46" s="31"/>
      <c r="B46" s="41" t="s">
        <v>21</v>
      </c>
      <c r="C46" s="43" t="s">
        <v>163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5.7158</v>
      </c>
      <c r="K46" s="36">
        <v>0</v>
      </c>
      <c r="L46" s="36">
        <v>0</v>
      </c>
      <c r="M46" s="36">
        <f t="shared" si="23"/>
        <v>5.7158</v>
      </c>
      <c r="N46" s="36">
        <v>0</v>
      </c>
      <c r="O46" s="36">
        <v>0</v>
      </c>
      <c r="P46" s="36">
        <v>1.1852</v>
      </c>
      <c r="Q46" s="36">
        <v>0</v>
      </c>
      <c r="R46" s="36">
        <v>0</v>
      </c>
      <c r="S46" s="36">
        <f t="shared" si="18"/>
        <v>1.1852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f t="shared" si="19"/>
        <v>0</v>
      </c>
      <c r="AD46" s="36">
        <v>0</v>
      </c>
      <c r="AE46" s="36">
        <v>0</v>
      </c>
      <c r="AF46" s="36">
        <v>7.624</v>
      </c>
      <c r="AG46" s="36">
        <v>9.0484</v>
      </c>
      <c r="AH46" s="36">
        <v>20.5692</v>
      </c>
      <c r="AI46" s="36">
        <v>0</v>
      </c>
      <c r="AJ46" s="36">
        <v>5.1463</v>
      </c>
      <c r="AK46" s="36">
        <v>0</v>
      </c>
      <c r="AL46" s="36">
        <v>131.261</v>
      </c>
      <c r="AM46" s="36">
        <v>2.1327</v>
      </c>
      <c r="AN46" s="36">
        <f t="shared" si="20"/>
        <v>175.7816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6.5092</v>
      </c>
      <c r="BC46" s="36">
        <v>0</v>
      </c>
      <c r="BD46" s="36">
        <v>0.2964</v>
      </c>
      <c r="BE46" s="36">
        <v>10.4826</v>
      </c>
      <c r="BF46" s="36">
        <v>0</v>
      </c>
      <c r="BG46" s="36">
        <v>14.5502</v>
      </c>
      <c r="BH46" s="36">
        <f t="shared" si="21"/>
        <v>31.8384</v>
      </c>
      <c r="BI46" s="36">
        <v>0</v>
      </c>
      <c r="BJ46" s="36">
        <v>0.0351</v>
      </c>
      <c r="BK46" s="36">
        <v>9.8082</v>
      </c>
      <c r="BL46" s="36">
        <v>738.1994</v>
      </c>
      <c r="BM46" s="36">
        <v>0</v>
      </c>
      <c r="BN46" s="36">
        <v>99.7591</v>
      </c>
      <c r="BO46" s="36">
        <v>0</v>
      </c>
      <c r="BP46" s="36">
        <f t="shared" si="6"/>
        <v>847.8018</v>
      </c>
      <c r="BQ46" s="36">
        <v>353.847</v>
      </c>
      <c r="BR46" s="36">
        <v>0</v>
      </c>
      <c r="BS46" s="36">
        <v>5591.7454</v>
      </c>
      <c r="BT46" s="36">
        <v>67.4581</v>
      </c>
      <c r="BU46" s="36">
        <v>59.9051</v>
      </c>
      <c r="BV46" s="36">
        <v>124.0094</v>
      </c>
      <c r="BW46" s="36">
        <v>5.0393</v>
      </c>
      <c r="BX46" s="36">
        <v>0</v>
      </c>
      <c r="BY46" s="36">
        <v>1147.3862</v>
      </c>
      <c r="BZ46" s="36">
        <f t="shared" si="22"/>
        <v>7349.3904999999995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f t="shared" si="7"/>
        <v>0</v>
      </c>
      <c r="CO46" s="36">
        <v>0</v>
      </c>
      <c r="CP46" s="36">
        <v>0</v>
      </c>
      <c r="CQ46" s="36">
        <v>88.6352</v>
      </c>
      <c r="CR46" s="36">
        <v>0</v>
      </c>
      <c r="CS46" s="36">
        <f t="shared" si="8"/>
        <v>88.6352</v>
      </c>
      <c r="CT46" s="37">
        <f t="shared" si="9"/>
        <v>8500.3485</v>
      </c>
    </row>
    <row r="47" spans="1:98" ht="12" customHeight="1">
      <c r="A47" s="31"/>
      <c r="B47" s="41"/>
      <c r="C47" s="43" t="s">
        <v>164</v>
      </c>
      <c r="D47" s="36">
        <v>17.5798</v>
      </c>
      <c r="E47" s="36">
        <v>3282.9227</v>
      </c>
      <c r="F47" s="36">
        <v>78.7722</v>
      </c>
      <c r="G47" s="36">
        <v>31617.0667</v>
      </c>
      <c r="H47" s="36">
        <v>0</v>
      </c>
      <c r="I47" s="36">
        <v>43388.9234</v>
      </c>
      <c r="J47" s="36">
        <v>15509.8454</v>
      </c>
      <c r="K47" s="36">
        <v>0</v>
      </c>
      <c r="L47" s="36">
        <v>506.3396</v>
      </c>
      <c r="M47" s="36">
        <f t="shared" si="23"/>
        <v>94401.44980000002</v>
      </c>
      <c r="N47" s="36">
        <v>0</v>
      </c>
      <c r="O47" s="36">
        <v>0</v>
      </c>
      <c r="P47" s="36">
        <v>17.106</v>
      </c>
      <c r="Q47" s="36">
        <v>0</v>
      </c>
      <c r="R47" s="36">
        <v>0</v>
      </c>
      <c r="S47" s="36">
        <f t="shared" si="18"/>
        <v>17.106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f t="shared" si="19"/>
        <v>0</v>
      </c>
      <c r="AD47" s="36">
        <v>0</v>
      </c>
      <c r="AE47" s="36">
        <v>0.006</v>
      </c>
      <c r="AF47" s="36">
        <v>92.4287</v>
      </c>
      <c r="AG47" s="36">
        <v>73.5271</v>
      </c>
      <c r="AH47" s="36">
        <v>5.9655</v>
      </c>
      <c r="AI47" s="36">
        <v>739.1857</v>
      </c>
      <c r="AJ47" s="36">
        <v>0</v>
      </c>
      <c r="AK47" s="36">
        <v>0</v>
      </c>
      <c r="AL47" s="36">
        <v>0</v>
      </c>
      <c r="AM47" s="36">
        <v>0.1844</v>
      </c>
      <c r="AN47" s="36">
        <f t="shared" si="20"/>
        <v>911.2974</v>
      </c>
      <c r="AO47" s="36">
        <v>0</v>
      </c>
      <c r="AP47" s="36">
        <v>0</v>
      </c>
      <c r="AQ47" s="36">
        <v>0</v>
      </c>
      <c r="AR47" s="36">
        <v>0</v>
      </c>
      <c r="AS47" s="36">
        <v>14.385</v>
      </c>
      <c r="AT47" s="36">
        <v>0</v>
      </c>
      <c r="AU47" s="36">
        <v>0</v>
      </c>
      <c r="AV47" s="36">
        <v>0</v>
      </c>
      <c r="AW47" s="36">
        <v>1.7151</v>
      </c>
      <c r="AX47" s="36">
        <v>0</v>
      </c>
      <c r="AY47" s="36">
        <v>0</v>
      </c>
      <c r="AZ47" s="36">
        <v>0</v>
      </c>
      <c r="BA47" s="36">
        <v>7.8478</v>
      </c>
      <c r="BB47" s="36">
        <v>112.5977</v>
      </c>
      <c r="BC47" s="36">
        <v>0</v>
      </c>
      <c r="BD47" s="36">
        <v>0</v>
      </c>
      <c r="BE47" s="36">
        <v>3755.4745</v>
      </c>
      <c r="BF47" s="36">
        <v>524.2303</v>
      </c>
      <c r="BG47" s="36">
        <v>812.8947</v>
      </c>
      <c r="BH47" s="36">
        <f t="shared" si="21"/>
        <v>5229.145100000001</v>
      </c>
      <c r="BI47" s="36">
        <v>0</v>
      </c>
      <c r="BJ47" s="36">
        <v>190.3784</v>
      </c>
      <c r="BK47" s="36">
        <v>0</v>
      </c>
      <c r="BL47" s="36">
        <v>0</v>
      </c>
      <c r="BM47" s="36">
        <v>3960.3217</v>
      </c>
      <c r="BN47" s="36">
        <v>101266.3642</v>
      </c>
      <c r="BO47" s="36">
        <v>44781.8963</v>
      </c>
      <c r="BP47" s="36">
        <f t="shared" si="6"/>
        <v>150198.9606</v>
      </c>
      <c r="BQ47" s="36">
        <v>646.1427</v>
      </c>
      <c r="BR47" s="36">
        <v>0</v>
      </c>
      <c r="BS47" s="36">
        <v>14.6612</v>
      </c>
      <c r="BT47" s="36">
        <v>97.3048</v>
      </c>
      <c r="BU47" s="36">
        <v>541.4365</v>
      </c>
      <c r="BV47" s="36">
        <v>1400.863</v>
      </c>
      <c r="BW47" s="36">
        <v>78.6666</v>
      </c>
      <c r="BX47" s="36">
        <v>0.2096</v>
      </c>
      <c r="BY47" s="36">
        <v>662.8446</v>
      </c>
      <c r="BZ47" s="36">
        <f t="shared" si="22"/>
        <v>3442.129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38.7662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f t="shared" si="7"/>
        <v>38.7662</v>
      </c>
      <c r="CO47" s="36">
        <v>50.8528</v>
      </c>
      <c r="CP47" s="36">
        <v>1.0047</v>
      </c>
      <c r="CQ47" s="36">
        <v>317.1747</v>
      </c>
      <c r="CR47" s="36">
        <v>1110.1499</v>
      </c>
      <c r="CS47" s="36">
        <f t="shared" si="8"/>
        <v>1479.1821</v>
      </c>
      <c r="CT47" s="37">
        <f t="shared" si="9"/>
        <v>255718.03620000003</v>
      </c>
    </row>
    <row r="48" spans="1:98" ht="12" customHeight="1">
      <c r="A48" s="31"/>
      <c r="B48" s="41" t="s">
        <v>19</v>
      </c>
      <c r="C48" s="43" t="s">
        <v>165</v>
      </c>
      <c r="D48" s="36">
        <v>0.0468</v>
      </c>
      <c r="E48" s="36">
        <v>0</v>
      </c>
      <c r="F48" s="36">
        <v>0</v>
      </c>
      <c r="G48" s="36">
        <v>0</v>
      </c>
      <c r="H48" s="36">
        <v>0</v>
      </c>
      <c r="I48" s="36">
        <v>117.6295</v>
      </c>
      <c r="J48" s="36">
        <v>0</v>
      </c>
      <c r="K48" s="36">
        <v>0</v>
      </c>
      <c r="L48" s="36">
        <v>1.671</v>
      </c>
      <c r="M48" s="36">
        <f t="shared" si="23"/>
        <v>119.3473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f t="shared" si="18"/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f t="shared" si="19"/>
        <v>0</v>
      </c>
      <c r="AD48" s="36">
        <v>11.4533</v>
      </c>
      <c r="AE48" s="36">
        <v>6.4493</v>
      </c>
      <c r="AF48" s="36">
        <v>148.9164</v>
      </c>
      <c r="AG48" s="36">
        <v>3099.3726</v>
      </c>
      <c r="AH48" s="36">
        <v>8911.0544</v>
      </c>
      <c r="AI48" s="36">
        <v>35145.4625</v>
      </c>
      <c r="AJ48" s="36">
        <v>3527.3487</v>
      </c>
      <c r="AK48" s="36">
        <v>1783.2432</v>
      </c>
      <c r="AL48" s="36">
        <v>448.0512</v>
      </c>
      <c r="AM48" s="36">
        <v>4128.4941</v>
      </c>
      <c r="AN48" s="36">
        <f t="shared" si="20"/>
        <v>57209.845700000005</v>
      </c>
      <c r="AO48" s="36">
        <v>1.8693</v>
      </c>
      <c r="AP48" s="36">
        <v>0</v>
      </c>
      <c r="AQ48" s="36">
        <v>0</v>
      </c>
      <c r="AR48" s="36">
        <v>0</v>
      </c>
      <c r="AS48" s="36">
        <v>0.0267</v>
      </c>
      <c r="AT48" s="36">
        <v>385.4593</v>
      </c>
      <c r="AU48" s="36">
        <v>0</v>
      </c>
      <c r="AV48" s="36">
        <v>68.5049</v>
      </c>
      <c r="AW48" s="36">
        <v>165.7332</v>
      </c>
      <c r="AX48" s="36">
        <v>0</v>
      </c>
      <c r="AY48" s="36">
        <v>95.3727</v>
      </c>
      <c r="AZ48" s="36">
        <v>0</v>
      </c>
      <c r="BA48" s="36">
        <v>0</v>
      </c>
      <c r="BB48" s="36">
        <v>195.6625</v>
      </c>
      <c r="BC48" s="36">
        <v>0</v>
      </c>
      <c r="BD48" s="36">
        <v>0.5432</v>
      </c>
      <c r="BE48" s="36">
        <v>89.5327</v>
      </c>
      <c r="BF48" s="36">
        <v>0.7852</v>
      </c>
      <c r="BG48" s="36">
        <v>36.6136</v>
      </c>
      <c r="BH48" s="36">
        <f t="shared" si="21"/>
        <v>1040.1033</v>
      </c>
      <c r="BI48" s="36">
        <v>0</v>
      </c>
      <c r="BJ48" s="36">
        <v>20.751</v>
      </c>
      <c r="BK48" s="36">
        <v>0</v>
      </c>
      <c r="BL48" s="36">
        <v>2.3662</v>
      </c>
      <c r="BM48" s="36">
        <v>0</v>
      </c>
      <c r="BN48" s="36">
        <v>7.2102</v>
      </c>
      <c r="BO48" s="36">
        <v>0.0774</v>
      </c>
      <c r="BP48" s="36">
        <f t="shared" si="6"/>
        <v>30.4048</v>
      </c>
      <c r="BQ48" s="36">
        <v>809.8319</v>
      </c>
      <c r="BR48" s="36">
        <v>0.0284</v>
      </c>
      <c r="BS48" s="36">
        <v>4.0263</v>
      </c>
      <c r="BT48" s="36">
        <v>7.2124</v>
      </c>
      <c r="BU48" s="36">
        <v>6.9622</v>
      </c>
      <c r="BV48" s="36">
        <v>581.8143</v>
      </c>
      <c r="BW48" s="36">
        <v>0</v>
      </c>
      <c r="BX48" s="36">
        <v>491.7204</v>
      </c>
      <c r="BY48" s="36">
        <v>86.0703</v>
      </c>
      <c r="BZ48" s="36">
        <f t="shared" si="22"/>
        <v>1987.6662000000001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f t="shared" si="7"/>
        <v>0</v>
      </c>
      <c r="CO48" s="36">
        <v>0</v>
      </c>
      <c r="CP48" s="36">
        <v>0</v>
      </c>
      <c r="CQ48" s="36">
        <v>0.8892</v>
      </c>
      <c r="CR48" s="36">
        <v>0.0959</v>
      </c>
      <c r="CS48" s="36">
        <f t="shared" si="8"/>
        <v>0.9851</v>
      </c>
      <c r="CT48" s="37">
        <f t="shared" si="9"/>
        <v>60388.35240000001</v>
      </c>
    </row>
    <row r="49" spans="1:98" ht="12" customHeight="1">
      <c r="A49" s="31"/>
      <c r="B49" s="41"/>
      <c r="C49" s="43" t="s">
        <v>166</v>
      </c>
      <c r="D49" s="36">
        <v>0</v>
      </c>
      <c r="E49" s="36">
        <v>478.2679</v>
      </c>
      <c r="F49" s="36">
        <v>0</v>
      </c>
      <c r="G49" s="36">
        <v>24.1848</v>
      </c>
      <c r="H49" s="36">
        <v>0</v>
      </c>
      <c r="I49" s="36">
        <v>1188.2324</v>
      </c>
      <c r="J49" s="36">
        <v>5170.5898</v>
      </c>
      <c r="K49" s="36">
        <v>0</v>
      </c>
      <c r="L49" s="36">
        <v>6205.2302</v>
      </c>
      <c r="M49" s="36">
        <f t="shared" si="23"/>
        <v>13066.5051</v>
      </c>
      <c r="N49" s="36">
        <v>0</v>
      </c>
      <c r="O49" s="36">
        <v>212.4395</v>
      </c>
      <c r="P49" s="36">
        <v>1373.8817</v>
      </c>
      <c r="Q49" s="36">
        <v>0</v>
      </c>
      <c r="R49" s="36">
        <v>0</v>
      </c>
      <c r="S49" s="36">
        <f t="shared" si="18"/>
        <v>1586.3211999999999</v>
      </c>
      <c r="T49" s="36">
        <v>0</v>
      </c>
      <c r="U49" s="36">
        <v>0</v>
      </c>
      <c r="V49" s="36">
        <v>0</v>
      </c>
      <c r="W49" s="36">
        <v>51700.7561</v>
      </c>
      <c r="X49" s="36">
        <v>27.2881</v>
      </c>
      <c r="Y49" s="36">
        <v>0</v>
      </c>
      <c r="Z49" s="36">
        <v>0</v>
      </c>
      <c r="AA49" s="36">
        <v>0</v>
      </c>
      <c r="AB49" s="36">
        <v>5112.6263</v>
      </c>
      <c r="AC49" s="36">
        <f t="shared" si="19"/>
        <v>56840.67049999999</v>
      </c>
      <c r="AD49" s="36">
        <v>5580.4893</v>
      </c>
      <c r="AE49" s="36">
        <v>2861.4451</v>
      </c>
      <c r="AF49" s="36">
        <v>6417.486</v>
      </c>
      <c r="AG49" s="36">
        <v>1017.5232</v>
      </c>
      <c r="AH49" s="36">
        <v>6586.8081</v>
      </c>
      <c r="AI49" s="36">
        <v>245.0164</v>
      </c>
      <c r="AJ49" s="36">
        <v>301.8011</v>
      </c>
      <c r="AK49" s="36">
        <v>57.0132</v>
      </c>
      <c r="AL49" s="36">
        <v>299.9578</v>
      </c>
      <c r="AM49" s="36">
        <v>2722.0175</v>
      </c>
      <c r="AN49" s="36">
        <f t="shared" si="20"/>
        <v>26089.5577</v>
      </c>
      <c r="AO49" s="36">
        <v>479.5825</v>
      </c>
      <c r="AP49" s="36">
        <v>0</v>
      </c>
      <c r="AQ49" s="36">
        <v>264.7362</v>
      </c>
      <c r="AR49" s="36">
        <v>604.8158</v>
      </c>
      <c r="AS49" s="36">
        <v>2127.7895</v>
      </c>
      <c r="AT49" s="36">
        <v>825.3358</v>
      </c>
      <c r="AU49" s="36">
        <v>37064.6275</v>
      </c>
      <c r="AV49" s="36">
        <v>147924.7094</v>
      </c>
      <c r="AW49" s="36">
        <v>172673.8087</v>
      </c>
      <c r="AX49" s="36">
        <v>7711.8605</v>
      </c>
      <c r="AY49" s="36">
        <v>3038.7807</v>
      </c>
      <c r="AZ49" s="36">
        <v>0</v>
      </c>
      <c r="BA49" s="36">
        <v>0</v>
      </c>
      <c r="BB49" s="36">
        <v>2578.8875</v>
      </c>
      <c r="BC49" s="36">
        <v>1198.6703</v>
      </c>
      <c r="BD49" s="36">
        <v>561.9056</v>
      </c>
      <c r="BE49" s="36">
        <v>296.3349</v>
      </c>
      <c r="BF49" s="36">
        <v>0.1973</v>
      </c>
      <c r="BG49" s="36">
        <v>3391.8822</v>
      </c>
      <c r="BH49" s="36">
        <f t="shared" si="21"/>
        <v>380743.9244</v>
      </c>
      <c r="BI49" s="36">
        <v>24.5336</v>
      </c>
      <c r="BJ49" s="36">
        <v>9314.3585</v>
      </c>
      <c r="BK49" s="36">
        <v>1.3416</v>
      </c>
      <c r="BL49" s="36">
        <v>19.9004</v>
      </c>
      <c r="BM49" s="36">
        <v>0.4552</v>
      </c>
      <c r="BN49" s="36">
        <v>3134.7752</v>
      </c>
      <c r="BO49" s="36">
        <v>4530.8138</v>
      </c>
      <c r="BP49" s="36">
        <f t="shared" si="6"/>
        <v>17026.1783</v>
      </c>
      <c r="BQ49" s="36">
        <v>7368.7359</v>
      </c>
      <c r="BR49" s="36">
        <v>849.7092</v>
      </c>
      <c r="BS49" s="36">
        <v>2756.4236</v>
      </c>
      <c r="BT49" s="36">
        <v>2776.6457</v>
      </c>
      <c r="BU49" s="36">
        <v>18186.0162</v>
      </c>
      <c r="BV49" s="36">
        <v>7769.1522</v>
      </c>
      <c r="BW49" s="36">
        <v>8994.9449</v>
      </c>
      <c r="BX49" s="36">
        <v>1926.9899</v>
      </c>
      <c r="BY49" s="36">
        <v>4474.0079</v>
      </c>
      <c r="BZ49" s="36">
        <f t="shared" si="22"/>
        <v>55102.625499999995</v>
      </c>
      <c r="CA49" s="36">
        <v>0</v>
      </c>
      <c r="CB49" s="36">
        <v>0</v>
      </c>
      <c r="CC49" s="36">
        <v>1310.245</v>
      </c>
      <c r="CD49" s="36">
        <v>0</v>
      </c>
      <c r="CE49" s="36">
        <v>0</v>
      </c>
      <c r="CF49" s="36">
        <v>0</v>
      </c>
      <c r="CG49" s="36">
        <v>0</v>
      </c>
      <c r="CH49" s="36">
        <v>1.0394</v>
      </c>
      <c r="CI49" s="36">
        <v>0</v>
      </c>
      <c r="CJ49" s="36">
        <v>0.2788</v>
      </c>
      <c r="CK49" s="36">
        <v>0</v>
      </c>
      <c r="CL49" s="36">
        <v>0</v>
      </c>
      <c r="CM49" s="36">
        <v>0.6526</v>
      </c>
      <c r="CN49" s="36">
        <f t="shared" si="7"/>
        <v>1312.2157999999997</v>
      </c>
      <c r="CO49" s="36">
        <v>819.4599</v>
      </c>
      <c r="CP49" s="36">
        <v>18.7226</v>
      </c>
      <c r="CQ49" s="36">
        <v>110.5288</v>
      </c>
      <c r="CR49" s="36">
        <v>4015.0827</v>
      </c>
      <c r="CS49" s="36">
        <f t="shared" si="8"/>
        <v>4963.794</v>
      </c>
      <c r="CT49" s="37">
        <f t="shared" si="9"/>
        <v>556731.7925</v>
      </c>
    </row>
    <row r="50" spans="1:98" ht="12" customHeight="1">
      <c r="A50" s="31"/>
      <c r="B50" s="41" t="s">
        <v>20</v>
      </c>
      <c r="C50" s="44" t="s">
        <v>167</v>
      </c>
      <c r="D50" s="36">
        <v>0</v>
      </c>
      <c r="E50" s="36">
        <v>8.7867</v>
      </c>
      <c r="F50" s="36">
        <v>0</v>
      </c>
      <c r="G50" s="36">
        <v>0</v>
      </c>
      <c r="H50" s="36">
        <v>0</v>
      </c>
      <c r="I50" s="36">
        <v>185.9899</v>
      </c>
      <c r="J50" s="36">
        <v>737.8634</v>
      </c>
      <c r="K50" s="36">
        <v>0</v>
      </c>
      <c r="L50" s="36">
        <v>991.3598</v>
      </c>
      <c r="M50" s="36">
        <f>SUM(D50:L50)</f>
        <v>1923.9998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f t="shared" si="18"/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f t="shared" si="19"/>
        <v>0</v>
      </c>
      <c r="AD50" s="36">
        <v>4.4909</v>
      </c>
      <c r="AE50" s="36">
        <v>0</v>
      </c>
      <c r="AF50" s="36">
        <v>6.5016</v>
      </c>
      <c r="AG50" s="36">
        <v>40.6513</v>
      </c>
      <c r="AH50" s="36">
        <v>138.0922</v>
      </c>
      <c r="AI50" s="36">
        <v>0</v>
      </c>
      <c r="AJ50" s="36">
        <v>0</v>
      </c>
      <c r="AK50" s="36">
        <v>0</v>
      </c>
      <c r="AL50" s="36">
        <v>1.4481</v>
      </c>
      <c r="AM50" s="36">
        <v>1043.2195</v>
      </c>
      <c r="AN50" s="36">
        <f t="shared" si="20"/>
        <v>1234.4036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3.7022</v>
      </c>
      <c r="AU50" s="36">
        <v>0</v>
      </c>
      <c r="AV50" s="36">
        <v>0</v>
      </c>
      <c r="AW50" s="36">
        <v>0.8622</v>
      </c>
      <c r="AX50" s="36">
        <v>0</v>
      </c>
      <c r="AY50" s="36">
        <v>0.1108</v>
      </c>
      <c r="AZ50" s="36">
        <v>0</v>
      </c>
      <c r="BA50" s="36">
        <v>0</v>
      </c>
      <c r="BB50" s="36">
        <v>24.7493</v>
      </c>
      <c r="BC50" s="36">
        <v>27.3297</v>
      </c>
      <c r="BD50" s="36">
        <v>0</v>
      </c>
      <c r="BE50" s="36">
        <v>12.6648</v>
      </c>
      <c r="BF50" s="36">
        <v>0</v>
      </c>
      <c r="BG50" s="36">
        <v>152.4289</v>
      </c>
      <c r="BH50" s="36">
        <f t="shared" si="21"/>
        <v>221.84790000000004</v>
      </c>
      <c r="BI50" s="36">
        <v>0</v>
      </c>
      <c r="BJ50" s="36">
        <v>6067.634</v>
      </c>
      <c r="BK50" s="36">
        <v>0</v>
      </c>
      <c r="BL50" s="36">
        <v>0</v>
      </c>
      <c r="BM50" s="36">
        <v>0</v>
      </c>
      <c r="BN50" s="36">
        <v>1270.2604</v>
      </c>
      <c r="BO50" s="36">
        <v>47574.5958</v>
      </c>
      <c r="BP50" s="36">
        <f t="shared" si="6"/>
        <v>54912.4902</v>
      </c>
      <c r="BQ50" s="36">
        <v>401.7192</v>
      </c>
      <c r="BR50" s="36">
        <v>7.3584</v>
      </c>
      <c r="BS50" s="36">
        <v>289.1657</v>
      </c>
      <c r="BT50" s="36">
        <v>44.2332</v>
      </c>
      <c r="BU50" s="36">
        <v>93.4939</v>
      </c>
      <c r="BV50" s="36">
        <v>104.8903</v>
      </c>
      <c r="BW50" s="36">
        <v>0</v>
      </c>
      <c r="BX50" s="36">
        <v>0.6927</v>
      </c>
      <c r="BY50" s="36">
        <v>30.0244</v>
      </c>
      <c r="BZ50" s="36">
        <f t="shared" si="22"/>
        <v>971.5778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0.2102</v>
      </c>
      <c r="CG50" s="36">
        <v>0</v>
      </c>
      <c r="CH50" s="36">
        <v>0</v>
      </c>
      <c r="CI50" s="36">
        <v>0.1494</v>
      </c>
      <c r="CJ50" s="36">
        <v>0</v>
      </c>
      <c r="CK50" s="36">
        <v>0</v>
      </c>
      <c r="CL50" s="36">
        <v>0</v>
      </c>
      <c r="CM50" s="36">
        <v>0</v>
      </c>
      <c r="CN50" s="36">
        <f t="shared" si="7"/>
        <v>0.35960000000000003</v>
      </c>
      <c r="CO50" s="36">
        <v>400.2515</v>
      </c>
      <c r="CP50" s="36">
        <v>0</v>
      </c>
      <c r="CQ50" s="36">
        <v>846.5941</v>
      </c>
      <c r="CR50" s="36">
        <v>2036.8423</v>
      </c>
      <c r="CS50" s="36">
        <f t="shared" si="8"/>
        <v>3283.6879</v>
      </c>
      <c r="CT50" s="37">
        <f t="shared" si="9"/>
        <v>62548.366799999996</v>
      </c>
    </row>
    <row r="51" spans="1:98" ht="12" customHeight="1">
      <c r="A51" s="31"/>
      <c r="B51" s="42"/>
      <c r="C51" s="47" t="s">
        <v>13</v>
      </c>
      <c r="D51" s="34">
        <f aca="true" t="shared" si="31" ref="D51:L51">SUM(D45:D50)</f>
        <v>129.3339</v>
      </c>
      <c r="E51" s="34">
        <f t="shared" si="31"/>
        <v>14360.9086</v>
      </c>
      <c r="F51" s="34">
        <f t="shared" si="31"/>
        <v>240.4478</v>
      </c>
      <c r="G51" s="34">
        <f t="shared" si="31"/>
        <v>80730.4084</v>
      </c>
      <c r="H51" s="34">
        <f t="shared" si="31"/>
        <v>0</v>
      </c>
      <c r="I51" s="34">
        <f t="shared" si="31"/>
        <v>79416.90759999999</v>
      </c>
      <c r="J51" s="34">
        <f t="shared" si="31"/>
        <v>40066.7937</v>
      </c>
      <c r="K51" s="34">
        <f t="shared" si="31"/>
        <v>0</v>
      </c>
      <c r="L51" s="34">
        <f t="shared" si="31"/>
        <v>19049.495899999998</v>
      </c>
      <c r="M51" s="34">
        <f t="shared" si="23"/>
        <v>233994.29590000003</v>
      </c>
      <c r="N51" s="34">
        <f>SUM(N45:N50)</f>
        <v>0</v>
      </c>
      <c r="O51" s="34">
        <f>SUM(O45:O50)</f>
        <v>3563.4238</v>
      </c>
      <c r="P51" s="34">
        <f>SUM(P45:P50)</f>
        <v>1403.5069999999998</v>
      </c>
      <c r="Q51" s="34">
        <f>SUM(Q45:Q50)</f>
        <v>0</v>
      </c>
      <c r="R51" s="34">
        <f>SUM(R45:R50)</f>
        <v>13.5152</v>
      </c>
      <c r="S51" s="34">
        <f t="shared" si="18"/>
        <v>4980.446</v>
      </c>
      <c r="T51" s="34">
        <f aca="true" t="shared" si="32" ref="T51:AB51">SUM(T45:T50)</f>
        <v>0</v>
      </c>
      <c r="U51" s="34">
        <f t="shared" si="32"/>
        <v>0</v>
      </c>
      <c r="V51" s="34">
        <f t="shared" si="32"/>
        <v>0</v>
      </c>
      <c r="W51" s="34">
        <f t="shared" si="32"/>
        <v>57629.8248</v>
      </c>
      <c r="X51" s="34">
        <f t="shared" si="32"/>
        <v>27.2881</v>
      </c>
      <c r="Y51" s="34">
        <f t="shared" si="32"/>
        <v>0</v>
      </c>
      <c r="Z51" s="34">
        <f t="shared" si="32"/>
        <v>0</v>
      </c>
      <c r="AA51" s="34">
        <f t="shared" si="32"/>
        <v>0</v>
      </c>
      <c r="AB51" s="34">
        <f t="shared" si="32"/>
        <v>5195.7723</v>
      </c>
      <c r="AC51" s="34">
        <f t="shared" si="19"/>
        <v>62852.8852</v>
      </c>
      <c r="AD51" s="34">
        <f aca="true" t="shared" si="33" ref="AD51:AM51">SUM(AD45:AD50)</f>
        <v>9859.560700000002</v>
      </c>
      <c r="AE51" s="34">
        <f t="shared" si="33"/>
        <v>3416.3732</v>
      </c>
      <c r="AF51" s="34">
        <f t="shared" si="33"/>
        <v>8234.3853</v>
      </c>
      <c r="AG51" s="34">
        <f t="shared" si="33"/>
        <v>5198.3162</v>
      </c>
      <c r="AH51" s="34">
        <f t="shared" si="33"/>
        <v>28730.574099999998</v>
      </c>
      <c r="AI51" s="34">
        <f t="shared" si="33"/>
        <v>36690.94</v>
      </c>
      <c r="AJ51" s="34">
        <f t="shared" si="33"/>
        <v>4056.2870000000003</v>
      </c>
      <c r="AK51" s="34">
        <f t="shared" si="33"/>
        <v>2794.5636999999997</v>
      </c>
      <c r="AL51" s="34">
        <f t="shared" si="33"/>
        <v>1445.6685000000002</v>
      </c>
      <c r="AM51" s="34">
        <f t="shared" si="33"/>
        <v>9995.903699999999</v>
      </c>
      <c r="AN51" s="34">
        <f t="shared" si="20"/>
        <v>110422.5724</v>
      </c>
      <c r="AO51" s="34">
        <f aca="true" t="shared" si="34" ref="AO51:BG51">SUM(AO45:AO50)</f>
        <v>481.4518</v>
      </c>
      <c r="AP51" s="34">
        <f t="shared" si="34"/>
        <v>0</v>
      </c>
      <c r="AQ51" s="34">
        <f t="shared" si="34"/>
        <v>5044.0124000000005</v>
      </c>
      <c r="AR51" s="34">
        <f t="shared" si="34"/>
        <v>763.5410999999999</v>
      </c>
      <c r="AS51" s="34">
        <f t="shared" si="34"/>
        <v>2154.5106</v>
      </c>
      <c r="AT51" s="34">
        <f t="shared" si="34"/>
        <v>2405.3044</v>
      </c>
      <c r="AU51" s="34">
        <f t="shared" si="34"/>
        <v>37165.5584</v>
      </c>
      <c r="AV51" s="34">
        <f t="shared" si="34"/>
        <v>149485.924</v>
      </c>
      <c r="AW51" s="34">
        <f t="shared" si="34"/>
        <v>173196.1817</v>
      </c>
      <c r="AX51" s="34">
        <f t="shared" si="34"/>
        <v>8362.1149</v>
      </c>
      <c r="AY51" s="34">
        <f t="shared" si="34"/>
        <v>3380.3761999999997</v>
      </c>
      <c r="AZ51" s="34">
        <f t="shared" si="34"/>
        <v>0</v>
      </c>
      <c r="BA51" s="34">
        <f t="shared" si="34"/>
        <v>947.3864</v>
      </c>
      <c r="BB51" s="34">
        <f t="shared" si="34"/>
        <v>3658.1007999999997</v>
      </c>
      <c r="BC51" s="34">
        <f t="shared" si="34"/>
        <v>5507.2382</v>
      </c>
      <c r="BD51" s="34">
        <f t="shared" si="34"/>
        <v>1656.1863</v>
      </c>
      <c r="BE51" s="34">
        <f t="shared" si="34"/>
        <v>5541.836799999999</v>
      </c>
      <c r="BF51" s="34">
        <f t="shared" si="34"/>
        <v>1254.0620000000001</v>
      </c>
      <c r="BG51" s="34">
        <f t="shared" si="34"/>
        <v>17131.5962</v>
      </c>
      <c r="BH51" s="34">
        <f t="shared" si="21"/>
        <v>418135.38219999993</v>
      </c>
      <c r="BI51" s="34">
        <f aca="true" t="shared" si="35" ref="BI51:BO51">SUM(BI45:BI50)</f>
        <v>284.5455</v>
      </c>
      <c r="BJ51" s="34">
        <f t="shared" si="35"/>
        <v>18398.042999999998</v>
      </c>
      <c r="BK51" s="34">
        <f t="shared" si="35"/>
        <v>12.6259</v>
      </c>
      <c r="BL51" s="34">
        <f t="shared" si="35"/>
        <v>845.1818</v>
      </c>
      <c r="BM51" s="34">
        <f t="shared" si="35"/>
        <v>5621.653</v>
      </c>
      <c r="BN51" s="34">
        <f t="shared" si="35"/>
        <v>244773.431</v>
      </c>
      <c r="BO51" s="34">
        <f t="shared" si="35"/>
        <v>126351.29639999999</v>
      </c>
      <c r="BP51" s="34">
        <f t="shared" si="6"/>
        <v>396286.7766</v>
      </c>
      <c r="BQ51" s="34">
        <f aca="true" t="shared" si="36" ref="BQ51:BY51">SUM(BQ45:BQ50)</f>
        <v>23603.819199999998</v>
      </c>
      <c r="BR51" s="34">
        <f t="shared" si="36"/>
        <v>1749.4544</v>
      </c>
      <c r="BS51" s="34">
        <f t="shared" si="36"/>
        <v>12469.798299999999</v>
      </c>
      <c r="BT51" s="34">
        <f t="shared" si="36"/>
        <v>6898.0572999999995</v>
      </c>
      <c r="BU51" s="34">
        <f t="shared" si="36"/>
        <v>25669.0196</v>
      </c>
      <c r="BV51" s="34">
        <f t="shared" si="36"/>
        <v>34270.1378</v>
      </c>
      <c r="BW51" s="34">
        <f t="shared" si="36"/>
        <v>9879.514000000001</v>
      </c>
      <c r="BX51" s="34">
        <f t="shared" si="36"/>
        <v>2905.8924</v>
      </c>
      <c r="BY51" s="34">
        <f t="shared" si="36"/>
        <v>19789.464399999997</v>
      </c>
      <c r="BZ51" s="34">
        <f t="shared" si="22"/>
        <v>137235.15739999997</v>
      </c>
      <c r="CA51" s="34">
        <f aca="true" t="shared" si="37" ref="CA51:CM51">SUM(CA45:CA50)</f>
        <v>0</v>
      </c>
      <c r="CB51" s="34">
        <f t="shared" si="37"/>
        <v>0</v>
      </c>
      <c r="CC51" s="34">
        <f t="shared" si="37"/>
        <v>1310.245</v>
      </c>
      <c r="CD51" s="34">
        <f t="shared" si="37"/>
        <v>0</v>
      </c>
      <c r="CE51" s="34">
        <f t="shared" si="37"/>
        <v>0</v>
      </c>
      <c r="CF51" s="34">
        <f t="shared" si="37"/>
        <v>120.89359999999999</v>
      </c>
      <c r="CG51" s="34">
        <f t="shared" si="37"/>
        <v>302.1435</v>
      </c>
      <c r="CH51" s="34">
        <f t="shared" si="37"/>
        <v>1.0394</v>
      </c>
      <c r="CI51" s="34">
        <f t="shared" si="37"/>
        <v>0.27390000000000003</v>
      </c>
      <c r="CJ51" s="34">
        <f t="shared" si="37"/>
        <v>0.2788</v>
      </c>
      <c r="CK51" s="34">
        <f t="shared" si="37"/>
        <v>0</v>
      </c>
      <c r="CL51" s="34">
        <f t="shared" si="37"/>
        <v>0</v>
      </c>
      <c r="CM51" s="34">
        <f t="shared" si="37"/>
        <v>0.6526</v>
      </c>
      <c r="CN51" s="34">
        <f t="shared" si="7"/>
        <v>1735.5267999999996</v>
      </c>
      <c r="CO51" s="34">
        <f>SUM(CO45:CO50)</f>
        <v>5952.5621</v>
      </c>
      <c r="CP51" s="34">
        <f>SUM(CP45:CP50)</f>
        <v>19.7273</v>
      </c>
      <c r="CQ51" s="34">
        <f>SUM(CQ45:CQ50)</f>
        <v>1548.6245</v>
      </c>
      <c r="CR51" s="34">
        <f>SUM(CR45:CR50)</f>
        <v>39692.81889999999</v>
      </c>
      <c r="CS51" s="34">
        <f t="shared" si="8"/>
        <v>47213.73279999999</v>
      </c>
      <c r="CT51" s="35">
        <f t="shared" si="9"/>
        <v>1412856.7752999996</v>
      </c>
    </row>
    <row r="52" spans="1:98" ht="12" customHeight="1">
      <c r="A52" s="31"/>
      <c r="B52" s="59" t="s">
        <v>168</v>
      </c>
      <c r="C52" s="60"/>
      <c r="D52" s="34">
        <v>310.9182</v>
      </c>
      <c r="E52" s="34">
        <v>2059.335</v>
      </c>
      <c r="F52" s="34">
        <v>52.9912</v>
      </c>
      <c r="G52" s="34">
        <v>8661.0179</v>
      </c>
      <c r="H52" s="34">
        <v>0</v>
      </c>
      <c r="I52" s="34">
        <v>9307.748</v>
      </c>
      <c r="J52" s="34">
        <v>4908.2382</v>
      </c>
      <c r="K52" s="34">
        <v>0</v>
      </c>
      <c r="L52" s="34">
        <v>6165.1971</v>
      </c>
      <c r="M52" s="34">
        <f t="shared" si="23"/>
        <v>31465.445600000003</v>
      </c>
      <c r="N52" s="34">
        <v>0</v>
      </c>
      <c r="O52" s="34">
        <v>0</v>
      </c>
      <c r="P52" s="34">
        <v>7.1607</v>
      </c>
      <c r="Q52" s="34">
        <v>0</v>
      </c>
      <c r="R52" s="34">
        <v>56.6583</v>
      </c>
      <c r="S52" s="34">
        <f t="shared" si="18"/>
        <v>63.818999999999996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f t="shared" si="19"/>
        <v>0</v>
      </c>
      <c r="AD52" s="34">
        <v>1.0594</v>
      </c>
      <c r="AE52" s="34">
        <v>0</v>
      </c>
      <c r="AF52" s="34">
        <v>26.9794</v>
      </c>
      <c r="AG52" s="34">
        <v>42.3058</v>
      </c>
      <c r="AH52" s="34">
        <v>12.5696</v>
      </c>
      <c r="AI52" s="34">
        <v>0</v>
      </c>
      <c r="AJ52" s="34">
        <v>0</v>
      </c>
      <c r="AK52" s="34">
        <v>0</v>
      </c>
      <c r="AL52" s="34">
        <v>336.933</v>
      </c>
      <c r="AM52" s="34">
        <v>0.7028</v>
      </c>
      <c r="AN52" s="34">
        <f t="shared" si="20"/>
        <v>420.54999999999995</v>
      </c>
      <c r="AO52" s="34">
        <v>0</v>
      </c>
      <c r="AP52" s="34">
        <v>0</v>
      </c>
      <c r="AQ52" s="34">
        <v>0</v>
      </c>
      <c r="AR52" s="34">
        <v>14.7619</v>
      </c>
      <c r="AS52" s="34">
        <v>0</v>
      </c>
      <c r="AT52" s="34">
        <v>0.0254</v>
      </c>
      <c r="AU52" s="34">
        <v>762.2497</v>
      </c>
      <c r="AV52" s="34">
        <v>461.9322</v>
      </c>
      <c r="AW52" s="34">
        <v>46.6715</v>
      </c>
      <c r="AX52" s="34">
        <v>455.1355</v>
      </c>
      <c r="AY52" s="34">
        <v>0</v>
      </c>
      <c r="AZ52" s="34">
        <v>0</v>
      </c>
      <c r="BA52" s="34">
        <v>0</v>
      </c>
      <c r="BB52" s="34">
        <v>47.8946</v>
      </c>
      <c r="BC52" s="34">
        <v>0</v>
      </c>
      <c r="BD52" s="34">
        <v>0</v>
      </c>
      <c r="BE52" s="34">
        <v>275.5208</v>
      </c>
      <c r="BF52" s="34">
        <v>489.467</v>
      </c>
      <c r="BG52" s="34">
        <v>580.3415</v>
      </c>
      <c r="BH52" s="34">
        <f t="shared" si="21"/>
        <v>3134.0000999999997</v>
      </c>
      <c r="BI52" s="34">
        <v>0.1053</v>
      </c>
      <c r="BJ52" s="34">
        <v>89.509</v>
      </c>
      <c r="BK52" s="34">
        <v>0</v>
      </c>
      <c r="BL52" s="34">
        <v>9.7132</v>
      </c>
      <c r="BM52" s="34">
        <v>160.0946</v>
      </c>
      <c r="BN52" s="34">
        <v>96409.6222</v>
      </c>
      <c r="BO52" s="34">
        <v>4601.5608</v>
      </c>
      <c r="BP52" s="34">
        <f t="shared" si="6"/>
        <v>101270.6051</v>
      </c>
      <c r="BQ52" s="34">
        <v>1194.3739</v>
      </c>
      <c r="BR52" s="34">
        <v>0.814</v>
      </c>
      <c r="BS52" s="34">
        <v>61.8945</v>
      </c>
      <c r="BT52" s="34">
        <v>19.7834</v>
      </c>
      <c r="BU52" s="34">
        <v>351.4722</v>
      </c>
      <c r="BV52" s="34">
        <v>920.8887</v>
      </c>
      <c r="BW52" s="34">
        <v>0.0378</v>
      </c>
      <c r="BX52" s="34">
        <v>0.5541</v>
      </c>
      <c r="BY52" s="34">
        <v>213.1805</v>
      </c>
      <c r="BZ52" s="34">
        <f t="shared" si="22"/>
        <v>2762.9991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84.9843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f t="shared" si="7"/>
        <v>84.9843</v>
      </c>
      <c r="CO52" s="34">
        <v>0</v>
      </c>
      <c r="CP52" s="34">
        <v>0</v>
      </c>
      <c r="CQ52" s="34">
        <v>7.0506</v>
      </c>
      <c r="CR52" s="34">
        <v>2053.1701</v>
      </c>
      <c r="CS52" s="34">
        <f t="shared" si="8"/>
        <v>2060.2207</v>
      </c>
      <c r="CT52" s="35">
        <f t="shared" si="9"/>
        <v>141262.6239</v>
      </c>
    </row>
    <row r="53" spans="1:98" ht="12" customHeight="1">
      <c r="A53" s="31"/>
      <c r="B53" s="59" t="s">
        <v>169</v>
      </c>
      <c r="C53" s="60"/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0.2191</v>
      </c>
      <c r="M53" s="34">
        <f>SUM(D53:L53)</f>
        <v>0.2191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f>SUM(O53:R53,N53)</f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f>SUM(T53:Y53,Z53:AB53)</f>
        <v>0</v>
      </c>
      <c r="AD53" s="34">
        <v>0</v>
      </c>
      <c r="AE53" s="34">
        <v>47.3377</v>
      </c>
      <c r="AF53" s="34">
        <v>1.4653</v>
      </c>
      <c r="AG53" s="34">
        <v>84.792</v>
      </c>
      <c r="AH53" s="34">
        <v>0.7296</v>
      </c>
      <c r="AI53" s="34">
        <v>0</v>
      </c>
      <c r="AJ53" s="34">
        <v>0</v>
      </c>
      <c r="AK53" s="34">
        <v>0</v>
      </c>
      <c r="AL53" s="34">
        <v>171.7204</v>
      </c>
      <c r="AM53" s="34">
        <v>0.3607</v>
      </c>
      <c r="AN53" s="34">
        <f>SUM(AK53:AM53,AD53:AJ53)</f>
        <v>306.4057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0.036</v>
      </c>
      <c r="BC53" s="34">
        <v>0</v>
      </c>
      <c r="BD53" s="34">
        <v>0</v>
      </c>
      <c r="BE53" s="34">
        <v>0</v>
      </c>
      <c r="BF53" s="34">
        <v>0</v>
      </c>
      <c r="BG53" s="34">
        <v>0.1676</v>
      </c>
      <c r="BH53" s="34">
        <f>SUM(BG53,AV53:BF53,AO53:AU53)</f>
        <v>0.2036</v>
      </c>
      <c r="BI53" s="34">
        <v>0</v>
      </c>
      <c r="BJ53" s="34">
        <v>36.1127</v>
      </c>
      <c r="BK53" s="34">
        <v>0</v>
      </c>
      <c r="BL53" s="34">
        <v>0</v>
      </c>
      <c r="BM53" s="34">
        <v>0</v>
      </c>
      <c r="BN53" s="34">
        <v>4.4701</v>
      </c>
      <c r="BO53" s="34">
        <v>1.0535</v>
      </c>
      <c r="BP53" s="34">
        <f>SUM(BI53:BO53)</f>
        <v>41.6363</v>
      </c>
      <c r="BQ53" s="34">
        <v>1862.4656</v>
      </c>
      <c r="BR53" s="34">
        <v>3.8256</v>
      </c>
      <c r="BS53" s="34">
        <v>0.0061</v>
      </c>
      <c r="BT53" s="34">
        <v>15.2626</v>
      </c>
      <c r="BU53" s="34">
        <v>62.9637</v>
      </c>
      <c r="BV53" s="34">
        <v>0.1141</v>
      </c>
      <c r="BW53" s="34">
        <v>0</v>
      </c>
      <c r="BX53" s="34">
        <v>0</v>
      </c>
      <c r="BY53" s="34">
        <v>0.1041</v>
      </c>
      <c r="BZ53" s="34">
        <f>SUM(BR53:BY53,BQ53)</f>
        <v>1944.7418</v>
      </c>
      <c r="CA53" s="34">
        <v>0</v>
      </c>
      <c r="CB53" s="34">
        <v>0</v>
      </c>
      <c r="CC53" s="34">
        <v>0.6737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f t="shared" si="7"/>
        <v>0.6737</v>
      </c>
      <c r="CO53" s="34">
        <v>0</v>
      </c>
      <c r="CP53" s="34">
        <v>0</v>
      </c>
      <c r="CQ53" s="34">
        <v>4.0278</v>
      </c>
      <c r="CR53" s="34">
        <v>7.0767</v>
      </c>
      <c r="CS53" s="34">
        <f t="shared" si="8"/>
        <v>11.1045</v>
      </c>
      <c r="CT53" s="35">
        <f t="shared" si="9"/>
        <v>2304.9846999999995</v>
      </c>
    </row>
    <row r="54" spans="1:98" ht="12" customHeight="1">
      <c r="A54" s="31"/>
      <c r="B54" s="59" t="s">
        <v>170</v>
      </c>
      <c r="C54" s="60"/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0.2251</v>
      </c>
      <c r="M54" s="34">
        <f t="shared" si="23"/>
        <v>0.2251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f t="shared" si="18"/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21.3916</v>
      </c>
      <c r="AC54" s="34">
        <f t="shared" si="19"/>
        <v>21.3916</v>
      </c>
      <c r="AD54" s="34">
        <v>0</v>
      </c>
      <c r="AE54" s="34">
        <v>0.2363</v>
      </c>
      <c r="AF54" s="34">
        <v>1292.5021</v>
      </c>
      <c r="AG54" s="34">
        <v>1014.7788</v>
      </c>
      <c r="AH54" s="34">
        <v>361.5352</v>
      </c>
      <c r="AI54" s="34">
        <v>1.0829</v>
      </c>
      <c r="AJ54" s="34">
        <v>3.1652</v>
      </c>
      <c r="AK54" s="34">
        <v>49.0338</v>
      </c>
      <c r="AL54" s="34">
        <v>171.0839</v>
      </c>
      <c r="AM54" s="34">
        <v>156.1252</v>
      </c>
      <c r="AN54" s="34">
        <f t="shared" si="20"/>
        <v>3049.5433999999996</v>
      </c>
      <c r="AO54" s="34">
        <v>0</v>
      </c>
      <c r="AP54" s="34">
        <v>0</v>
      </c>
      <c r="AQ54" s="34">
        <v>0</v>
      </c>
      <c r="AR54" s="34">
        <v>1471.8364</v>
      </c>
      <c r="AS54" s="34">
        <v>0</v>
      </c>
      <c r="AT54" s="34">
        <v>0</v>
      </c>
      <c r="AU54" s="34">
        <v>14.3018</v>
      </c>
      <c r="AV54" s="34">
        <v>0</v>
      </c>
      <c r="AW54" s="34">
        <v>81.4737</v>
      </c>
      <c r="AX54" s="34">
        <v>454.0241</v>
      </c>
      <c r="AY54" s="34">
        <v>4.3994</v>
      </c>
      <c r="AZ54" s="34">
        <v>0</v>
      </c>
      <c r="BA54" s="34">
        <v>0</v>
      </c>
      <c r="BB54" s="34">
        <v>355.6931</v>
      </c>
      <c r="BC54" s="34">
        <v>0</v>
      </c>
      <c r="BD54" s="34">
        <v>0</v>
      </c>
      <c r="BE54" s="34">
        <v>55.5182</v>
      </c>
      <c r="BF54" s="34">
        <v>0</v>
      </c>
      <c r="BG54" s="34">
        <v>41.9599</v>
      </c>
      <c r="BH54" s="34">
        <f t="shared" si="21"/>
        <v>2479.2066</v>
      </c>
      <c r="BI54" s="34">
        <v>0</v>
      </c>
      <c r="BJ54" s="34">
        <v>18.0263</v>
      </c>
      <c r="BK54" s="34">
        <v>0</v>
      </c>
      <c r="BL54" s="34">
        <v>0</v>
      </c>
      <c r="BM54" s="34">
        <v>0</v>
      </c>
      <c r="BN54" s="34">
        <v>0.3383</v>
      </c>
      <c r="BO54" s="34">
        <v>2.5287</v>
      </c>
      <c r="BP54" s="34">
        <f t="shared" si="6"/>
        <v>20.8933</v>
      </c>
      <c r="BQ54" s="34">
        <v>334.9185</v>
      </c>
      <c r="BR54" s="34">
        <v>0</v>
      </c>
      <c r="BS54" s="34">
        <v>52.3053</v>
      </c>
      <c r="BT54" s="34">
        <v>14.1874</v>
      </c>
      <c r="BU54" s="34">
        <v>146.7678</v>
      </c>
      <c r="BV54" s="34">
        <v>4.8961</v>
      </c>
      <c r="BW54" s="34">
        <v>0.0306</v>
      </c>
      <c r="BX54" s="34">
        <v>12.4879</v>
      </c>
      <c r="BY54" s="34">
        <v>41.7938</v>
      </c>
      <c r="BZ54" s="34">
        <f t="shared" si="22"/>
        <v>607.3874</v>
      </c>
      <c r="CA54" s="34">
        <v>0</v>
      </c>
      <c r="CB54" s="34">
        <v>0</v>
      </c>
      <c r="CC54" s="34">
        <v>1.3474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f t="shared" si="7"/>
        <v>1.3474</v>
      </c>
      <c r="CO54" s="34">
        <v>0</v>
      </c>
      <c r="CP54" s="34">
        <v>0</v>
      </c>
      <c r="CQ54" s="34">
        <v>0</v>
      </c>
      <c r="CR54" s="34">
        <v>1.8097</v>
      </c>
      <c r="CS54" s="34">
        <f t="shared" si="8"/>
        <v>1.8097</v>
      </c>
      <c r="CT54" s="35">
        <f t="shared" si="9"/>
        <v>6181.804499999999</v>
      </c>
    </row>
    <row r="55" spans="1:98" ht="12" customHeight="1">
      <c r="A55" s="31"/>
      <c r="B55" s="59" t="s">
        <v>171</v>
      </c>
      <c r="C55" s="60"/>
      <c r="D55" s="34">
        <v>0.8426</v>
      </c>
      <c r="E55" s="34">
        <v>7.2422</v>
      </c>
      <c r="F55" s="34">
        <v>0</v>
      </c>
      <c r="G55" s="34">
        <v>31.1781</v>
      </c>
      <c r="H55" s="34">
        <v>0</v>
      </c>
      <c r="I55" s="34">
        <v>536.0306</v>
      </c>
      <c r="J55" s="34">
        <v>200.8806</v>
      </c>
      <c r="K55" s="34">
        <v>0</v>
      </c>
      <c r="L55" s="34">
        <v>166.3317</v>
      </c>
      <c r="M55" s="34">
        <f t="shared" si="23"/>
        <v>942.5057999999999</v>
      </c>
      <c r="N55" s="34">
        <v>0</v>
      </c>
      <c r="O55" s="34">
        <v>1.2382</v>
      </c>
      <c r="P55" s="34">
        <v>0</v>
      </c>
      <c r="Q55" s="34">
        <v>0</v>
      </c>
      <c r="R55" s="34">
        <v>0</v>
      </c>
      <c r="S55" s="34">
        <f t="shared" si="18"/>
        <v>1.2382</v>
      </c>
      <c r="T55" s="34">
        <v>0</v>
      </c>
      <c r="U55" s="34">
        <v>0</v>
      </c>
      <c r="V55" s="34">
        <v>0.1524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f t="shared" si="19"/>
        <v>0.1524</v>
      </c>
      <c r="AD55" s="34">
        <v>39.9346</v>
      </c>
      <c r="AE55" s="34">
        <v>395.4937</v>
      </c>
      <c r="AF55" s="34">
        <v>1926.4928</v>
      </c>
      <c r="AG55" s="34">
        <v>404.4882</v>
      </c>
      <c r="AH55" s="34">
        <v>2635.9018</v>
      </c>
      <c r="AI55" s="34">
        <v>3633.984</v>
      </c>
      <c r="AJ55" s="34">
        <v>2115.5271</v>
      </c>
      <c r="AK55" s="34">
        <v>1151.3144</v>
      </c>
      <c r="AL55" s="34">
        <v>71.6213</v>
      </c>
      <c r="AM55" s="34">
        <v>49.5137</v>
      </c>
      <c r="AN55" s="34">
        <f t="shared" si="20"/>
        <v>12424.2716</v>
      </c>
      <c r="AO55" s="34">
        <v>0</v>
      </c>
      <c r="AP55" s="34">
        <v>0</v>
      </c>
      <c r="AQ55" s="34">
        <v>0.9425</v>
      </c>
      <c r="AR55" s="34">
        <v>93.1389</v>
      </c>
      <c r="AS55" s="34">
        <v>46.3876</v>
      </c>
      <c r="AT55" s="34">
        <v>110.0648</v>
      </c>
      <c r="AU55" s="34">
        <v>0</v>
      </c>
      <c r="AV55" s="34">
        <v>173.5685</v>
      </c>
      <c r="AW55" s="34">
        <v>1158.2707</v>
      </c>
      <c r="AX55" s="34">
        <v>627.9003</v>
      </c>
      <c r="AY55" s="34">
        <v>56.3963</v>
      </c>
      <c r="AZ55" s="34">
        <v>0</v>
      </c>
      <c r="BA55" s="34">
        <v>0</v>
      </c>
      <c r="BB55" s="34">
        <v>645.9937</v>
      </c>
      <c r="BC55" s="34">
        <v>18.566</v>
      </c>
      <c r="BD55" s="34">
        <v>227.9153</v>
      </c>
      <c r="BE55" s="34">
        <v>187.0194</v>
      </c>
      <c r="BF55" s="34">
        <v>0.3051</v>
      </c>
      <c r="BG55" s="34">
        <v>734.83</v>
      </c>
      <c r="BH55" s="34">
        <f t="shared" si="21"/>
        <v>4081.2991000000006</v>
      </c>
      <c r="BI55" s="34">
        <v>0</v>
      </c>
      <c r="BJ55" s="34">
        <v>225.3942</v>
      </c>
      <c r="BK55" s="34">
        <v>13.8553</v>
      </c>
      <c r="BL55" s="34">
        <v>84.3366</v>
      </c>
      <c r="BM55" s="34">
        <v>1.3507</v>
      </c>
      <c r="BN55" s="34">
        <v>7517.3212</v>
      </c>
      <c r="BO55" s="34">
        <v>864.1228</v>
      </c>
      <c r="BP55" s="34">
        <f t="shared" si="6"/>
        <v>8706.3808</v>
      </c>
      <c r="BQ55" s="34">
        <v>2945.1774</v>
      </c>
      <c r="BR55" s="34">
        <v>0</v>
      </c>
      <c r="BS55" s="34">
        <v>145.1936</v>
      </c>
      <c r="BT55" s="34">
        <v>790.6681</v>
      </c>
      <c r="BU55" s="34">
        <v>417.8353</v>
      </c>
      <c r="BV55" s="34">
        <v>317.1532</v>
      </c>
      <c r="BW55" s="34">
        <v>53.2789</v>
      </c>
      <c r="BX55" s="34">
        <v>613.3971</v>
      </c>
      <c r="BY55" s="34">
        <v>684.2601</v>
      </c>
      <c r="BZ55" s="34">
        <f t="shared" si="22"/>
        <v>5966.9637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0.0055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f t="shared" si="7"/>
        <v>0.0055</v>
      </c>
      <c r="CO55" s="34">
        <v>0.4778</v>
      </c>
      <c r="CP55" s="34">
        <v>160.5191</v>
      </c>
      <c r="CQ55" s="34">
        <v>3542.9676</v>
      </c>
      <c r="CR55" s="34">
        <v>7.4085</v>
      </c>
      <c r="CS55" s="34">
        <f t="shared" si="8"/>
        <v>3711.373</v>
      </c>
      <c r="CT55" s="35">
        <f t="shared" si="9"/>
        <v>35834.1901</v>
      </c>
    </row>
    <row r="56" spans="1:98" ht="12" customHeight="1">
      <c r="A56" s="31"/>
      <c r="B56" s="59" t="s">
        <v>172</v>
      </c>
      <c r="C56" s="60"/>
      <c r="D56" s="34">
        <v>0</v>
      </c>
      <c r="E56" s="34">
        <v>0.8601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f t="shared" si="23"/>
        <v>0.8601</v>
      </c>
      <c r="N56" s="34">
        <v>0</v>
      </c>
      <c r="O56" s="34">
        <v>1.5804</v>
      </c>
      <c r="P56" s="34">
        <v>0</v>
      </c>
      <c r="Q56" s="34">
        <v>0</v>
      </c>
      <c r="R56" s="34">
        <v>0</v>
      </c>
      <c r="S56" s="34">
        <f t="shared" si="18"/>
        <v>1.5804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f t="shared" si="19"/>
        <v>0</v>
      </c>
      <c r="AD56" s="34">
        <v>0</v>
      </c>
      <c r="AE56" s="34">
        <v>57.817</v>
      </c>
      <c r="AF56" s="34">
        <v>0.4034</v>
      </c>
      <c r="AG56" s="34">
        <v>0.0327</v>
      </c>
      <c r="AH56" s="34">
        <v>376.7871</v>
      </c>
      <c r="AI56" s="34">
        <v>0</v>
      </c>
      <c r="AJ56" s="34">
        <v>0</v>
      </c>
      <c r="AK56" s="34">
        <v>0</v>
      </c>
      <c r="AL56" s="34">
        <v>26.2347</v>
      </c>
      <c r="AM56" s="34">
        <v>3.6178</v>
      </c>
      <c r="AN56" s="34">
        <f t="shared" si="20"/>
        <v>464.8927</v>
      </c>
      <c r="AO56" s="34">
        <v>0</v>
      </c>
      <c r="AP56" s="34">
        <v>0</v>
      </c>
      <c r="AQ56" s="34">
        <v>470.6161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5.4895</v>
      </c>
      <c r="AX56" s="34">
        <v>20.7982</v>
      </c>
      <c r="AY56" s="34">
        <v>0</v>
      </c>
      <c r="AZ56" s="34">
        <v>0</v>
      </c>
      <c r="BA56" s="34">
        <v>0</v>
      </c>
      <c r="BB56" s="34">
        <v>33.5496</v>
      </c>
      <c r="BC56" s="34">
        <v>0</v>
      </c>
      <c r="BD56" s="34">
        <v>6.8779</v>
      </c>
      <c r="BE56" s="34">
        <v>7.4904</v>
      </c>
      <c r="BF56" s="34">
        <v>0</v>
      </c>
      <c r="BG56" s="34">
        <v>18.1565</v>
      </c>
      <c r="BH56" s="34">
        <f t="shared" si="21"/>
        <v>562.9782</v>
      </c>
      <c r="BI56" s="34">
        <v>0</v>
      </c>
      <c r="BJ56" s="34">
        <v>23026.4993</v>
      </c>
      <c r="BK56" s="34">
        <v>0</v>
      </c>
      <c r="BL56" s="34">
        <v>1.4316</v>
      </c>
      <c r="BM56" s="34">
        <v>0</v>
      </c>
      <c r="BN56" s="34">
        <v>32.6741</v>
      </c>
      <c r="BO56" s="34">
        <v>4.4795</v>
      </c>
      <c r="BP56" s="34">
        <f t="shared" si="6"/>
        <v>23065.0845</v>
      </c>
      <c r="BQ56" s="34">
        <v>13463.527</v>
      </c>
      <c r="BR56" s="34">
        <v>13.4187</v>
      </c>
      <c r="BS56" s="34">
        <v>0</v>
      </c>
      <c r="BT56" s="34">
        <v>11.5322</v>
      </c>
      <c r="BU56" s="34">
        <v>254.3348</v>
      </c>
      <c r="BV56" s="34">
        <v>1.1442</v>
      </c>
      <c r="BW56" s="34">
        <v>0</v>
      </c>
      <c r="BX56" s="34">
        <v>104.9877</v>
      </c>
      <c r="BY56" s="34">
        <v>6.3353</v>
      </c>
      <c r="BZ56" s="34">
        <f t="shared" si="22"/>
        <v>13855.2799</v>
      </c>
      <c r="CA56" s="34">
        <v>0</v>
      </c>
      <c r="CB56" s="34">
        <v>0</v>
      </c>
      <c r="CC56" s="34">
        <v>2.0211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f t="shared" si="7"/>
        <v>2.0211</v>
      </c>
      <c r="CO56" s="34">
        <v>0</v>
      </c>
      <c r="CP56" s="34">
        <v>0</v>
      </c>
      <c r="CQ56" s="34">
        <v>1203.6651</v>
      </c>
      <c r="CR56" s="34">
        <v>0.2283</v>
      </c>
      <c r="CS56" s="34">
        <f t="shared" si="8"/>
        <v>1203.8934</v>
      </c>
      <c r="CT56" s="35">
        <f t="shared" si="9"/>
        <v>39156.590299999996</v>
      </c>
    </row>
    <row r="57" spans="1:98" ht="12" customHeight="1">
      <c r="A57" s="31"/>
      <c r="B57" s="59" t="s">
        <v>173</v>
      </c>
      <c r="C57" s="60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f t="shared" si="23"/>
        <v>0</v>
      </c>
      <c r="N57" s="34">
        <v>0</v>
      </c>
      <c r="O57" s="34">
        <v>0</v>
      </c>
      <c r="P57" s="34">
        <v>50.8321</v>
      </c>
      <c r="Q57" s="34">
        <v>106.2006</v>
      </c>
      <c r="R57" s="34">
        <v>1703.6633</v>
      </c>
      <c r="S57" s="34">
        <f t="shared" si="18"/>
        <v>1860.696</v>
      </c>
      <c r="T57" s="34">
        <v>151033.8175</v>
      </c>
      <c r="U57" s="34">
        <v>0</v>
      </c>
      <c r="V57" s="34">
        <v>0</v>
      </c>
      <c r="W57" s="34">
        <v>846.4366</v>
      </c>
      <c r="X57" s="34">
        <v>27355.8797</v>
      </c>
      <c r="Y57" s="34">
        <v>113631.4577</v>
      </c>
      <c r="Z57" s="34">
        <v>0</v>
      </c>
      <c r="AA57" s="34">
        <v>0</v>
      </c>
      <c r="AB57" s="34">
        <v>735.6817</v>
      </c>
      <c r="AC57" s="34">
        <f t="shared" si="19"/>
        <v>293603.2732</v>
      </c>
      <c r="AD57" s="34">
        <v>1169.3941</v>
      </c>
      <c r="AE57" s="34">
        <v>3479.8237</v>
      </c>
      <c r="AF57" s="34">
        <v>9992.4773</v>
      </c>
      <c r="AG57" s="34">
        <v>3668.7512</v>
      </c>
      <c r="AH57" s="34">
        <v>5159.1057</v>
      </c>
      <c r="AI57" s="34">
        <v>0</v>
      </c>
      <c r="AJ57" s="34">
        <v>0</v>
      </c>
      <c r="AK57" s="34">
        <v>0.3913</v>
      </c>
      <c r="AL57" s="34">
        <v>1056.0259</v>
      </c>
      <c r="AM57" s="34">
        <v>154.4994</v>
      </c>
      <c r="AN57" s="34">
        <f t="shared" si="20"/>
        <v>24680.4686</v>
      </c>
      <c r="AO57" s="34">
        <v>102.9096</v>
      </c>
      <c r="AP57" s="34">
        <v>54.0058</v>
      </c>
      <c r="AQ57" s="34">
        <v>2.5596</v>
      </c>
      <c r="AR57" s="34">
        <v>10.7157</v>
      </c>
      <c r="AS57" s="34">
        <v>659.384</v>
      </c>
      <c r="AT57" s="34">
        <v>15765.2514</v>
      </c>
      <c r="AU57" s="34">
        <v>60753.7945</v>
      </c>
      <c r="AV57" s="34">
        <v>22976.766</v>
      </c>
      <c r="AW57" s="34">
        <v>23494.4043</v>
      </c>
      <c r="AX57" s="34">
        <v>32779.0487</v>
      </c>
      <c r="AY57" s="34">
        <v>660.6174</v>
      </c>
      <c r="AZ57" s="34">
        <v>0</v>
      </c>
      <c r="BA57" s="34">
        <v>0</v>
      </c>
      <c r="BB57" s="34">
        <v>6492.1133</v>
      </c>
      <c r="BC57" s="34">
        <v>0</v>
      </c>
      <c r="BD57" s="34">
        <v>0.8481</v>
      </c>
      <c r="BE57" s="34">
        <v>215.3581</v>
      </c>
      <c r="BF57" s="34">
        <v>0</v>
      </c>
      <c r="BG57" s="34">
        <v>156.9583</v>
      </c>
      <c r="BH57" s="34">
        <f t="shared" si="21"/>
        <v>164124.73479999998</v>
      </c>
      <c r="BI57" s="34">
        <v>0</v>
      </c>
      <c r="BJ57" s="34">
        <v>5.6788</v>
      </c>
      <c r="BK57" s="34">
        <v>0.2282</v>
      </c>
      <c r="BL57" s="34">
        <v>4.2893</v>
      </c>
      <c r="BM57" s="34">
        <v>0</v>
      </c>
      <c r="BN57" s="34">
        <v>399.0022</v>
      </c>
      <c r="BO57" s="34">
        <v>0.1534</v>
      </c>
      <c r="BP57" s="34">
        <f t="shared" si="6"/>
        <v>409.3519</v>
      </c>
      <c r="BQ57" s="34">
        <v>60.0179</v>
      </c>
      <c r="BR57" s="34">
        <v>0</v>
      </c>
      <c r="BS57" s="34">
        <v>2.7507</v>
      </c>
      <c r="BT57" s="34">
        <v>79.7075</v>
      </c>
      <c r="BU57" s="34">
        <v>83.9471</v>
      </c>
      <c r="BV57" s="34">
        <v>2262.4919</v>
      </c>
      <c r="BW57" s="34">
        <v>0</v>
      </c>
      <c r="BX57" s="34">
        <v>3.6484</v>
      </c>
      <c r="BY57" s="34">
        <v>92.2056</v>
      </c>
      <c r="BZ57" s="34">
        <f t="shared" si="22"/>
        <v>2584.7690999999995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f t="shared" si="7"/>
        <v>0</v>
      </c>
      <c r="CO57" s="34">
        <v>0</v>
      </c>
      <c r="CP57" s="34">
        <v>0</v>
      </c>
      <c r="CQ57" s="34">
        <v>0</v>
      </c>
      <c r="CR57" s="34">
        <v>0.7048</v>
      </c>
      <c r="CS57" s="34">
        <f t="shared" si="8"/>
        <v>0.7048</v>
      </c>
      <c r="CT57" s="35">
        <f t="shared" si="9"/>
        <v>487263.9983999999</v>
      </c>
    </row>
    <row r="58" spans="1:98" ht="12" customHeight="1">
      <c r="A58" s="31"/>
      <c r="B58" s="59" t="s">
        <v>174</v>
      </c>
      <c r="C58" s="60"/>
      <c r="D58" s="34">
        <v>1.0298</v>
      </c>
      <c r="E58" s="34">
        <v>312.8121</v>
      </c>
      <c r="F58" s="34">
        <v>0</v>
      </c>
      <c r="G58" s="34">
        <v>152.2749</v>
      </c>
      <c r="H58" s="34">
        <v>0</v>
      </c>
      <c r="I58" s="34">
        <v>284.0291</v>
      </c>
      <c r="J58" s="34">
        <v>0.2813</v>
      </c>
      <c r="K58" s="34">
        <v>0</v>
      </c>
      <c r="L58" s="34">
        <v>0.1228</v>
      </c>
      <c r="M58" s="34">
        <f t="shared" si="23"/>
        <v>750.55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f t="shared" si="18"/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f t="shared" si="19"/>
        <v>0</v>
      </c>
      <c r="AD58" s="34">
        <v>0</v>
      </c>
      <c r="AE58" s="34">
        <v>0</v>
      </c>
      <c r="AF58" s="34">
        <v>51.0951</v>
      </c>
      <c r="AG58" s="34">
        <v>346.5009</v>
      </c>
      <c r="AH58" s="34">
        <v>236.3519</v>
      </c>
      <c r="AI58" s="34">
        <v>0</v>
      </c>
      <c r="AJ58" s="34">
        <v>0</v>
      </c>
      <c r="AK58" s="34">
        <v>0</v>
      </c>
      <c r="AL58" s="34">
        <v>1638.7137</v>
      </c>
      <c r="AM58" s="34">
        <v>238.0926</v>
      </c>
      <c r="AN58" s="34">
        <f t="shared" si="20"/>
        <v>2510.7542</v>
      </c>
      <c r="AO58" s="34">
        <v>0</v>
      </c>
      <c r="AP58" s="34">
        <v>0</v>
      </c>
      <c r="AQ58" s="34">
        <v>0</v>
      </c>
      <c r="AR58" s="34">
        <v>0.2098</v>
      </c>
      <c r="AS58" s="34">
        <v>0</v>
      </c>
      <c r="AT58" s="34">
        <v>2.1731</v>
      </c>
      <c r="AU58" s="34">
        <v>733.9727</v>
      </c>
      <c r="AV58" s="34">
        <v>0</v>
      </c>
      <c r="AW58" s="34">
        <v>1462.3399</v>
      </c>
      <c r="AX58" s="34">
        <v>107.5222</v>
      </c>
      <c r="AY58" s="34">
        <v>486.4691</v>
      </c>
      <c r="AZ58" s="34">
        <v>0</v>
      </c>
      <c r="BA58" s="34">
        <v>0</v>
      </c>
      <c r="BB58" s="34">
        <v>7302.617</v>
      </c>
      <c r="BC58" s="34">
        <v>0</v>
      </c>
      <c r="BD58" s="34">
        <v>0</v>
      </c>
      <c r="BE58" s="34">
        <v>70.0875</v>
      </c>
      <c r="BF58" s="34">
        <v>0</v>
      </c>
      <c r="BG58" s="34">
        <v>12696.5795</v>
      </c>
      <c r="BH58" s="34">
        <f t="shared" si="21"/>
        <v>22861.9708</v>
      </c>
      <c r="BI58" s="34">
        <v>0.0715</v>
      </c>
      <c r="BJ58" s="34">
        <v>238.9148</v>
      </c>
      <c r="BK58" s="34">
        <v>154.4848</v>
      </c>
      <c r="BL58" s="34">
        <v>6.3408</v>
      </c>
      <c r="BM58" s="34">
        <v>9.6228</v>
      </c>
      <c r="BN58" s="34">
        <v>7451.8097</v>
      </c>
      <c r="BO58" s="34">
        <v>149.2326</v>
      </c>
      <c r="BP58" s="34">
        <f t="shared" si="6"/>
        <v>8010.477</v>
      </c>
      <c r="BQ58" s="34">
        <v>364.5601</v>
      </c>
      <c r="BR58" s="34">
        <v>0</v>
      </c>
      <c r="BS58" s="34">
        <v>2.1381</v>
      </c>
      <c r="BT58" s="34">
        <v>84.8868</v>
      </c>
      <c r="BU58" s="34">
        <v>900.9669</v>
      </c>
      <c r="BV58" s="34">
        <v>1109.594</v>
      </c>
      <c r="BW58" s="34">
        <v>0</v>
      </c>
      <c r="BX58" s="34">
        <v>105.048</v>
      </c>
      <c r="BY58" s="34">
        <v>1066.9163</v>
      </c>
      <c r="BZ58" s="34">
        <f t="shared" si="22"/>
        <v>3634.1101999999996</v>
      </c>
      <c r="CA58" s="34">
        <v>0</v>
      </c>
      <c r="CB58" s="34">
        <v>0</v>
      </c>
      <c r="CC58" s="34">
        <v>3.8169</v>
      </c>
      <c r="CD58" s="34">
        <v>0</v>
      </c>
      <c r="CE58" s="34">
        <v>0</v>
      </c>
      <c r="CF58" s="34">
        <v>0</v>
      </c>
      <c r="CG58" s="34">
        <v>0</v>
      </c>
      <c r="CH58" s="34">
        <v>3.2506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f t="shared" si="7"/>
        <v>7.0675</v>
      </c>
      <c r="CO58" s="34">
        <v>0</v>
      </c>
      <c r="CP58" s="34">
        <v>0</v>
      </c>
      <c r="CQ58" s="34">
        <v>19.4793</v>
      </c>
      <c r="CR58" s="34">
        <v>550.8269</v>
      </c>
      <c r="CS58" s="34">
        <f t="shared" si="8"/>
        <v>570.3062</v>
      </c>
      <c r="CT58" s="35">
        <f t="shared" si="9"/>
        <v>38345.23590000001</v>
      </c>
    </row>
    <row r="59" spans="1:98" ht="12" customHeight="1">
      <c r="A59" s="31"/>
      <c r="B59" s="59" t="s">
        <v>175</v>
      </c>
      <c r="C59" s="60"/>
      <c r="D59" s="34">
        <v>32.2573</v>
      </c>
      <c r="E59" s="34">
        <v>160.1922</v>
      </c>
      <c r="F59" s="34">
        <v>0</v>
      </c>
      <c r="G59" s="34">
        <v>118.694</v>
      </c>
      <c r="H59" s="34">
        <v>0</v>
      </c>
      <c r="I59" s="34">
        <v>682.6559</v>
      </c>
      <c r="J59" s="34">
        <v>8.9514</v>
      </c>
      <c r="K59" s="34">
        <v>0</v>
      </c>
      <c r="L59" s="34">
        <v>22.615</v>
      </c>
      <c r="M59" s="34">
        <f>SUM(D59:L59)</f>
        <v>1025.3658</v>
      </c>
      <c r="N59" s="34">
        <v>0</v>
      </c>
      <c r="O59" s="34">
        <v>0</v>
      </c>
      <c r="P59" s="34">
        <v>0</v>
      </c>
      <c r="Q59" s="34">
        <v>0</v>
      </c>
      <c r="R59" s="34">
        <v>0.3695</v>
      </c>
      <c r="S59" s="34">
        <f>SUM(O59:R59,N59)</f>
        <v>0.3695</v>
      </c>
      <c r="T59" s="34">
        <v>0</v>
      </c>
      <c r="U59" s="34">
        <v>0</v>
      </c>
      <c r="V59" s="34">
        <v>0</v>
      </c>
      <c r="W59" s="34">
        <v>16.511</v>
      </c>
      <c r="X59" s="34">
        <v>0</v>
      </c>
      <c r="Y59" s="34">
        <v>0</v>
      </c>
      <c r="Z59" s="34">
        <v>0</v>
      </c>
      <c r="AA59" s="34">
        <v>0</v>
      </c>
      <c r="AB59" s="34">
        <v>11.7777</v>
      </c>
      <c r="AC59" s="34">
        <f>SUM(T59:Y59,Z59:AB59)</f>
        <v>28.2887</v>
      </c>
      <c r="AD59" s="34">
        <v>0</v>
      </c>
      <c r="AE59" s="34">
        <v>0.1095</v>
      </c>
      <c r="AF59" s="34">
        <v>962.9815</v>
      </c>
      <c r="AG59" s="34">
        <v>15.0854</v>
      </c>
      <c r="AH59" s="34">
        <v>43.305</v>
      </c>
      <c r="AI59" s="34">
        <v>0</v>
      </c>
      <c r="AJ59" s="34">
        <v>0</v>
      </c>
      <c r="AK59" s="34">
        <v>0</v>
      </c>
      <c r="AL59" s="34">
        <v>90.3748</v>
      </c>
      <c r="AM59" s="34">
        <v>43.1572</v>
      </c>
      <c r="AN59" s="34">
        <f>SUM(AK59:AM59,AD59:AJ59)</f>
        <v>1155.0134</v>
      </c>
      <c r="AO59" s="34">
        <v>3.7386</v>
      </c>
      <c r="AP59" s="34">
        <v>0</v>
      </c>
      <c r="AQ59" s="34">
        <v>108.6128</v>
      </c>
      <c r="AR59" s="34">
        <v>0.7147</v>
      </c>
      <c r="AS59" s="34">
        <v>0</v>
      </c>
      <c r="AT59" s="34">
        <v>35.8439</v>
      </c>
      <c r="AU59" s="34">
        <v>12.8194</v>
      </c>
      <c r="AV59" s="34">
        <v>10.1275</v>
      </c>
      <c r="AW59" s="34">
        <v>18.612</v>
      </c>
      <c r="AX59" s="34">
        <v>221.8248</v>
      </c>
      <c r="AY59" s="34">
        <v>0</v>
      </c>
      <c r="AZ59" s="34">
        <v>0</v>
      </c>
      <c r="BA59" s="34">
        <v>0</v>
      </c>
      <c r="BB59" s="34">
        <v>180.258</v>
      </c>
      <c r="BC59" s="34">
        <v>24.2515</v>
      </c>
      <c r="BD59" s="34">
        <v>33.5053</v>
      </c>
      <c r="BE59" s="34">
        <v>21.8082</v>
      </c>
      <c r="BF59" s="34">
        <v>0</v>
      </c>
      <c r="BG59" s="34">
        <v>24.8428</v>
      </c>
      <c r="BH59" s="34">
        <f>SUM(BG59,AV59:BF59,AO59:AU59)</f>
        <v>696.9594999999999</v>
      </c>
      <c r="BI59" s="34">
        <v>0.1768</v>
      </c>
      <c r="BJ59" s="34">
        <v>5864.6109</v>
      </c>
      <c r="BK59" s="34">
        <v>0.0238</v>
      </c>
      <c r="BL59" s="34">
        <v>117.255</v>
      </c>
      <c r="BM59" s="34">
        <v>0</v>
      </c>
      <c r="BN59" s="34">
        <v>4665.9868</v>
      </c>
      <c r="BO59" s="34">
        <v>197.7431</v>
      </c>
      <c r="BP59" s="34">
        <f>SUM(BI59:BO59)</f>
        <v>10845.7964</v>
      </c>
      <c r="BQ59" s="34">
        <v>1076.1077</v>
      </c>
      <c r="BR59" s="34">
        <v>0</v>
      </c>
      <c r="BS59" s="34">
        <v>5.8046</v>
      </c>
      <c r="BT59" s="34">
        <v>381.7037</v>
      </c>
      <c r="BU59" s="34">
        <v>279.6456</v>
      </c>
      <c r="BV59" s="34">
        <v>8.5609</v>
      </c>
      <c r="BW59" s="34">
        <v>12.8211</v>
      </c>
      <c r="BX59" s="34">
        <v>0.3143</v>
      </c>
      <c r="BY59" s="34">
        <v>27.8396</v>
      </c>
      <c r="BZ59" s="34">
        <f>SUM(BR59:BY59,BQ59)</f>
        <v>1792.7975000000001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0.0279</v>
      </c>
      <c r="CK59" s="34">
        <v>0</v>
      </c>
      <c r="CL59" s="34">
        <v>0</v>
      </c>
      <c r="CM59" s="34">
        <v>1.4111</v>
      </c>
      <c r="CN59" s="34">
        <f aca="true" t="shared" si="38" ref="CN59:CN66">SUM(CA59:CM59)</f>
        <v>1.439</v>
      </c>
      <c r="CO59" s="34">
        <v>56.5593</v>
      </c>
      <c r="CP59" s="34">
        <v>0</v>
      </c>
      <c r="CQ59" s="34">
        <v>0</v>
      </c>
      <c r="CR59" s="34">
        <v>18.7526</v>
      </c>
      <c r="CS59" s="34">
        <f aca="true" t="shared" si="39" ref="CS59:CS66">SUM(CO59:CR59)</f>
        <v>75.31190000000001</v>
      </c>
      <c r="CT59" s="35">
        <f aca="true" t="shared" si="40" ref="CT59:CT66">SUM(CS59,CN59,BZ59,BP59,BH59,AN59,AC59,S59,M59)</f>
        <v>15621.341699999999</v>
      </c>
    </row>
    <row r="60" spans="1:98" ht="12" customHeight="1">
      <c r="A60" s="31"/>
      <c r="B60" s="59" t="s">
        <v>176</v>
      </c>
      <c r="C60" s="60"/>
      <c r="D60" s="34">
        <v>0</v>
      </c>
      <c r="E60" s="34">
        <v>33.2422</v>
      </c>
      <c r="F60" s="34">
        <v>0</v>
      </c>
      <c r="G60" s="34">
        <v>0</v>
      </c>
      <c r="H60" s="34">
        <v>0</v>
      </c>
      <c r="I60" s="34">
        <v>0.0044</v>
      </c>
      <c r="J60" s="34">
        <v>0.557</v>
      </c>
      <c r="K60" s="34">
        <v>0</v>
      </c>
      <c r="L60" s="34">
        <v>21.265</v>
      </c>
      <c r="M60" s="34">
        <f t="shared" si="23"/>
        <v>55.068599999999996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f t="shared" si="18"/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1.544</v>
      </c>
      <c r="AC60" s="34">
        <f t="shared" si="19"/>
        <v>1.544</v>
      </c>
      <c r="AD60" s="34">
        <v>0.678</v>
      </c>
      <c r="AE60" s="34">
        <v>1.4929</v>
      </c>
      <c r="AF60" s="34">
        <v>11.686</v>
      </c>
      <c r="AG60" s="34">
        <v>162.6695</v>
      </c>
      <c r="AH60" s="34">
        <v>144.2381</v>
      </c>
      <c r="AI60" s="34">
        <v>0</v>
      </c>
      <c r="AJ60" s="34">
        <v>49.5979</v>
      </c>
      <c r="AK60" s="34">
        <v>0</v>
      </c>
      <c r="AL60" s="34">
        <v>106.7727</v>
      </c>
      <c r="AM60" s="34">
        <v>0</v>
      </c>
      <c r="AN60" s="34">
        <f t="shared" si="20"/>
        <v>477.13509999999997</v>
      </c>
      <c r="AO60" s="34">
        <v>0</v>
      </c>
      <c r="AP60" s="34">
        <v>0</v>
      </c>
      <c r="AQ60" s="34">
        <v>0</v>
      </c>
      <c r="AR60" s="34">
        <v>15.7334</v>
      </c>
      <c r="AS60" s="34">
        <v>0</v>
      </c>
      <c r="AT60" s="34">
        <v>6.5891</v>
      </c>
      <c r="AU60" s="34">
        <v>19.9791</v>
      </c>
      <c r="AV60" s="34">
        <v>0</v>
      </c>
      <c r="AW60" s="34">
        <v>66.2595</v>
      </c>
      <c r="AX60" s="34">
        <v>0</v>
      </c>
      <c r="AY60" s="34">
        <v>4.5505</v>
      </c>
      <c r="AZ60" s="34">
        <v>0</v>
      </c>
      <c r="BA60" s="34">
        <v>0</v>
      </c>
      <c r="BB60" s="34">
        <v>130.4319</v>
      </c>
      <c r="BC60" s="34">
        <v>1.6522</v>
      </c>
      <c r="BD60" s="34">
        <v>0</v>
      </c>
      <c r="BE60" s="34">
        <v>3.358</v>
      </c>
      <c r="BF60" s="34">
        <v>0</v>
      </c>
      <c r="BG60" s="34">
        <v>74.4709</v>
      </c>
      <c r="BH60" s="34">
        <f t="shared" si="21"/>
        <v>323.0246</v>
      </c>
      <c r="BI60" s="34">
        <v>0</v>
      </c>
      <c r="BJ60" s="34">
        <v>54.6314</v>
      </c>
      <c r="BK60" s="34">
        <v>0.3056</v>
      </c>
      <c r="BL60" s="34">
        <v>0</v>
      </c>
      <c r="BM60" s="34">
        <v>0</v>
      </c>
      <c r="BN60" s="34">
        <v>32.9357</v>
      </c>
      <c r="BO60" s="34">
        <v>0</v>
      </c>
      <c r="BP60" s="34">
        <f t="shared" si="6"/>
        <v>87.8727</v>
      </c>
      <c r="BQ60" s="34">
        <v>75.9933</v>
      </c>
      <c r="BR60" s="34">
        <v>0</v>
      </c>
      <c r="BS60" s="34">
        <v>0.0612</v>
      </c>
      <c r="BT60" s="34">
        <v>6.9837</v>
      </c>
      <c r="BU60" s="34">
        <v>0</v>
      </c>
      <c r="BV60" s="34">
        <v>0.1435</v>
      </c>
      <c r="BW60" s="34">
        <v>0</v>
      </c>
      <c r="BX60" s="34">
        <v>0.1452</v>
      </c>
      <c r="BY60" s="34">
        <v>12.5956</v>
      </c>
      <c r="BZ60" s="34">
        <f t="shared" si="22"/>
        <v>95.92250000000001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f t="shared" si="38"/>
        <v>0</v>
      </c>
      <c r="CO60" s="34">
        <v>0.346</v>
      </c>
      <c r="CP60" s="34">
        <v>0.5898</v>
      </c>
      <c r="CQ60" s="34">
        <v>3.5389</v>
      </c>
      <c r="CR60" s="34">
        <v>0.2283</v>
      </c>
      <c r="CS60" s="34">
        <f t="shared" si="39"/>
        <v>4.703</v>
      </c>
      <c r="CT60" s="35">
        <f t="shared" si="40"/>
        <v>1045.2704999999999</v>
      </c>
    </row>
    <row r="61" spans="1:98" ht="12" customHeight="1">
      <c r="A61" s="31"/>
      <c r="B61" s="59" t="s">
        <v>177</v>
      </c>
      <c r="C61" s="60"/>
      <c r="D61" s="34">
        <v>256.0187</v>
      </c>
      <c r="E61" s="34">
        <v>1108.6915</v>
      </c>
      <c r="F61" s="34">
        <v>54.3128</v>
      </c>
      <c r="G61" s="34">
        <v>5636.3983</v>
      </c>
      <c r="H61" s="34">
        <v>0</v>
      </c>
      <c r="I61" s="34">
        <v>37.2536</v>
      </c>
      <c r="J61" s="34">
        <v>998.1315</v>
      </c>
      <c r="K61" s="34">
        <v>0</v>
      </c>
      <c r="L61" s="34">
        <v>100.939</v>
      </c>
      <c r="M61" s="34">
        <f t="shared" si="23"/>
        <v>8191.7454</v>
      </c>
      <c r="N61" s="34">
        <v>0</v>
      </c>
      <c r="O61" s="34">
        <v>0</v>
      </c>
      <c r="P61" s="34">
        <v>0</v>
      </c>
      <c r="Q61" s="34">
        <v>0</v>
      </c>
      <c r="R61" s="34">
        <v>5.5854</v>
      </c>
      <c r="S61" s="34">
        <f t="shared" si="18"/>
        <v>5.5854</v>
      </c>
      <c r="T61" s="34">
        <v>0</v>
      </c>
      <c r="U61" s="34">
        <v>0</v>
      </c>
      <c r="V61" s="34">
        <v>0</v>
      </c>
      <c r="W61" s="34">
        <v>175.5424</v>
      </c>
      <c r="X61" s="34">
        <v>51.8658</v>
      </c>
      <c r="Y61" s="34">
        <v>0</v>
      </c>
      <c r="Z61" s="34">
        <v>0</v>
      </c>
      <c r="AA61" s="34">
        <v>0</v>
      </c>
      <c r="AB61" s="34">
        <v>0</v>
      </c>
      <c r="AC61" s="34">
        <f t="shared" si="19"/>
        <v>227.4082</v>
      </c>
      <c r="AD61" s="34">
        <v>0.9873</v>
      </c>
      <c r="AE61" s="34">
        <v>0</v>
      </c>
      <c r="AF61" s="34">
        <v>114.3342</v>
      </c>
      <c r="AG61" s="34">
        <v>858.751</v>
      </c>
      <c r="AH61" s="34">
        <v>0.5329</v>
      </c>
      <c r="AI61" s="34">
        <v>0</v>
      </c>
      <c r="AJ61" s="34">
        <v>0</v>
      </c>
      <c r="AK61" s="34">
        <v>0</v>
      </c>
      <c r="AL61" s="34">
        <v>0.207</v>
      </c>
      <c r="AM61" s="34">
        <v>0</v>
      </c>
      <c r="AN61" s="34">
        <f t="shared" si="20"/>
        <v>974.8124</v>
      </c>
      <c r="AO61" s="34">
        <v>0</v>
      </c>
      <c r="AP61" s="34">
        <v>72.7739</v>
      </c>
      <c r="AQ61" s="34">
        <v>0</v>
      </c>
      <c r="AR61" s="34">
        <v>0.0236</v>
      </c>
      <c r="AS61" s="34">
        <v>0</v>
      </c>
      <c r="AT61" s="34">
        <v>76.6807</v>
      </c>
      <c r="AU61" s="34">
        <v>2090.1232</v>
      </c>
      <c r="AV61" s="34">
        <v>10227.8534</v>
      </c>
      <c r="AW61" s="34">
        <v>5314.4526</v>
      </c>
      <c r="AX61" s="34">
        <v>583.4666</v>
      </c>
      <c r="AY61" s="34">
        <v>3.4041</v>
      </c>
      <c r="AZ61" s="34">
        <v>19.2661</v>
      </c>
      <c r="BA61" s="34">
        <v>786.719</v>
      </c>
      <c r="BB61" s="34">
        <v>182.945</v>
      </c>
      <c r="BC61" s="34">
        <v>22966.5453</v>
      </c>
      <c r="BD61" s="34">
        <v>0</v>
      </c>
      <c r="BE61" s="34">
        <v>472.6829</v>
      </c>
      <c r="BF61" s="34">
        <v>104.2923</v>
      </c>
      <c r="BG61" s="34">
        <v>2097.2229</v>
      </c>
      <c r="BH61" s="34">
        <f t="shared" si="21"/>
        <v>44998.4516</v>
      </c>
      <c r="BI61" s="34">
        <v>0</v>
      </c>
      <c r="BJ61" s="34">
        <v>270.2166</v>
      </c>
      <c r="BK61" s="34">
        <v>0</v>
      </c>
      <c r="BL61" s="34">
        <v>1.6769</v>
      </c>
      <c r="BM61" s="34">
        <v>36.6229</v>
      </c>
      <c r="BN61" s="34">
        <v>6080.1809</v>
      </c>
      <c r="BO61" s="34">
        <v>669.3627</v>
      </c>
      <c r="BP61" s="34">
        <f t="shared" si="6"/>
        <v>7058.06</v>
      </c>
      <c r="BQ61" s="34">
        <v>723.5574</v>
      </c>
      <c r="BR61" s="34">
        <v>0.0568</v>
      </c>
      <c r="BS61" s="34">
        <v>0</v>
      </c>
      <c r="BT61" s="34">
        <v>49.6102</v>
      </c>
      <c r="BU61" s="34">
        <v>52.2885</v>
      </c>
      <c r="BV61" s="34">
        <v>179.7667</v>
      </c>
      <c r="BW61" s="34">
        <v>0</v>
      </c>
      <c r="BX61" s="34">
        <v>0</v>
      </c>
      <c r="BY61" s="34">
        <v>96.566</v>
      </c>
      <c r="BZ61" s="34">
        <f t="shared" si="22"/>
        <v>1101.8456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21.7194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f t="shared" si="38"/>
        <v>21.7194</v>
      </c>
      <c r="CO61" s="34">
        <v>10022.5857</v>
      </c>
      <c r="CP61" s="34">
        <v>0</v>
      </c>
      <c r="CQ61" s="34">
        <v>703.4729</v>
      </c>
      <c r="CR61" s="34">
        <v>2.9472</v>
      </c>
      <c r="CS61" s="34">
        <f t="shared" si="39"/>
        <v>10729.0058</v>
      </c>
      <c r="CT61" s="35">
        <f t="shared" si="40"/>
        <v>73308.63380000001</v>
      </c>
    </row>
    <row r="62" spans="1:98" ht="12" customHeight="1">
      <c r="A62" s="31"/>
      <c r="B62" s="59" t="s">
        <v>178</v>
      </c>
      <c r="C62" s="60"/>
      <c r="D62" s="34">
        <v>0</v>
      </c>
      <c r="E62" s="34">
        <v>124.1084</v>
      </c>
      <c r="F62" s="34">
        <v>0</v>
      </c>
      <c r="G62" s="34">
        <v>20.4325</v>
      </c>
      <c r="H62" s="34">
        <v>0</v>
      </c>
      <c r="I62" s="34">
        <v>317.0858</v>
      </c>
      <c r="J62" s="34">
        <v>839.3137</v>
      </c>
      <c r="K62" s="34">
        <v>0</v>
      </c>
      <c r="L62" s="34">
        <v>851.7859</v>
      </c>
      <c r="M62" s="34">
        <f t="shared" si="23"/>
        <v>2152.7263</v>
      </c>
      <c r="N62" s="34">
        <v>0</v>
      </c>
      <c r="O62" s="34">
        <v>0</v>
      </c>
      <c r="P62" s="34">
        <v>10.2353</v>
      </c>
      <c r="Q62" s="34">
        <v>0</v>
      </c>
      <c r="R62" s="34">
        <v>0</v>
      </c>
      <c r="S62" s="34">
        <f t="shared" si="18"/>
        <v>10.2353</v>
      </c>
      <c r="T62" s="34">
        <v>0</v>
      </c>
      <c r="U62" s="34">
        <v>0</v>
      </c>
      <c r="V62" s="34">
        <v>0</v>
      </c>
      <c r="W62" s="34">
        <v>843.8327</v>
      </c>
      <c r="X62" s="34">
        <v>903.855</v>
      </c>
      <c r="Y62" s="34">
        <v>0</v>
      </c>
      <c r="Z62" s="34">
        <v>0</v>
      </c>
      <c r="AA62" s="34">
        <v>0</v>
      </c>
      <c r="AB62" s="34">
        <v>1.2867</v>
      </c>
      <c r="AC62" s="34">
        <f t="shared" si="19"/>
        <v>1748.9744</v>
      </c>
      <c r="AD62" s="34">
        <v>1447.766</v>
      </c>
      <c r="AE62" s="34">
        <v>1.0875</v>
      </c>
      <c r="AF62" s="34">
        <v>20.2652</v>
      </c>
      <c r="AG62" s="34">
        <v>1012.7066</v>
      </c>
      <c r="AH62" s="34">
        <v>2227.388</v>
      </c>
      <c r="AI62" s="34">
        <v>18.9371</v>
      </c>
      <c r="AJ62" s="34">
        <v>0</v>
      </c>
      <c r="AK62" s="34">
        <v>1305.3345</v>
      </c>
      <c r="AL62" s="34">
        <v>118.1619</v>
      </c>
      <c r="AM62" s="34">
        <v>421.629</v>
      </c>
      <c r="AN62" s="34">
        <f t="shared" si="20"/>
        <v>6573.275799999999</v>
      </c>
      <c r="AO62" s="34">
        <v>0</v>
      </c>
      <c r="AP62" s="34">
        <v>0</v>
      </c>
      <c r="AQ62" s="34">
        <v>0</v>
      </c>
      <c r="AR62" s="34">
        <v>28.0139</v>
      </c>
      <c r="AS62" s="34">
        <v>0</v>
      </c>
      <c r="AT62" s="34">
        <v>6576.6088</v>
      </c>
      <c r="AU62" s="34">
        <v>8766.4489</v>
      </c>
      <c r="AV62" s="34">
        <v>32.0703</v>
      </c>
      <c r="AW62" s="34">
        <v>1896.6062</v>
      </c>
      <c r="AX62" s="34">
        <v>1998.0143</v>
      </c>
      <c r="AY62" s="34">
        <v>119.5208</v>
      </c>
      <c r="AZ62" s="34">
        <v>0</v>
      </c>
      <c r="BA62" s="34">
        <v>2.4889</v>
      </c>
      <c r="BB62" s="34">
        <v>1063.9267</v>
      </c>
      <c r="BC62" s="34">
        <v>6.2047</v>
      </c>
      <c r="BD62" s="34">
        <v>147.5862</v>
      </c>
      <c r="BE62" s="34">
        <v>234.3307</v>
      </c>
      <c r="BF62" s="34">
        <v>0</v>
      </c>
      <c r="BG62" s="34">
        <v>442.7126</v>
      </c>
      <c r="BH62" s="34">
        <f t="shared" si="21"/>
        <v>21314.533</v>
      </c>
      <c r="BI62" s="34">
        <v>0.3536</v>
      </c>
      <c r="BJ62" s="34">
        <v>393.7293</v>
      </c>
      <c r="BK62" s="34">
        <v>222.4099</v>
      </c>
      <c r="BL62" s="34">
        <v>2.9685</v>
      </c>
      <c r="BM62" s="34">
        <v>0</v>
      </c>
      <c r="BN62" s="34">
        <v>3543.3135</v>
      </c>
      <c r="BO62" s="34">
        <v>55.5549</v>
      </c>
      <c r="BP62" s="34">
        <f t="shared" si="6"/>
        <v>4218.3297</v>
      </c>
      <c r="BQ62" s="34">
        <v>5601.9015</v>
      </c>
      <c r="BR62" s="34">
        <v>0</v>
      </c>
      <c r="BS62" s="34">
        <v>155.544</v>
      </c>
      <c r="BT62" s="34">
        <v>1978.9661</v>
      </c>
      <c r="BU62" s="34">
        <v>311.0233</v>
      </c>
      <c r="BV62" s="34">
        <v>15.598</v>
      </c>
      <c r="BW62" s="34">
        <v>175.1677</v>
      </c>
      <c r="BX62" s="34">
        <v>211.9372</v>
      </c>
      <c r="BY62" s="34">
        <v>99.5285</v>
      </c>
      <c r="BZ62" s="34">
        <f t="shared" si="22"/>
        <v>8549.666299999999</v>
      </c>
      <c r="CA62" s="34">
        <v>0</v>
      </c>
      <c r="CB62" s="34">
        <v>0</v>
      </c>
      <c r="CC62" s="34">
        <v>37.7139</v>
      </c>
      <c r="CD62" s="34">
        <v>0</v>
      </c>
      <c r="CE62" s="34">
        <v>0</v>
      </c>
      <c r="CF62" s="34">
        <v>46.7336</v>
      </c>
      <c r="CG62" s="34">
        <v>0</v>
      </c>
      <c r="CH62" s="34">
        <v>612.1841</v>
      </c>
      <c r="CI62" s="34">
        <v>0</v>
      </c>
      <c r="CJ62" s="34">
        <v>406.6236</v>
      </c>
      <c r="CK62" s="34">
        <v>0</v>
      </c>
      <c r="CL62" s="34">
        <v>0</v>
      </c>
      <c r="CM62" s="34">
        <v>1593.223</v>
      </c>
      <c r="CN62" s="34">
        <f t="shared" si="38"/>
        <v>2696.4782</v>
      </c>
      <c r="CO62" s="34">
        <v>114.0848</v>
      </c>
      <c r="CP62" s="34">
        <v>0</v>
      </c>
      <c r="CQ62" s="34">
        <v>23.7501</v>
      </c>
      <c r="CR62" s="34">
        <v>2.9471</v>
      </c>
      <c r="CS62" s="34">
        <f t="shared" si="39"/>
        <v>140.782</v>
      </c>
      <c r="CT62" s="35">
        <f t="shared" si="40"/>
        <v>47405.001000000004</v>
      </c>
    </row>
    <row r="63" spans="1:98" ht="12" customHeight="1">
      <c r="A63" s="31"/>
      <c r="B63" s="59" t="s">
        <v>179</v>
      </c>
      <c r="C63" s="60"/>
      <c r="D63" s="34">
        <v>0</v>
      </c>
      <c r="E63" s="34">
        <v>0.615</v>
      </c>
      <c r="F63" s="34">
        <v>0</v>
      </c>
      <c r="G63" s="34">
        <v>0</v>
      </c>
      <c r="H63" s="34">
        <v>0</v>
      </c>
      <c r="I63" s="34">
        <v>106.5744</v>
      </c>
      <c r="J63" s="34">
        <v>0.3452</v>
      </c>
      <c r="K63" s="34">
        <v>0</v>
      </c>
      <c r="L63" s="34">
        <v>101.7156</v>
      </c>
      <c r="M63" s="34">
        <f t="shared" si="23"/>
        <v>209.2502</v>
      </c>
      <c r="N63" s="34">
        <v>0</v>
      </c>
      <c r="O63" s="34">
        <v>70.8429</v>
      </c>
      <c r="P63" s="34">
        <v>0.1185</v>
      </c>
      <c r="Q63" s="34">
        <v>0</v>
      </c>
      <c r="R63" s="34">
        <v>61.4341</v>
      </c>
      <c r="S63" s="34">
        <f>SUM(O63:R63,N63)</f>
        <v>132.3955</v>
      </c>
      <c r="T63" s="34">
        <v>0</v>
      </c>
      <c r="U63" s="34">
        <v>0</v>
      </c>
      <c r="V63" s="34">
        <v>0</v>
      </c>
      <c r="W63" s="34">
        <v>3663.5868</v>
      </c>
      <c r="X63" s="34">
        <v>1331.1805</v>
      </c>
      <c r="Y63" s="34">
        <v>13.9875</v>
      </c>
      <c r="Z63" s="34">
        <v>0</v>
      </c>
      <c r="AA63" s="34">
        <v>0</v>
      </c>
      <c r="AB63" s="34">
        <v>292.2707</v>
      </c>
      <c r="AC63" s="34">
        <f>SUM(T63:Y63,Z63:AB63)</f>
        <v>5301.0255</v>
      </c>
      <c r="AD63" s="34">
        <v>174.2689</v>
      </c>
      <c r="AE63" s="34">
        <v>6.9609</v>
      </c>
      <c r="AF63" s="34">
        <v>141.3793</v>
      </c>
      <c r="AG63" s="34">
        <v>853.5284</v>
      </c>
      <c r="AH63" s="34">
        <v>3545.6625</v>
      </c>
      <c r="AI63" s="34">
        <v>195.0882</v>
      </c>
      <c r="AJ63" s="34">
        <v>3322.2417</v>
      </c>
      <c r="AK63" s="34">
        <v>157.4921</v>
      </c>
      <c r="AL63" s="34">
        <v>71.3557</v>
      </c>
      <c r="AM63" s="34">
        <v>225.9151</v>
      </c>
      <c r="AN63" s="34">
        <f>SUM(AK63:AM63,AD63:AJ63)</f>
        <v>8693.8928</v>
      </c>
      <c r="AO63" s="34">
        <v>0</v>
      </c>
      <c r="AP63" s="34">
        <v>0</v>
      </c>
      <c r="AQ63" s="34">
        <v>599.8433</v>
      </c>
      <c r="AR63" s="34">
        <v>25.9317</v>
      </c>
      <c r="AS63" s="34">
        <v>0</v>
      </c>
      <c r="AT63" s="34">
        <v>4535.6998</v>
      </c>
      <c r="AU63" s="34">
        <v>258.5129</v>
      </c>
      <c r="AV63" s="34">
        <v>70.3635</v>
      </c>
      <c r="AW63" s="34">
        <v>1598.6344</v>
      </c>
      <c r="AX63" s="34">
        <v>26.0363</v>
      </c>
      <c r="AY63" s="34">
        <v>47.3351</v>
      </c>
      <c r="AZ63" s="34">
        <v>259.5274</v>
      </c>
      <c r="BA63" s="34">
        <v>0</v>
      </c>
      <c r="BB63" s="34">
        <v>1488.15</v>
      </c>
      <c r="BC63" s="34">
        <v>0</v>
      </c>
      <c r="BD63" s="34">
        <v>212.9475</v>
      </c>
      <c r="BE63" s="34">
        <v>153.0269</v>
      </c>
      <c r="BF63" s="34">
        <v>0</v>
      </c>
      <c r="BG63" s="34">
        <v>352.0329</v>
      </c>
      <c r="BH63" s="34">
        <f>SUM(BG63,AV63:BF63,AO63:AU63)</f>
        <v>9628.0417</v>
      </c>
      <c r="BI63" s="34">
        <v>0</v>
      </c>
      <c r="BJ63" s="34">
        <v>55504.1837</v>
      </c>
      <c r="BK63" s="34">
        <v>19.7462</v>
      </c>
      <c r="BL63" s="34">
        <v>88.0271</v>
      </c>
      <c r="BM63" s="34">
        <v>0</v>
      </c>
      <c r="BN63" s="34">
        <v>114.5046</v>
      </c>
      <c r="BO63" s="34">
        <v>25.4963</v>
      </c>
      <c r="BP63" s="34">
        <f t="shared" si="6"/>
        <v>55751.9579</v>
      </c>
      <c r="BQ63" s="34">
        <v>937.8506</v>
      </c>
      <c r="BR63" s="34">
        <v>0</v>
      </c>
      <c r="BS63" s="34">
        <v>24.9997</v>
      </c>
      <c r="BT63" s="34">
        <v>3.7578</v>
      </c>
      <c r="BU63" s="34">
        <v>69.4775</v>
      </c>
      <c r="BV63" s="34">
        <v>280.7038</v>
      </c>
      <c r="BW63" s="34">
        <v>6.8666</v>
      </c>
      <c r="BX63" s="34">
        <v>362.4549</v>
      </c>
      <c r="BY63" s="34">
        <v>138.4087</v>
      </c>
      <c r="BZ63" s="34">
        <f>SUM(BR63:BY63,BQ63)</f>
        <v>1824.5196</v>
      </c>
      <c r="CA63" s="34">
        <v>161.0048</v>
      </c>
      <c r="CB63" s="34">
        <v>281.6211</v>
      </c>
      <c r="CC63" s="34">
        <v>24623.6854</v>
      </c>
      <c r="CD63" s="34">
        <v>166.3709</v>
      </c>
      <c r="CE63" s="34">
        <v>170.2403</v>
      </c>
      <c r="CF63" s="34">
        <v>145.7388</v>
      </c>
      <c r="CG63" s="34">
        <v>11760.4045</v>
      </c>
      <c r="CH63" s="34">
        <v>3507.0444</v>
      </c>
      <c r="CI63" s="34">
        <v>158.3908</v>
      </c>
      <c r="CJ63" s="34">
        <v>25511.8406</v>
      </c>
      <c r="CK63" s="34">
        <v>5008.5963</v>
      </c>
      <c r="CL63" s="34">
        <v>4874.3419</v>
      </c>
      <c r="CM63" s="34">
        <v>22058.4165</v>
      </c>
      <c r="CN63" s="34">
        <f t="shared" si="38"/>
        <v>98427.69630000001</v>
      </c>
      <c r="CO63" s="34">
        <v>2384.2792</v>
      </c>
      <c r="CP63" s="34">
        <v>84.6557</v>
      </c>
      <c r="CQ63" s="34">
        <v>282.0993</v>
      </c>
      <c r="CR63" s="34">
        <v>11.5032</v>
      </c>
      <c r="CS63" s="34">
        <f t="shared" si="39"/>
        <v>2762.5373999999997</v>
      </c>
      <c r="CT63" s="35">
        <f t="shared" si="40"/>
        <v>182731.31690000003</v>
      </c>
    </row>
    <row r="64" spans="1:98" ht="12" customHeight="1">
      <c r="A64" s="31"/>
      <c r="B64" s="59" t="s">
        <v>180</v>
      </c>
      <c r="C64" s="60"/>
      <c r="D64" s="34">
        <v>0</v>
      </c>
      <c r="E64" s="34">
        <v>52.6942</v>
      </c>
      <c r="F64" s="34">
        <v>0</v>
      </c>
      <c r="G64" s="34">
        <v>30.023</v>
      </c>
      <c r="H64" s="34">
        <v>0</v>
      </c>
      <c r="I64" s="34">
        <v>21.835</v>
      </c>
      <c r="J64" s="34">
        <v>70.6359</v>
      </c>
      <c r="K64" s="34">
        <v>0</v>
      </c>
      <c r="L64" s="34">
        <v>297.2562</v>
      </c>
      <c r="M64" s="34">
        <f t="shared" si="23"/>
        <v>472.4443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f>SUM(O64:R64,N64)</f>
        <v>0</v>
      </c>
      <c r="T64" s="34">
        <v>0</v>
      </c>
      <c r="U64" s="34">
        <v>0</v>
      </c>
      <c r="V64" s="34">
        <v>0</v>
      </c>
      <c r="W64" s="34">
        <v>643.7798</v>
      </c>
      <c r="X64" s="34">
        <v>0</v>
      </c>
      <c r="Y64" s="34">
        <v>0</v>
      </c>
      <c r="Z64" s="34">
        <v>0</v>
      </c>
      <c r="AA64" s="34">
        <v>0</v>
      </c>
      <c r="AB64" s="34">
        <v>1254.0346</v>
      </c>
      <c r="AC64" s="34">
        <f>SUM(T64:Y64,Z64:AB64)</f>
        <v>1897.8144</v>
      </c>
      <c r="AD64" s="34">
        <v>371.5358</v>
      </c>
      <c r="AE64" s="34">
        <v>1.9851</v>
      </c>
      <c r="AF64" s="34">
        <v>607.1301</v>
      </c>
      <c r="AG64" s="34">
        <v>957.3345</v>
      </c>
      <c r="AH64" s="34">
        <v>242.1608</v>
      </c>
      <c r="AI64" s="34">
        <v>0</v>
      </c>
      <c r="AJ64" s="34">
        <v>0</v>
      </c>
      <c r="AK64" s="34">
        <v>54.8397</v>
      </c>
      <c r="AL64" s="34">
        <v>224.7267</v>
      </c>
      <c r="AM64" s="34">
        <v>57.995</v>
      </c>
      <c r="AN64" s="34">
        <f>SUM(AK64:AM64,AD64:AJ64)</f>
        <v>2517.7077</v>
      </c>
      <c r="AO64" s="34">
        <v>0</v>
      </c>
      <c r="AP64" s="34">
        <v>0</v>
      </c>
      <c r="AQ64" s="34">
        <v>429.6109</v>
      </c>
      <c r="AR64" s="34">
        <v>1.819</v>
      </c>
      <c r="AS64" s="34">
        <v>0</v>
      </c>
      <c r="AT64" s="34">
        <v>2.2072</v>
      </c>
      <c r="AU64" s="34">
        <v>28.6036</v>
      </c>
      <c r="AV64" s="34">
        <v>584.28</v>
      </c>
      <c r="AW64" s="34">
        <v>3459.0042</v>
      </c>
      <c r="AX64" s="34">
        <v>0</v>
      </c>
      <c r="AY64" s="34">
        <v>158.0591</v>
      </c>
      <c r="AZ64" s="34">
        <v>0</v>
      </c>
      <c r="BA64" s="34">
        <v>80.5858</v>
      </c>
      <c r="BB64" s="34">
        <v>1477.2793</v>
      </c>
      <c r="BC64" s="34">
        <v>0</v>
      </c>
      <c r="BD64" s="34">
        <v>0</v>
      </c>
      <c r="BE64" s="34">
        <v>52.0072</v>
      </c>
      <c r="BF64" s="34">
        <v>0</v>
      </c>
      <c r="BG64" s="34">
        <v>891.1773</v>
      </c>
      <c r="BH64" s="34">
        <f>SUM(BG64,AV64:BF64,AO64:AU64)</f>
        <v>7164.6336</v>
      </c>
      <c r="BI64" s="34">
        <v>0</v>
      </c>
      <c r="BJ64" s="34">
        <v>197.667</v>
      </c>
      <c r="BK64" s="34">
        <v>0</v>
      </c>
      <c r="BL64" s="34">
        <v>118.126</v>
      </c>
      <c r="BM64" s="34">
        <v>0</v>
      </c>
      <c r="BN64" s="34">
        <v>1116.8094</v>
      </c>
      <c r="BO64" s="34">
        <v>0.4334</v>
      </c>
      <c r="BP64" s="34">
        <f t="shared" si="6"/>
        <v>1433.0358</v>
      </c>
      <c r="BQ64" s="34">
        <v>1740.8795</v>
      </c>
      <c r="BR64" s="34">
        <v>0</v>
      </c>
      <c r="BS64" s="34">
        <v>0</v>
      </c>
      <c r="BT64" s="34">
        <v>117.2948</v>
      </c>
      <c r="BU64" s="34">
        <v>108.2313</v>
      </c>
      <c r="BV64" s="34">
        <v>190.9799</v>
      </c>
      <c r="BW64" s="34">
        <v>46.5428</v>
      </c>
      <c r="BX64" s="34">
        <v>151.2564</v>
      </c>
      <c r="BY64" s="34">
        <v>57.5908</v>
      </c>
      <c r="BZ64" s="34">
        <f>SUM(BR64:BY64,BQ64)</f>
        <v>2412.7754999999997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21.7194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18.7637</v>
      </c>
      <c r="CN64" s="34">
        <f t="shared" si="38"/>
        <v>40.4831</v>
      </c>
      <c r="CO64" s="34">
        <v>64.0729</v>
      </c>
      <c r="CP64" s="34">
        <v>0</v>
      </c>
      <c r="CQ64" s="34">
        <v>0</v>
      </c>
      <c r="CR64" s="34">
        <v>9.0316</v>
      </c>
      <c r="CS64" s="34">
        <f t="shared" si="39"/>
        <v>73.1045</v>
      </c>
      <c r="CT64" s="35">
        <f t="shared" si="40"/>
        <v>16011.998899999999</v>
      </c>
    </row>
    <row r="65" spans="1:98" ht="12" customHeight="1">
      <c r="A65" s="31"/>
      <c r="B65" s="59" t="s">
        <v>181</v>
      </c>
      <c r="C65" s="60"/>
      <c r="D65" s="34">
        <v>0</v>
      </c>
      <c r="E65" s="34">
        <v>141.2406</v>
      </c>
      <c r="F65" s="34">
        <v>0</v>
      </c>
      <c r="G65" s="34">
        <v>1474.7103</v>
      </c>
      <c r="H65" s="34">
        <v>0</v>
      </c>
      <c r="I65" s="34">
        <v>105.2758</v>
      </c>
      <c r="J65" s="34">
        <v>277.1182</v>
      </c>
      <c r="K65" s="34">
        <v>0</v>
      </c>
      <c r="L65" s="34">
        <v>68.1545</v>
      </c>
      <c r="M65" s="34">
        <f>SUM(D65:L65)</f>
        <v>2066.4994</v>
      </c>
      <c r="N65" s="34">
        <v>0</v>
      </c>
      <c r="O65" s="34">
        <v>523.2732</v>
      </c>
      <c r="P65" s="34">
        <v>16.8939</v>
      </c>
      <c r="Q65" s="34">
        <v>0</v>
      </c>
      <c r="R65" s="34">
        <v>151.5055</v>
      </c>
      <c r="S65" s="34">
        <f>SUM(O65:R65,N65)</f>
        <v>691.6726</v>
      </c>
      <c r="T65" s="34">
        <v>0</v>
      </c>
      <c r="U65" s="34">
        <v>0</v>
      </c>
      <c r="V65" s="34">
        <v>0</v>
      </c>
      <c r="W65" s="34">
        <v>35848.004</v>
      </c>
      <c r="X65" s="34">
        <v>0</v>
      </c>
      <c r="Y65" s="34">
        <v>1250.4352</v>
      </c>
      <c r="Z65" s="34">
        <v>0</v>
      </c>
      <c r="AA65" s="34">
        <v>0</v>
      </c>
      <c r="AB65" s="34">
        <v>2528.0144</v>
      </c>
      <c r="AC65" s="34">
        <f>SUM(T65:Y65,Z65:AB65)</f>
        <v>39626.4536</v>
      </c>
      <c r="AD65" s="34">
        <v>5.9092</v>
      </c>
      <c r="AE65" s="34">
        <v>5.4386</v>
      </c>
      <c r="AF65" s="34">
        <v>618.9504</v>
      </c>
      <c r="AG65" s="34">
        <v>78.8762</v>
      </c>
      <c r="AH65" s="34">
        <v>439.9609</v>
      </c>
      <c r="AI65" s="34">
        <v>1190.2037</v>
      </c>
      <c r="AJ65" s="34">
        <v>69.8478</v>
      </c>
      <c r="AK65" s="34">
        <v>0.5578</v>
      </c>
      <c r="AL65" s="34">
        <v>0.8536</v>
      </c>
      <c r="AM65" s="34">
        <v>242.9424</v>
      </c>
      <c r="AN65" s="34">
        <f>SUM(AK65:AM65,AD65:AJ65)</f>
        <v>2653.5406</v>
      </c>
      <c r="AO65" s="34">
        <v>0</v>
      </c>
      <c r="AP65" s="34">
        <v>876.7979</v>
      </c>
      <c r="AQ65" s="34">
        <v>232.5881</v>
      </c>
      <c r="AR65" s="34">
        <v>18.3378</v>
      </c>
      <c r="AS65" s="34">
        <v>5474.6882</v>
      </c>
      <c r="AT65" s="34">
        <v>528.0899</v>
      </c>
      <c r="AU65" s="34">
        <v>0</v>
      </c>
      <c r="AV65" s="34">
        <v>1674.5818</v>
      </c>
      <c r="AW65" s="34">
        <v>2708.1928</v>
      </c>
      <c r="AX65" s="34">
        <v>6929.657</v>
      </c>
      <c r="AY65" s="34">
        <v>8.7013</v>
      </c>
      <c r="AZ65" s="34">
        <v>0</v>
      </c>
      <c r="BA65" s="34">
        <v>0.9969</v>
      </c>
      <c r="BB65" s="34">
        <v>100.3127</v>
      </c>
      <c r="BC65" s="34">
        <v>25.446</v>
      </c>
      <c r="BD65" s="34">
        <v>185.2389</v>
      </c>
      <c r="BE65" s="34">
        <v>41.3974</v>
      </c>
      <c r="BF65" s="34">
        <v>0.237</v>
      </c>
      <c r="BG65" s="34">
        <v>346.9491</v>
      </c>
      <c r="BH65" s="34">
        <f>SUM(BG65,AV65:BF65,AO65:AU65)</f>
        <v>19152.212799999998</v>
      </c>
      <c r="BI65" s="34">
        <v>0</v>
      </c>
      <c r="BJ65" s="34">
        <v>257.9583</v>
      </c>
      <c r="BK65" s="34">
        <v>1.1851</v>
      </c>
      <c r="BL65" s="34">
        <v>13.3518</v>
      </c>
      <c r="BM65" s="34">
        <v>0</v>
      </c>
      <c r="BN65" s="34">
        <v>1055.7425</v>
      </c>
      <c r="BO65" s="34">
        <v>2564.6609</v>
      </c>
      <c r="BP65" s="34">
        <f t="shared" si="6"/>
        <v>3892.8986</v>
      </c>
      <c r="BQ65" s="34">
        <v>122.3495</v>
      </c>
      <c r="BR65" s="34">
        <v>0.4951</v>
      </c>
      <c r="BS65" s="34">
        <v>111.6408</v>
      </c>
      <c r="BT65" s="34">
        <v>126.2484</v>
      </c>
      <c r="BU65" s="34">
        <v>3101.3826</v>
      </c>
      <c r="BV65" s="34">
        <v>5745.9607</v>
      </c>
      <c r="BW65" s="34">
        <v>757.7566</v>
      </c>
      <c r="BX65" s="34">
        <v>0.4515</v>
      </c>
      <c r="BY65" s="34">
        <v>6432.518</v>
      </c>
      <c r="BZ65" s="34">
        <f>SUM(BR65:BY65,BQ65)</f>
        <v>16398.8032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3.7275</v>
      </c>
      <c r="CG65" s="34">
        <v>0</v>
      </c>
      <c r="CH65" s="34">
        <v>0</v>
      </c>
      <c r="CI65" s="34">
        <v>0.005</v>
      </c>
      <c r="CJ65" s="34">
        <v>0</v>
      </c>
      <c r="CK65" s="34">
        <v>0</v>
      </c>
      <c r="CL65" s="34">
        <v>0</v>
      </c>
      <c r="CM65" s="34">
        <v>0</v>
      </c>
      <c r="CN65" s="34">
        <f t="shared" si="38"/>
        <v>3.7325</v>
      </c>
      <c r="CO65" s="34">
        <v>3160.8134</v>
      </c>
      <c r="CP65" s="34">
        <v>0</v>
      </c>
      <c r="CQ65" s="34">
        <v>181.3181</v>
      </c>
      <c r="CR65" s="34">
        <v>3834.3075</v>
      </c>
      <c r="CS65" s="34">
        <f t="shared" si="39"/>
        <v>7176.439</v>
      </c>
      <c r="CT65" s="35">
        <f t="shared" si="40"/>
        <v>91662.25230000001</v>
      </c>
    </row>
    <row r="66" spans="1:98" ht="12" customHeight="1">
      <c r="A66" s="31"/>
      <c r="B66" s="59" t="s">
        <v>22</v>
      </c>
      <c r="C66" s="60"/>
      <c r="D66" s="34">
        <v>0</v>
      </c>
      <c r="E66" s="34">
        <v>19.1511</v>
      </c>
      <c r="F66" s="34">
        <v>0</v>
      </c>
      <c r="G66" s="34">
        <v>361.0056</v>
      </c>
      <c r="H66" s="34">
        <v>0</v>
      </c>
      <c r="I66" s="34">
        <v>3705.3155</v>
      </c>
      <c r="J66" s="34">
        <v>731.7028</v>
      </c>
      <c r="K66" s="34">
        <v>0</v>
      </c>
      <c r="L66" s="34">
        <v>36.6862</v>
      </c>
      <c r="M66" s="34">
        <f>SUM(D66:L66)</f>
        <v>4853.8612</v>
      </c>
      <c r="N66" s="34">
        <v>0</v>
      </c>
      <c r="O66" s="34">
        <v>116.3008</v>
      </c>
      <c r="P66" s="34">
        <v>0</v>
      </c>
      <c r="Q66" s="34">
        <v>0</v>
      </c>
      <c r="R66" s="34">
        <v>0</v>
      </c>
      <c r="S66" s="34">
        <f>SUM(O66:R66,N66)</f>
        <v>116.3008</v>
      </c>
      <c r="T66" s="34">
        <v>0</v>
      </c>
      <c r="U66" s="34">
        <v>0</v>
      </c>
      <c r="V66" s="34">
        <v>0</v>
      </c>
      <c r="W66" s="34">
        <v>2206.442</v>
      </c>
      <c r="X66" s="34">
        <v>42691.742</v>
      </c>
      <c r="Y66" s="34">
        <v>0</v>
      </c>
      <c r="Z66" s="34">
        <v>0</v>
      </c>
      <c r="AA66" s="34">
        <v>0</v>
      </c>
      <c r="AB66" s="34">
        <v>18097.07</v>
      </c>
      <c r="AC66" s="34">
        <f>SUM(T66:Y66,Z66:AB66)</f>
        <v>62995.254</v>
      </c>
      <c r="AD66" s="34">
        <v>289824.2624</v>
      </c>
      <c r="AE66" s="34">
        <v>7633.9476</v>
      </c>
      <c r="AF66" s="34">
        <v>6098.4861</v>
      </c>
      <c r="AG66" s="34">
        <v>40160.5482</v>
      </c>
      <c r="AH66" s="34">
        <v>13160.5801</v>
      </c>
      <c r="AI66" s="34">
        <v>39689.1414</v>
      </c>
      <c r="AJ66" s="34">
        <v>51965.4335</v>
      </c>
      <c r="AK66" s="34">
        <v>8478.5948</v>
      </c>
      <c r="AL66" s="34">
        <v>8651.8065</v>
      </c>
      <c r="AM66" s="34">
        <v>6420.4179</v>
      </c>
      <c r="AN66" s="34">
        <f>SUM(AK66:AM66,AD66:AJ66)</f>
        <v>472083.2185000001</v>
      </c>
      <c r="AO66" s="34">
        <v>13049.4063</v>
      </c>
      <c r="AP66" s="34">
        <v>0</v>
      </c>
      <c r="AQ66" s="34">
        <v>43325.5536</v>
      </c>
      <c r="AR66" s="34">
        <v>4941.2688</v>
      </c>
      <c r="AS66" s="34">
        <v>777.6722</v>
      </c>
      <c r="AT66" s="34">
        <v>6376.354</v>
      </c>
      <c r="AU66" s="34">
        <v>82.7459</v>
      </c>
      <c r="AV66" s="34">
        <v>30265.1866</v>
      </c>
      <c r="AW66" s="34">
        <v>131122.4058</v>
      </c>
      <c r="AX66" s="34">
        <v>22126.1893</v>
      </c>
      <c r="AY66" s="34">
        <v>12973.23</v>
      </c>
      <c r="AZ66" s="34">
        <v>0</v>
      </c>
      <c r="BA66" s="34">
        <v>9.2776</v>
      </c>
      <c r="BB66" s="34">
        <v>20621.4516</v>
      </c>
      <c r="BC66" s="34">
        <v>672.0706</v>
      </c>
      <c r="BD66" s="34">
        <v>1493.7385</v>
      </c>
      <c r="BE66" s="34">
        <v>35714.1077</v>
      </c>
      <c r="BF66" s="34">
        <v>110.0685</v>
      </c>
      <c r="BG66" s="34">
        <v>43763.7628</v>
      </c>
      <c r="BH66" s="34">
        <f>SUM(BG66,AV66:BF66,AO66:AU66)</f>
        <v>367424.4897999999</v>
      </c>
      <c r="BI66" s="34">
        <v>4480.145</v>
      </c>
      <c r="BJ66" s="34">
        <v>14668.918</v>
      </c>
      <c r="BK66" s="34">
        <v>4312.9239</v>
      </c>
      <c r="BL66" s="34">
        <v>4700.6665</v>
      </c>
      <c r="BM66" s="34">
        <v>0</v>
      </c>
      <c r="BN66" s="34">
        <v>2028.1883</v>
      </c>
      <c r="BO66" s="34">
        <v>2972.0196</v>
      </c>
      <c r="BP66" s="34">
        <f>SUM(BI66:BO66)</f>
        <v>33162.861300000004</v>
      </c>
      <c r="BQ66" s="34">
        <v>887.0704</v>
      </c>
      <c r="BR66" s="34">
        <v>200.8205</v>
      </c>
      <c r="BS66" s="34">
        <v>19703.3081</v>
      </c>
      <c r="BT66" s="34">
        <v>459.8304</v>
      </c>
      <c r="BU66" s="34">
        <v>120.0579</v>
      </c>
      <c r="BV66" s="34">
        <v>4160.6463</v>
      </c>
      <c r="BW66" s="34">
        <v>122.02</v>
      </c>
      <c r="BX66" s="34">
        <v>20161.1167</v>
      </c>
      <c r="BY66" s="34">
        <v>3305.2672</v>
      </c>
      <c r="BZ66" s="34">
        <f>SUM(BR66:BY66,BQ66)</f>
        <v>49120.1375</v>
      </c>
      <c r="CA66" s="34">
        <v>0</v>
      </c>
      <c r="CB66" s="34">
        <v>0</v>
      </c>
      <c r="CC66" s="34">
        <v>737.7208</v>
      </c>
      <c r="CD66" s="34">
        <v>0</v>
      </c>
      <c r="CE66" s="34">
        <v>0</v>
      </c>
      <c r="CF66" s="34">
        <v>684.8448</v>
      </c>
      <c r="CG66" s="34">
        <v>10991.1467</v>
      </c>
      <c r="CH66" s="34">
        <v>635.1925</v>
      </c>
      <c r="CI66" s="34">
        <v>0</v>
      </c>
      <c r="CJ66" s="34">
        <v>0</v>
      </c>
      <c r="CK66" s="34">
        <v>429.2632</v>
      </c>
      <c r="CL66" s="34">
        <v>0</v>
      </c>
      <c r="CM66" s="34">
        <v>47.0354</v>
      </c>
      <c r="CN66" s="34">
        <f t="shared" si="38"/>
        <v>13525.203399999999</v>
      </c>
      <c r="CO66" s="34">
        <v>32.0874</v>
      </c>
      <c r="CP66" s="34">
        <v>801.181</v>
      </c>
      <c r="CQ66" s="34">
        <v>118.7132</v>
      </c>
      <c r="CR66" s="34">
        <v>476.9284</v>
      </c>
      <c r="CS66" s="34">
        <f t="shared" si="39"/>
        <v>1428.91</v>
      </c>
      <c r="CT66" s="35">
        <f t="shared" si="40"/>
        <v>1004710.2365</v>
      </c>
    </row>
    <row r="67" spans="1:98" ht="12" customHeight="1">
      <c r="A67" s="31"/>
      <c r="B67" s="63" t="s">
        <v>23</v>
      </c>
      <c r="C67" s="64"/>
      <c r="D67" s="38">
        <f aca="true" t="shared" si="41" ref="D67:AI67">SUM(D8:D12,D37,D44,D51:D66)</f>
        <v>94456.0638</v>
      </c>
      <c r="E67" s="38">
        <f t="shared" si="41"/>
        <v>87992.4855</v>
      </c>
      <c r="F67" s="38">
        <f t="shared" si="41"/>
        <v>210183.4907</v>
      </c>
      <c r="G67" s="38">
        <f t="shared" si="41"/>
        <v>218506.25089999998</v>
      </c>
      <c r="H67" s="38">
        <f t="shared" si="41"/>
        <v>5.6817</v>
      </c>
      <c r="I67" s="38">
        <f t="shared" si="41"/>
        <v>219556.99610000005</v>
      </c>
      <c r="J67" s="38">
        <f t="shared" si="41"/>
        <v>172996.02599999998</v>
      </c>
      <c r="K67" s="38">
        <f t="shared" si="41"/>
        <v>1834.4518999999998</v>
      </c>
      <c r="L67" s="38">
        <f t="shared" si="41"/>
        <v>107537.10689999998</v>
      </c>
      <c r="M67" s="38">
        <f t="shared" si="41"/>
        <v>1113068.5534999997</v>
      </c>
      <c r="N67" s="38">
        <f t="shared" si="41"/>
        <v>114454.1754</v>
      </c>
      <c r="O67" s="38">
        <f t="shared" si="41"/>
        <v>220914.90449999992</v>
      </c>
      <c r="P67" s="38">
        <f t="shared" si="41"/>
        <v>4100.545099999999</v>
      </c>
      <c r="Q67" s="38">
        <f t="shared" si="41"/>
        <v>557.7899</v>
      </c>
      <c r="R67" s="38">
        <f t="shared" si="41"/>
        <v>47186.020800000006</v>
      </c>
      <c r="S67" s="38">
        <f t="shared" si="41"/>
        <v>387213.4356999999</v>
      </c>
      <c r="T67" s="38">
        <f t="shared" si="41"/>
        <v>237051.5076</v>
      </c>
      <c r="U67" s="38">
        <f t="shared" si="41"/>
        <v>22800.8662</v>
      </c>
      <c r="V67" s="38">
        <f t="shared" si="41"/>
        <v>9038.981300000001</v>
      </c>
      <c r="W67" s="38">
        <f t="shared" si="41"/>
        <v>2819415.488400001</v>
      </c>
      <c r="X67" s="38">
        <f t="shared" si="41"/>
        <v>890319.9742000002</v>
      </c>
      <c r="Y67" s="38">
        <f t="shared" si="41"/>
        <v>133954.3272</v>
      </c>
      <c r="Z67" s="38">
        <f t="shared" si="41"/>
        <v>137.52589999999998</v>
      </c>
      <c r="AA67" s="38">
        <f t="shared" si="41"/>
        <v>7870.9068</v>
      </c>
      <c r="AB67" s="38">
        <f t="shared" si="41"/>
        <v>476554.9004</v>
      </c>
      <c r="AC67" s="38">
        <f t="shared" si="41"/>
        <v>4597144.478</v>
      </c>
      <c r="AD67" s="38">
        <f t="shared" si="41"/>
        <v>1995868.4766000002</v>
      </c>
      <c r="AE67" s="38">
        <f t="shared" si="41"/>
        <v>202789.16059999997</v>
      </c>
      <c r="AF67" s="38">
        <f t="shared" si="41"/>
        <v>558608.8128000001</v>
      </c>
      <c r="AG67" s="38">
        <f t="shared" si="41"/>
        <v>290165.7195</v>
      </c>
      <c r="AH67" s="38">
        <f t="shared" si="41"/>
        <v>189240.22959999996</v>
      </c>
      <c r="AI67" s="38">
        <f t="shared" si="41"/>
        <v>126935.22099999999</v>
      </c>
      <c r="AJ67" s="38">
        <f aca="true" t="shared" si="42" ref="AJ67:BO67">SUM(AJ8:AJ12,AJ37,AJ44,AJ51:AJ66)</f>
        <v>630807.3248</v>
      </c>
      <c r="AK67" s="38">
        <f t="shared" si="42"/>
        <v>61338.914600000004</v>
      </c>
      <c r="AL67" s="38">
        <f t="shared" si="42"/>
        <v>34985.3154</v>
      </c>
      <c r="AM67" s="38">
        <f t="shared" si="42"/>
        <v>31467.072299999996</v>
      </c>
      <c r="AN67" s="38">
        <f t="shared" si="42"/>
        <v>4122206.2471999996</v>
      </c>
      <c r="AO67" s="38">
        <f t="shared" si="42"/>
        <v>395116.3665</v>
      </c>
      <c r="AP67" s="38">
        <f t="shared" si="42"/>
        <v>1738552.4224999996</v>
      </c>
      <c r="AQ67" s="38">
        <f t="shared" si="42"/>
        <v>696485.7903999999</v>
      </c>
      <c r="AR67" s="38">
        <f t="shared" si="42"/>
        <v>63335.21889999999</v>
      </c>
      <c r="AS67" s="38">
        <f t="shared" si="42"/>
        <v>47313.9121</v>
      </c>
      <c r="AT67" s="38">
        <f t="shared" si="42"/>
        <v>555114.2612000001</v>
      </c>
      <c r="AU67" s="38">
        <f t="shared" si="42"/>
        <v>357052.60309999983</v>
      </c>
      <c r="AV67" s="38">
        <f t="shared" si="42"/>
        <v>612314.2216</v>
      </c>
      <c r="AW67" s="38">
        <f t="shared" si="42"/>
        <v>702683.0740999999</v>
      </c>
      <c r="AX67" s="38">
        <f t="shared" si="42"/>
        <v>157886.62879999998</v>
      </c>
      <c r="AY67" s="38">
        <f t="shared" si="42"/>
        <v>316227.5726</v>
      </c>
      <c r="AZ67" s="38">
        <f t="shared" si="42"/>
        <v>84381.8345</v>
      </c>
      <c r="BA67" s="38">
        <f t="shared" si="42"/>
        <v>48349.009099999996</v>
      </c>
      <c r="BB67" s="38">
        <f t="shared" si="42"/>
        <v>605733.7741</v>
      </c>
      <c r="BC67" s="38">
        <f t="shared" si="42"/>
        <v>102717.09860000001</v>
      </c>
      <c r="BD67" s="38">
        <f t="shared" si="42"/>
        <v>60849.190200000005</v>
      </c>
      <c r="BE67" s="38">
        <f t="shared" si="42"/>
        <v>445513.6411000001</v>
      </c>
      <c r="BF67" s="38">
        <f t="shared" si="42"/>
        <v>59667.848999999995</v>
      </c>
      <c r="BG67" s="38">
        <f t="shared" si="42"/>
        <v>441779.97880000004</v>
      </c>
      <c r="BH67" s="38">
        <f t="shared" si="42"/>
        <v>7491074.447199999</v>
      </c>
      <c r="BI67" s="38">
        <f t="shared" si="42"/>
        <v>63483.9403</v>
      </c>
      <c r="BJ67" s="38">
        <f t="shared" si="42"/>
        <v>567874.1141000001</v>
      </c>
      <c r="BK67" s="38">
        <f t="shared" si="42"/>
        <v>24590.84730000001</v>
      </c>
      <c r="BL67" s="38">
        <f t="shared" si="42"/>
        <v>25549.851099999996</v>
      </c>
      <c r="BM67" s="38">
        <f t="shared" si="42"/>
        <v>51202.3411</v>
      </c>
      <c r="BN67" s="38">
        <f t="shared" si="42"/>
        <v>1028600.9254000001</v>
      </c>
      <c r="BO67" s="38">
        <f t="shared" si="42"/>
        <v>491977.68510000006</v>
      </c>
      <c r="BP67" s="38">
        <f aca="true" t="shared" si="43" ref="BP67:CT67">SUM(BP8:BP12,BP37,BP44,BP51:BP66)</f>
        <v>2253279.7044</v>
      </c>
      <c r="BQ67" s="38">
        <f t="shared" si="43"/>
        <v>162995.783</v>
      </c>
      <c r="BR67" s="38">
        <f t="shared" si="43"/>
        <v>3111.9882</v>
      </c>
      <c r="BS67" s="38">
        <f t="shared" si="43"/>
        <v>57165.7055</v>
      </c>
      <c r="BT67" s="38">
        <f t="shared" si="43"/>
        <v>45802.9516</v>
      </c>
      <c r="BU67" s="38">
        <f t="shared" si="43"/>
        <v>67775.06989999999</v>
      </c>
      <c r="BV67" s="38">
        <f t="shared" si="43"/>
        <v>95791.78899999999</v>
      </c>
      <c r="BW67" s="38">
        <f t="shared" si="43"/>
        <v>245651.01669999998</v>
      </c>
      <c r="BX67" s="38">
        <f t="shared" si="43"/>
        <v>71920.7998</v>
      </c>
      <c r="BY67" s="38">
        <f t="shared" si="43"/>
        <v>180759.8769</v>
      </c>
      <c r="BZ67" s="38">
        <f t="shared" si="43"/>
        <v>930974.9805999998</v>
      </c>
      <c r="CA67" s="38">
        <f t="shared" si="43"/>
        <v>556.5553</v>
      </c>
      <c r="CB67" s="38">
        <f t="shared" si="43"/>
        <v>606.847</v>
      </c>
      <c r="CC67" s="38">
        <f t="shared" si="43"/>
        <v>244330.67730000004</v>
      </c>
      <c r="CD67" s="38">
        <f t="shared" si="43"/>
        <v>1396.3395999999998</v>
      </c>
      <c r="CE67" s="38">
        <f t="shared" si="43"/>
        <v>6364.254400000001</v>
      </c>
      <c r="CF67" s="38">
        <f t="shared" si="43"/>
        <v>4990.0853</v>
      </c>
      <c r="CG67" s="38">
        <f t="shared" si="43"/>
        <v>219822.75490000003</v>
      </c>
      <c r="CH67" s="38">
        <f t="shared" si="43"/>
        <v>10643.660600000001</v>
      </c>
      <c r="CI67" s="38">
        <f t="shared" si="43"/>
        <v>2461.1162000000004</v>
      </c>
      <c r="CJ67" s="38">
        <f t="shared" si="43"/>
        <v>54315.0094</v>
      </c>
      <c r="CK67" s="38">
        <f t="shared" si="43"/>
        <v>166557.65079999997</v>
      </c>
      <c r="CL67" s="38">
        <f t="shared" si="43"/>
        <v>5785.2847</v>
      </c>
      <c r="CM67" s="38">
        <f t="shared" si="43"/>
        <v>53590.2159</v>
      </c>
      <c r="CN67" s="38">
        <f t="shared" si="43"/>
        <v>771420.4514000001</v>
      </c>
      <c r="CO67" s="38">
        <f t="shared" si="43"/>
        <v>342369.6669</v>
      </c>
      <c r="CP67" s="38">
        <f t="shared" si="43"/>
        <v>12756.7694</v>
      </c>
      <c r="CQ67" s="38">
        <f t="shared" si="43"/>
        <v>92190.2178</v>
      </c>
      <c r="CR67" s="38">
        <f t="shared" si="43"/>
        <v>57559.42709999999</v>
      </c>
      <c r="CS67" s="38">
        <f t="shared" si="43"/>
        <v>504876.0811999999</v>
      </c>
      <c r="CT67" s="39">
        <f t="shared" si="43"/>
        <v>22171258.379199997</v>
      </c>
    </row>
    <row r="68" ht="12" customHeight="1"/>
    <row r="69" ht="12" customHeight="1"/>
    <row r="70" ht="12" customHeight="1"/>
    <row r="71" ht="12" customHeight="1"/>
  </sheetData>
  <sheetProtection/>
  <mergeCells count="86">
    <mergeCell ref="BH6:BH7"/>
    <mergeCell ref="BI6:BI7"/>
    <mergeCell ref="BJ6:BJ7"/>
    <mergeCell ref="CO5:CS5"/>
    <mergeCell ref="CA6:CA7"/>
    <mergeCell ref="CB6:CB7"/>
    <mergeCell ref="CG6:CG7"/>
    <mergeCell ref="CI6:CI7"/>
    <mergeCell ref="CJ6:CJ7"/>
    <mergeCell ref="CK6:CK7"/>
    <mergeCell ref="BO6:BO7"/>
    <mergeCell ref="BP6:BP7"/>
    <mergeCell ref="BJ5:BN5"/>
    <mergeCell ref="CL6:CL7"/>
    <mergeCell ref="BK6:BK7"/>
    <mergeCell ref="BL6:BL7"/>
    <mergeCell ref="BM6:BM7"/>
    <mergeCell ref="CR6:CR7"/>
    <mergeCell ref="BR6:BR7"/>
    <mergeCell ref="BW6:BW7"/>
    <mergeCell ref="BX6:BX7"/>
    <mergeCell ref="BZ6:BZ7"/>
    <mergeCell ref="CA5:CN5"/>
    <mergeCell ref="BC6:BC7"/>
    <mergeCell ref="BE6:BE7"/>
    <mergeCell ref="AL6:AL7"/>
    <mergeCell ref="AN6:AN7"/>
    <mergeCell ref="AO6:AO7"/>
    <mergeCell ref="AU6:AU7"/>
    <mergeCell ref="AV6:AV7"/>
    <mergeCell ref="AZ6:AZ7"/>
    <mergeCell ref="BB6:BB7"/>
    <mergeCell ref="AD6:AD7"/>
    <mergeCell ref="T6:T7"/>
    <mergeCell ref="AS6:AS7"/>
    <mergeCell ref="AI6:AI7"/>
    <mergeCell ref="AJ6:AJ7"/>
    <mergeCell ref="AE6:AE7"/>
    <mergeCell ref="AF6:AF7"/>
    <mergeCell ref="AG6:AG7"/>
    <mergeCell ref="AH6:AH7"/>
    <mergeCell ref="O5:Q5"/>
    <mergeCell ref="O6:O7"/>
    <mergeCell ref="P6:P7"/>
    <mergeCell ref="Q6:Q7"/>
    <mergeCell ref="S6:S7"/>
    <mergeCell ref="AC6:AC7"/>
    <mergeCell ref="AA6:AA7"/>
    <mergeCell ref="Z6:Z7"/>
    <mergeCell ref="F6:F7"/>
    <mergeCell ref="G6:G7"/>
    <mergeCell ref="H6:H7"/>
    <mergeCell ref="J6:J7"/>
    <mergeCell ref="V5:Z5"/>
    <mergeCell ref="K6:K7"/>
    <mergeCell ref="M6:M7"/>
    <mergeCell ref="N6:N7"/>
    <mergeCell ref="U6:U7"/>
    <mergeCell ref="X6:X7"/>
    <mergeCell ref="F5:J5"/>
    <mergeCell ref="B67:C67"/>
    <mergeCell ref="B54:C54"/>
    <mergeCell ref="B57:C57"/>
    <mergeCell ref="B60:C60"/>
    <mergeCell ref="B64:C64"/>
    <mergeCell ref="B65:C65"/>
    <mergeCell ref="B66:C66"/>
    <mergeCell ref="D6:D7"/>
    <mergeCell ref="E6:E7"/>
    <mergeCell ref="B62:C62"/>
    <mergeCell ref="AU5:BB5"/>
    <mergeCell ref="BR5:BX5"/>
    <mergeCell ref="B63:C63"/>
    <mergeCell ref="B8:C8"/>
    <mergeCell ref="B9:C9"/>
    <mergeCell ref="B10:C10"/>
    <mergeCell ref="B52:C52"/>
    <mergeCell ref="B12:C12"/>
    <mergeCell ref="AE5:AK5"/>
    <mergeCell ref="B11:C11"/>
    <mergeCell ref="B55:C55"/>
    <mergeCell ref="B56:C56"/>
    <mergeCell ref="B61:C61"/>
    <mergeCell ref="B53:C53"/>
    <mergeCell ref="B59:C59"/>
    <mergeCell ref="B58:C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2002-03-07T09:25:49Z</cp:lastPrinted>
  <dcterms:created xsi:type="dcterms:W3CDTF">2002-02-14T09:47:47Z</dcterms:created>
  <dcterms:modified xsi:type="dcterms:W3CDTF">2017-03-22T05:03:09Z</dcterms:modified>
  <cp:category/>
  <cp:version/>
  <cp:contentType/>
  <cp:contentStatus/>
</cp:coreProperties>
</file>