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975" windowHeight="12855" activeTab="0"/>
  </bookViews>
  <sheets>
    <sheet name="sheet1" sheetId="1" r:id="rId1"/>
  </sheets>
  <definedNames>
    <definedName name="_xlnm.Print_Area" localSheetId="0">'sheet1'!$B$2:$K$101</definedName>
  </definedNames>
  <calcPr fullCalcOnLoad="1"/>
</workbook>
</file>

<file path=xl/sharedStrings.xml><?xml version="1.0" encoding="utf-8"?>
<sst xmlns="http://schemas.openxmlformats.org/spreadsheetml/2006/main" count="143" uniqueCount="118">
  <si>
    <t>鉱</t>
  </si>
  <si>
    <t>業</t>
  </si>
  <si>
    <t>計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</si>
  <si>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</si>
  <si>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</si>
  <si>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</si>
  <si>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</si>
  <si>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</si>
  <si>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</si>
  <si>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</si>
  <si>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</si>
  <si>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</si>
  <si>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</si>
  <si>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</si>
  <si>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</si>
  <si>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</si>
  <si>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</si>
  <si>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</si>
  <si>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</si>
  <si>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</si>
  <si>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</si>
  <si>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</si>
  <si>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</si>
  <si>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</si>
  <si>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</si>
  <si>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</si>
  <si>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</si>
  <si>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</si>
  <si>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</si>
  <si>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</si>
  <si>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</si>
  <si>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</si>
  <si>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</si>
  <si>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</si>
  <si>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</si>
  <si>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</si>
  <si>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</si>
  <si>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</si>
  <si>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</si>
  <si>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</si>
  <si>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</si>
  <si>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</si>
  <si>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</si>
  <si>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</si>
  <si>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</si>
  <si>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</si>
  <si>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</si>
  <si>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</si>
  <si>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</si>
  <si>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</si>
  <si>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</si>
  <si>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</si>
  <si>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</si>
  <si>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</si>
  <si>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</si>
  <si>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</si>
  <si>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</si>
  <si>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</si>
  <si>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</si>
  <si>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</si>
  <si>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</si>
  <si>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</si>
  <si>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</si>
  <si>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</si>
  <si>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</si>
  <si>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</si>
  <si>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</si>
  <si>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</si>
  <si>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</si>
  <si>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</si>
  <si>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</si>
  <si>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</si>
  <si>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</si>
  <si>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</si>
  <si>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</si>
  <si>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</si>
  <si>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</si>
  <si>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</si>
  <si>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</si>
  <si>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</si>
  <si>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</si>
  <si>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</si>
  <si>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</si>
  <si>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</si>
  <si>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</si>
  <si>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高速道路利用　</t>
  </si>
  <si>
    <t>利用する</t>
  </si>
  <si>
    <t>構成比</t>
  </si>
  <si>
    <t>利用しない</t>
  </si>
  <si>
    <t>合　　計</t>
  </si>
  <si>
    <t xml:space="preserve"> 品類品目</t>
  </si>
  <si>
    <t>(３日間調査　単位：トン，％）</t>
  </si>
  <si>
    <t>表Ⅱ－６－３　品類品目・高速道路利用の有無別流動量　－重量－</t>
  </si>
  <si>
    <t xml:space="preserve">麦         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</si>
  <si>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</si>
  <si>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</si>
  <si>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</si>
  <si>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</si>
  <si>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</si>
  <si>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</si>
  <si>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</si>
  <si>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</si>
  <si>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</si>
  <si>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</si>
  <si>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</si>
  <si>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</si>
  <si>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</si>
  <si>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</si>
  <si>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</si>
  <si>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</si>
  <si>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</si>
  <si>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</si>
  <si>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</si>
  <si>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</si>
  <si>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</si>
  <si>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</si>
  <si>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>合計(不明を除く)</t>
  </si>
  <si>
    <t>不　　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</si>
</sst>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_ ;[Red]\-#,##0.0\ "/>
    <numFmt numFmtId="186" formatCode="#,##0_);\-#,##0_);"/>
    <numFmt numFmtId="187" formatCode="0.0_);\-0.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86" fontId="2" fillId="0" borderId="14" xfId="48" applyNumberFormat="1" applyFont="1" applyBorder="1" applyAlignment="1">
      <alignment vertical="center"/>
    </xf>
    <xf numFmtId="186" fontId="2" fillId="0" borderId="13" xfId="48" applyNumberFormat="1" applyFont="1" applyBorder="1" applyAlignment="1">
      <alignment vertical="center"/>
    </xf>
    <xf numFmtId="186" fontId="2" fillId="0" borderId="15" xfId="48" applyNumberFormat="1" applyFont="1" applyBorder="1" applyAlignment="1">
      <alignment vertical="center"/>
    </xf>
    <xf numFmtId="187" fontId="2" fillId="0" borderId="14" xfId="48" applyNumberFormat="1" applyFont="1" applyBorder="1" applyAlignment="1">
      <alignment vertical="center"/>
    </xf>
    <xf numFmtId="187" fontId="2" fillId="0" borderId="13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187" fontId="2" fillId="0" borderId="21" xfId="48" applyNumberFormat="1" applyFont="1" applyBorder="1" applyAlignment="1">
      <alignment vertical="center"/>
    </xf>
    <xf numFmtId="187" fontId="2" fillId="0" borderId="20" xfId="48" applyNumberFormat="1" applyFont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2" fillId="0" borderId="22" xfId="48" applyNumberFormat="1" applyFont="1" applyBorder="1" applyAlignment="1">
      <alignment vertical="center"/>
    </xf>
    <xf numFmtId="186" fontId="2" fillId="0" borderId="23" xfId="48" applyNumberFormat="1" applyFont="1" applyBorder="1" applyAlignment="1">
      <alignment vertical="center"/>
    </xf>
    <xf numFmtId="186" fontId="2" fillId="0" borderId="24" xfId="48" applyNumberFormat="1" applyFont="1" applyBorder="1" applyAlignment="1">
      <alignment vertical="center"/>
    </xf>
    <xf numFmtId="186" fontId="2" fillId="0" borderId="25" xfId="48" applyNumberFormat="1" applyFont="1" applyBorder="1" applyAlignment="1">
      <alignment vertical="center"/>
    </xf>
    <xf numFmtId="38" fontId="2" fillId="0" borderId="26" xfId="49" applyNumberFormat="1" applyFont="1" applyBorder="1" applyAlignment="1">
      <alignment horizontal="distributed" vertical="center"/>
    </xf>
    <xf numFmtId="38" fontId="2" fillId="0" borderId="21" xfId="49" applyNumberFormat="1" applyFont="1" applyBorder="1" applyAlignment="1">
      <alignment horizontal="distributed" vertical="center"/>
    </xf>
    <xf numFmtId="38" fontId="2" fillId="0" borderId="27" xfId="49" applyNumberFormat="1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0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4" customWidth="1"/>
    <col min="2" max="2" width="4.19921875" style="2" customWidth="1"/>
    <col min="3" max="3" width="20.59765625" style="2" customWidth="1"/>
    <col min="4" max="4" width="10.59765625" style="4" customWidth="1"/>
    <col min="5" max="5" width="6.69921875" style="4" customWidth="1"/>
    <col min="6" max="6" width="10.59765625" style="4" customWidth="1"/>
    <col min="7" max="7" width="6.69921875" style="4" customWidth="1"/>
    <col min="8" max="8" width="10.59765625" style="4" customWidth="1"/>
    <col min="9" max="9" width="6.69921875" style="4" customWidth="1"/>
    <col min="10" max="11" width="10.59765625" style="4" customWidth="1"/>
    <col min="12" max="50" width="9" style="4" customWidth="1"/>
    <col min="51" max="51" width="9" style="9" customWidth="1"/>
    <col min="52" max="16384" width="9" style="4" customWidth="1"/>
  </cols>
  <sheetData>
    <row r="1" spans="2:7" s="11" customFormat="1" ht="12">
      <c r="B1" s="12"/>
      <c r="D1" s="13"/>
      <c r="G1" s="13"/>
    </row>
    <row r="2" spans="2:17" s="21" customFormat="1" ht="13.5">
      <c r="B2" s="22" t="s">
        <v>92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4" spans="2:51" ht="13.5" customHeight="1">
      <c r="B4" s="4"/>
      <c r="C4" s="3"/>
      <c r="I4" s="1"/>
      <c r="K4" s="1" t="s">
        <v>91</v>
      </c>
      <c r="AY4" s="4"/>
    </row>
    <row r="5" spans="2:51" ht="13.5" customHeight="1">
      <c r="B5" s="5"/>
      <c r="C5" s="6" t="s">
        <v>85</v>
      </c>
      <c r="D5" s="39" t="s">
        <v>86</v>
      </c>
      <c r="E5" s="48"/>
      <c r="F5" s="39" t="s">
        <v>88</v>
      </c>
      <c r="G5" s="48"/>
      <c r="H5" s="43" t="s">
        <v>116</v>
      </c>
      <c r="I5" s="43"/>
      <c r="J5" s="39" t="s">
        <v>117</v>
      </c>
      <c r="K5" s="41" t="s">
        <v>89</v>
      </c>
      <c r="AY5" s="4"/>
    </row>
    <row r="6" spans="2:51" ht="13.5" customHeight="1">
      <c r="B6" s="46" t="s">
        <v>90</v>
      </c>
      <c r="C6" s="47"/>
      <c r="D6" s="7"/>
      <c r="E6" s="8" t="s">
        <v>87</v>
      </c>
      <c r="F6" s="7"/>
      <c r="G6" s="8" t="s">
        <v>87</v>
      </c>
      <c r="H6" s="7"/>
      <c r="I6" s="28" t="s">
        <v>87</v>
      </c>
      <c r="J6" s="40"/>
      <c r="K6" s="42"/>
      <c r="AY6" s="4"/>
    </row>
    <row r="7" spans="1:51" ht="13.5" customHeight="1">
      <c r="A7" s="14"/>
      <c r="B7" s="23"/>
      <c r="C7" s="36" t="s">
        <v>93</v>
      </c>
      <c r="D7" s="15">
        <v>4449.9746</v>
      </c>
      <c r="E7" s="18">
        <f>D7/$H7*100</f>
        <v>7.042467183601056</v>
      </c>
      <c r="F7" s="15">
        <v>58737.7476</v>
      </c>
      <c r="G7" s="18">
        <f>F7/$H7*100</f>
        <v>92.95753281639894</v>
      </c>
      <c r="H7" s="15">
        <f>SUM(D7,F7)</f>
        <v>63187.722200000004</v>
      </c>
      <c r="I7" s="29">
        <f>E7+G7</f>
        <v>100</v>
      </c>
      <c r="J7" s="15">
        <v>31268.3416</v>
      </c>
      <c r="K7" s="33">
        <f>SUM(H7,J7)</f>
        <v>94456.0638</v>
      </c>
      <c r="AY7" s="4"/>
    </row>
    <row r="8" spans="1:51" ht="13.5" customHeight="1">
      <c r="A8" s="14"/>
      <c r="B8" s="24" t="s">
        <v>3</v>
      </c>
      <c r="C8" s="37" t="s">
        <v>4</v>
      </c>
      <c r="D8" s="15">
        <v>3612.1457</v>
      </c>
      <c r="E8" s="18">
        <f aca="true" t="shared" si="0" ref="E8:E71">D8/$H8*100</f>
        <v>6.834041846241831</v>
      </c>
      <c r="F8" s="15">
        <v>49243.0428</v>
      </c>
      <c r="G8" s="18">
        <f aca="true" t="shared" si="1" ref="G8:G71">F8/$H8*100</f>
        <v>93.16595815375817</v>
      </c>
      <c r="H8" s="15">
        <f aca="true" t="shared" si="2" ref="H8:H71">SUM(D8,F8)</f>
        <v>52855.188500000004</v>
      </c>
      <c r="I8" s="29">
        <f aca="true" t="shared" si="3" ref="I8:I71">E8+G8</f>
        <v>100</v>
      </c>
      <c r="J8" s="15">
        <v>35137.297</v>
      </c>
      <c r="K8" s="33">
        <f aca="true" t="shared" si="4" ref="K8:K71">SUM(H8,J8)</f>
        <v>87992.48550000001</v>
      </c>
      <c r="AY8" s="4"/>
    </row>
    <row r="9" spans="1:11" ht="13.5" customHeight="1">
      <c r="A9" s="14"/>
      <c r="B9" s="24"/>
      <c r="C9" s="37" t="s">
        <v>5</v>
      </c>
      <c r="D9" s="15">
        <v>5038.1355</v>
      </c>
      <c r="E9" s="18">
        <f t="shared" si="0"/>
        <v>3.0067271861363145</v>
      </c>
      <c r="F9" s="15">
        <v>162523.974</v>
      </c>
      <c r="G9" s="18">
        <f t="shared" si="1"/>
        <v>96.99327281386368</v>
      </c>
      <c r="H9" s="15">
        <f t="shared" si="2"/>
        <v>167562.1095</v>
      </c>
      <c r="I9" s="29">
        <f t="shared" si="3"/>
        <v>100</v>
      </c>
      <c r="J9" s="15">
        <v>42621.3812</v>
      </c>
      <c r="K9" s="33">
        <f t="shared" si="4"/>
        <v>210183.4907</v>
      </c>
    </row>
    <row r="10" spans="1:11" ht="13.5" customHeight="1">
      <c r="A10" s="14"/>
      <c r="B10" s="24" t="s">
        <v>6</v>
      </c>
      <c r="C10" s="37" t="s">
        <v>7</v>
      </c>
      <c r="D10" s="15">
        <v>36554.125</v>
      </c>
      <c r="E10" s="18">
        <f t="shared" si="0"/>
        <v>30.12725672967274</v>
      </c>
      <c r="F10" s="15">
        <v>84778.2795</v>
      </c>
      <c r="G10" s="18">
        <f t="shared" si="1"/>
        <v>69.87274327032726</v>
      </c>
      <c r="H10" s="15">
        <f t="shared" si="2"/>
        <v>121332.4045</v>
      </c>
      <c r="I10" s="29">
        <f t="shared" si="3"/>
        <v>100</v>
      </c>
      <c r="J10" s="15">
        <v>97173.8464</v>
      </c>
      <c r="K10" s="33">
        <f t="shared" si="4"/>
        <v>218506.25089999998</v>
      </c>
    </row>
    <row r="11" spans="1:11" ht="13.5" customHeight="1">
      <c r="A11" s="14"/>
      <c r="B11" s="24"/>
      <c r="C11" s="37" t="s">
        <v>8</v>
      </c>
      <c r="D11" s="15">
        <v>0.0217</v>
      </c>
      <c r="E11" s="18">
        <f t="shared" si="0"/>
        <v>0.5233707973566156</v>
      </c>
      <c r="F11" s="15">
        <v>4.1245</v>
      </c>
      <c r="G11" s="18">
        <f t="shared" si="1"/>
        <v>99.47662920264338</v>
      </c>
      <c r="H11" s="15">
        <f t="shared" si="2"/>
        <v>4.1462</v>
      </c>
      <c r="I11" s="29">
        <f t="shared" si="3"/>
        <v>100</v>
      </c>
      <c r="J11" s="15">
        <v>1.5355</v>
      </c>
      <c r="K11" s="33">
        <f t="shared" si="4"/>
        <v>5.6817</v>
      </c>
    </row>
    <row r="12" spans="1:11" ht="13.5" customHeight="1">
      <c r="A12" s="14"/>
      <c r="B12" s="24" t="s">
        <v>9</v>
      </c>
      <c r="C12" s="37" t="s">
        <v>10</v>
      </c>
      <c r="D12" s="15">
        <v>76110.4662</v>
      </c>
      <c r="E12" s="18">
        <f t="shared" si="0"/>
        <v>58.78565994222051</v>
      </c>
      <c r="F12" s="15">
        <v>53360.6774</v>
      </c>
      <c r="G12" s="18">
        <f t="shared" si="1"/>
        <v>41.21434005777949</v>
      </c>
      <c r="H12" s="15">
        <f t="shared" si="2"/>
        <v>129471.1436</v>
      </c>
      <c r="I12" s="29">
        <f t="shared" si="3"/>
        <v>100</v>
      </c>
      <c r="J12" s="15">
        <v>90085.8525</v>
      </c>
      <c r="K12" s="33">
        <f t="shared" si="4"/>
        <v>219556.9961</v>
      </c>
    </row>
    <row r="13" spans="1:11" ht="13.5" customHeight="1">
      <c r="A13" s="14"/>
      <c r="B13" s="24"/>
      <c r="C13" s="37" t="s">
        <v>11</v>
      </c>
      <c r="D13" s="15">
        <v>32933.562</v>
      </c>
      <c r="E13" s="18">
        <f t="shared" si="0"/>
        <v>32.93162904510156</v>
      </c>
      <c r="F13" s="15">
        <v>67072.3076</v>
      </c>
      <c r="G13" s="18">
        <f t="shared" si="1"/>
        <v>67.06837095489843</v>
      </c>
      <c r="H13" s="15">
        <f t="shared" si="2"/>
        <v>100005.8696</v>
      </c>
      <c r="I13" s="29">
        <f t="shared" si="3"/>
        <v>99.99999999999999</v>
      </c>
      <c r="J13" s="15">
        <v>72990.1564</v>
      </c>
      <c r="K13" s="33">
        <f t="shared" si="4"/>
        <v>172996.026</v>
      </c>
    </row>
    <row r="14" spans="1:11" ht="13.5" customHeight="1">
      <c r="A14" s="14"/>
      <c r="B14" s="24" t="s">
        <v>12</v>
      </c>
      <c r="C14" s="37" t="s">
        <v>13</v>
      </c>
      <c r="D14" s="15">
        <v>611.6353</v>
      </c>
      <c r="E14" s="18">
        <f t="shared" si="0"/>
        <v>66.46160309043832</v>
      </c>
      <c r="F14" s="15">
        <v>308.6484</v>
      </c>
      <c r="G14" s="18">
        <f t="shared" si="1"/>
        <v>33.53839690956169</v>
      </c>
      <c r="H14" s="15">
        <f t="shared" si="2"/>
        <v>920.2837</v>
      </c>
      <c r="I14" s="29">
        <f t="shared" si="3"/>
        <v>100</v>
      </c>
      <c r="J14" s="15">
        <v>914.1682</v>
      </c>
      <c r="K14" s="33">
        <f t="shared" si="4"/>
        <v>1834.4519</v>
      </c>
    </row>
    <row r="15" spans="1:11" ht="13.5" customHeight="1">
      <c r="A15" s="14"/>
      <c r="B15" s="24"/>
      <c r="C15" s="37" t="s">
        <v>14</v>
      </c>
      <c r="D15" s="15">
        <v>8590.8976</v>
      </c>
      <c r="E15" s="18">
        <f t="shared" si="0"/>
        <v>15.298927465442242</v>
      </c>
      <c r="F15" s="15">
        <v>47562.6963</v>
      </c>
      <c r="G15" s="18">
        <f t="shared" si="1"/>
        <v>84.70107253455775</v>
      </c>
      <c r="H15" s="15">
        <f t="shared" si="2"/>
        <v>56153.59390000001</v>
      </c>
      <c r="I15" s="29">
        <f t="shared" si="3"/>
        <v>100</v>
      </c>
      <c r="J15" s="15">
        <v>51383.513</v>
      </c>
      <c r="K15" s="33">
        <f t="shared" si="4"/>
        <v>107537.10690000001</v>
      </c>
    </row>
    <row r="16" spans="1:11" ht="13.5" customHeight="1">
      <c r="A16" s="14"/>
      <c r="B16" s="25"/>
      <c r="C16" s="26" t="s">
        <v>2</v>
      </c>
      <c r="D16" s="16">
        <f>SUM(D7:D15)</f>
        <v>167900.9636</v>
      </c>
      <c r="E16" s="19">
        <f t="shared" si="0"/>
        <v>24.28095357499976</v>
      </c>
      <c r="F16" s="16">
        <f>SUM(F7:F15)</f>
        <v>523591.49809999997</v>
      </c>
      <c r="G16" s="19">
        <f t="shared" si="1"/>
        <v>75.71904642500023</v>
      </c>
      <c r="H16" s="16">
        <f>SUM(D16,F16)</f>
        <v>691492.4617</v>
      </c>
      <c r="I16" s="30">
        <f t="shared" si="3"/>
        <v>99.99999999999999</v>
      </c>
      <c r="J16" s="16">
        <f>SUM(J7:J15)</f>
        <v>421576.09179999994</v>
      </c>
      <c r="K16" s="34">
        <f t="shared" si="4"/>
        <v>1113068.5535</v>
      </c>
    </row>
    <row r="17" spans="1:11" ht="13.5" customHeight="1">
      <c r="A17" s="14"/>
      <c r="B17" s="24" t="s">
        <v>15</v>
      </c>
      <c r="C17" s="37" t="s">
        <v>16</v>
      </c>
      <c r="D17" s="15">
        <v>257.1341</v>
      </c>
      <c r="E17" s="18">
        <f t="shared" si="0"/>
        <v>0.23749509438165758</v>
      </c>
      <c r="F17" s="15">
        <v>108012.0917</v>
      </c>
      <c r="G17" s="18">
        <f t="shared" si="1"/>
        <v>99.76250490561834</v>
      </c>
      <c r="H17" s="15">
        <f t="shared" si="2"/>
        <v>108269.2258</v>
      </c>
      <c r="I17" s="29">
        <f t="shared" si="3"/>
        <v>100</v>
      </c>
      <c r="J17" s="15">
        <v>6184.9496</v>
      </c>
      <c r="K17" s="33">
        <f t="shared" si="4"/>
        <v>114454.17540000001</v>
      </c>
    </row>
    <row r="18" spans="1:11" ht="13.5" customHeight="1">
      <c r="A18" s="14"/>
      <c r="B18" s="24"/>
      <c r="C18" s="37" t="s">
        <v>17</v>
      </c>
      <c r="D18" s="15">
        <v>52796.9037</v>
      </c>
      <c r="E18" s="18">
        <f t="shared" si="0"/>
        <v>32.21290235627082</v>
      </c>
      <c r="F18" s="15">
        <v>111102.962</v>
      </c>
      <c r="G18" s="18">
        <f t="shared" si="1"/>
        <v>67.78709764372918</v>
      </c>
      <c r="H18" s="15">
        <f t="shared" si="2"/>
        <v>163899.8657</v>
      </c>
      <c r="I18" s="29">
        <f t="shared" si="3"/>
        <v>100</v>
      </c>
      <c r="J18" s="15">
        <v>57015.0388</v>
      </c>
      <c r="K18" s="33">
        <f t="shared" si="4"/>
        <v>220914.9045</v>
      </c>
    </row>
    <row r="19" spans="1:11" ht="13.5" customHeight="1">
      <c r="A19" s="14"/>
      <c r="B19" s="24" t="s">
        <v>9</v>
      </c>
      <c r="C19" s="37" t="s">
        <v>18</v>
      </c>
      <c r="D19" s="15">
        <v>1538.6282</v>
      </c>
      <c r="E19" s="18">
        <f t="shared" si="0"/>
        <v>64.52484400002079</v>
      </c>
      <c r="F19" s="15">
        <v>845.9234</v>
      </c>
      <c r="G19" s="18">
        <f t="shared" si="1"/>
        <v>35.475155999979194</v>
      </c>
      <c r="H19" s="15">
        <f t="shared" si="2"/>
        <v>2384.5516000000002</v>
      </c>
      <c r="I19" s="29">
        <f t="shared" si="3"/>
        <v>99.99999999999999</v>
      </c>
      <c r="J19" s="15">
        <v>1715.9935</v>
      </c>
      <c r="K19" s="33">
        <f t="shared" si="4"/>
        <v>4100.5451</v>
      </c>
    </row>
    <row r="20" spans="1:11" ht="13.5" customHeight="1">
      <c r="A20" s="14"/>
      <c r="B20" s="24"/>
      <c r="C20" s="37" t="s">
        <v>19</v>
      </c>
      <c r="D20" s="15">
        <v>0.8617</v>
      </c>
      <c r="E20" s="18">
        <f t="shared" si="0"/>
        <v>1.2619982835534547</v>
      </c>
      <c r="F20" s="15">
        <v>67.4189</v>
      </c>
      <c r="G20" s="18">
        <f t="shared" si="1"/>
        <v>98.73800171644655</v>
      </c>
      <c r="H20" s="15">
        <f t="shared" si="2"/>
        <v>68.28059999999999</v>
      </c>
      <c r="I20" s="29">
        <f t="shared" si="3"/>
        <v>100</v>
      </c>
      <c r="J20" s="15">
        <v>489.5093</v>
      </c>
      <c r="K20" s="33">
        <f t="shared" si="4"/>
        <v>557.7899</v>
      </c>
    </row>
    <row r="21" spans="1:11" ht="13.5" customHeight="1">
      <c r="A21" s="14"/>
      <c r="B21" s="24" t="s">
        <v>12</v>
      </c>
      <c r="C21" s="38" t="s">
        <v>20</v>
      </c>
      <c r="D21" s="15">
        <v>3020.6425</v>
      </c>
      <c r="E21" s="18">
        <f t="shared" si="0"/>
        <v>8.855605364385575</v>
      </c>
      <c r="F21" s="15">
        <v>31089.3068</v>
      </c>
      <c r="G21" s="18">
        <f t="shared" si="1"/>
        <v>91.14439463561442</v>
      </c>
      <c r="H21" s="15">
        <f t="shared" si="2"/>
        <v>34109.9493</v>
      </c>
      <c r="I21" s="29">
        <f t="shared" si="3"/>
        <v>100</v>
      </c>
      <c r="J21" s="15">
        <v>13076.0715</v>
      </c>
      <c r="K21" s="33">
        <f t="shared" si="4"/>
        <v>47186.0208</v>
      </c>
    </row>
    <row r="22" spans="1:11" ht="13.5" customHeight="1">
      <c r="A22" s="27"/>
      <c r="B22" s="25"/>
      <c r="C22" s="26" t="s">
        <v>2</v>
      </c>
      <c r="D22" s="16">
        <f>SUM(D17:D21)</f>
        <v>57614.17020000001</v>
      </c>
      <c r="E22" s="19">
        <f t="shared" si="0"/>
        <v>18.661555621113347</v>
      </c>
      <c r="F22" s="16">
        <f>SUM(F17:F21)</f>
        <v>251117.70279999997</v>
      </c>
      <c r="G22" s="19">
        <f t="shared" si="1"/>
        <v>81.33844437888665</v>
      </c>
      <c r="H22" s="16">
        <f t="shared" si="2"/>
        <v>308731.87299999996</v>
      </c>
      <c r="I22" s="30">
        <f t="shared" si="3"/>
        <v>100</v>
      </c>
      <c r="J22" s="16">
        <f>SUM(J17:J21)</f>
        <v>78481.5627</v>
      </c>
      <c r="K22" s="34">
        <f t="shared" si="4"/>
        <v>387213.4357</v>
      </c>
    </row>
    <row r="23" spans="1:11" ht="13.5" customHeight="1">
      <c r="A23" s="14"/>
      <c r="B23" s="23"/>
      <c r="C23" s="36" t="s">
        <v>21</v>
      </c>
      <c r="D23" s="15">
        <v>98.8704</v>
      </c>
      <c r="E23" s="18">
        <f t="shared" si="0"/>
        <v>0.043366650014501865</v>
      </c>
      <c r="F23" s="15">
        <v>227888.304</v>
      </c>
      <c r="G23" s="18">
        <f t="shared" si="1"/>
        <v>99.9566333499855</v>
      </c>
      <c r="H23" s="15">
        <f t="shared" si="2"/>
        <v>227987.17440000002</v>
      </c>
      <c r="I23" s="29">
        <f t="shared" si="3"/>
        <v>100</v>
      </c>
      <c r="J23" s="15">
        <v>9064.3332</v>
      </c>
      <c r="K23" s="33">
        <f t="shared" si="4"/>
        <v>237051.5076</v>
      </c>
    </row>
    <row r="24" spans="1:11" ht="13.5" customHeight="1">
      <c r="A24" s="14"/>
      <c r="B24" s="24" t="s">
        <v>0</v>
      </c>
      <c r="C24" s="37" t="s">
        <v>22</v>
      </c>
      <c r="D24" s="15">
        <v>466.2819</v>
      </c>
      <c r="E24" s="18">
        <f t="shared" si="0"/>
        <v>2.0451501952920124</v>
      </c>
      <c r="F24" s="15">
        <v>22333.1145</v>
      </c>
      <c r="G24" s="18">
        <f t="shared" si="1"/>
        <v>97.95484980470798</v>
      </c>
      <c r="H24" s="15">
        <f t="shared" si="2"/>
        <v>22799.3964</v>
      </c>
      <c r="I24" s="29">
        <f t="shared" si="3"/>
        <v>99.99999999999999</v>
      </c>
      <c r="J24" s="15">
        <v>1.4698</v>
      </c>
      <c r="K24" s="33">
        <f t="shared" si="4"/>
        <v>22800.8662</v>
      </c>
    </row>
    <row r="25" spans="1:11" ht="13.5" customHeight="1">
      <c r="A25" s="14"/>
      <c r="B25" s="24"/>
      <c r="C25" s="37" t="s">
        <v>23</v>
      </c>
      <c r="D25" s="15">
        <v>2243.8039</v>
      </c>
      <c r="E25" s="18">
        <f t="shared" si="0"/>
        <v>26.060805521396794</v>
      </c>
      <c r="F25" s="15">
        <v>6366.0754</v>
      </c>
      <c r="G25" s="18">
        <f t="shared" si="1"/>
        <v>73.9391944786032</v>
      </c>
      <c r="H25" s="15">
        <f t="shared" si="2"/>
        <v>8609.8793</v>
      </c>
      <c r="I25" s="29">
        <f t="shared" si="3"/>
        <v>100</v>
      </c>
      <c r="J25" s="15">
        <v>429.102</v>
      </c>
      <c r="K25" s="33">
        <f t="shared" si="4"/>
        <v>9038.981300000001</v>
      </c>
    </row>
    <row r="26" spans="1:11" ht="13.5" customHeight="1">
      <c r="A26" s="14"/>
      <c r="B26" s="24"/>
      <c r="C26" s="37" t="s">
        <v>24</v>
      </c>
      <c r="D26" s="15">
        <v>22510.2645</v>
      </c>
      <c r="E26" s="18">
        <f t="shared" si="0"/>
        <v>1.111164872177998</v>
      </c>
      <c r="F26" s="15">
        <v>2003315.521</v>
      </c>
      <c r="G26" s="18">
        <f t="shared" si="1"/>
        <v>98.88883512782199</v>
      </c>
      <c r="H26" s="15">
        <f t="shared" si="2"/>
        <v>2025825.7855</v>
      </c>
      <c r="I26" s="29">
        <f t="shared" si="3"/>
        <v>99.99999999999999</v>
      </c>
      <c r="J26" s="15">
        <v>793589.7029</v>
      </c>
      <c r="K26" s="33">
        <f t="shared" si="4"/>
        <v>2819415.4884</v>
      </c>
    </row>
    <row r="27" spans="1:11" ht="13.5" customHeight="1">
      <c r="A27" s="14"/>
      <c r="B27" s="24" t="s">
        <v>9</v>
      </c>
      <c r="C27" s="37" t="s">
        <v>25</v>
      </c>
      <c r="D27" s="15">
        <v>6923.4814</v>
      </c>
      <c r="E27" s="18">
        <f t="shared" si="0"/>
        <v>1.1503527414004298</v>
      </c>
      <c r="F27" s="15">
        <v>594933.7708</v>
      </c>
      <c r="G27" s="18">
        <f t="shared" si="1"/>
        <v>98.84964725859956</v>
      </c>
      <c r="H27" s="15">
        <f t="shared" si="2"/>
        <v>601857.2522000001</v>
      </c>
      <c r="I27" s="29">
        <f t="shared" si="3"/>
        <v>99.99999999999999</v>
      </c>
      <c r="J27" s="15">
        <v>288462.722</v>
      </c>
      <c r="K27" s="33">
        <f t="shared" si="4"/>
        <v>890319.9742</v>
      </c>
    </row>
    <row r="28" spans="1:11" ht="13.5" customHeight="1">
      <c r="A28" s="14"/>
      <c r="B28" s="24"/>
      <c r="C28" s="37" t="s">
        <v>26</v>
      </c>
      <c r="D28" s="15">
        <v>1852.412</v>
      </c>
      <c r="E28" s="18">
        <f t="shared" si="0"/>
        <v>1.432373755996594</v>
      </c>
      <c r="F28" s="15">
        <v>127472.2138</v>
      </c>
      <c r="G28" s="18">
        <f t="shared" si="1"/>
        <v>98.5676262440034</v>
      </c>
      <c r="H28" s="15">
        <f t="shared" si="2"/>
        <v>129324.6258</v>
      </c>
      <c r="I28" s="29">
        <f t="shared" si="3"/>
        <v>100</v>
      </c>
      <c r="J28" s="15">
        <v>4629.7014</v>
      </c>
      <c r="K28" s="33">
        <f t="shared" si="4"/>
        <v>133954.3272</v>
      </c>
    </row>
    <row r="29" spans="1:11" ht="13.5" customHeight="1">
      <c r="A29" s="14"/>
      <c r="B29" s="24"/>
      <c r="C29" s="37" t="s">
        <v>27</v>
      </c>
      <c r="D29" s="15">
        <v>0</v>
      </c>
      <c r="E29" s="18">
        <f t="shared" si="0"/>
        <v>0</v>
      </c>
      <c r="F29" s="15">
        <v>137.5259</v>
      </c>
      <c r="G29" s="18">
        <f t="shared" si="1"/>
        <v>100</v>
      </c>
      <c r="H29" s="15">
        <f t="shared" si="2"/>
        <v>137.5259</v>
      </c>
      <c r="I29" s="29">
        <f t="shared" si="3"/>
        <v>100</v>
      </c>
      <c r="J29" s="15">
        <v>0</v>
      </c>
      <c r="K29" s="33">
        <f t="shared" si="4"/>
        <v>137.5259</v>
      </c>
    </row>
    <row r="30" spans="1:11" ht="13.5" customHeight="1">
      <c r="A30" s="14"/>
      <c r="B30" s="24" t="s">
        <v>12</v>
      </c>
      <c r="C30" s="37" t="s">
        <v>28</v>
      </c>
      <c r="D30" s="15">
        <v>459.9735</v>
      </c>
      <c r="E30" s="18">
        <f t="shared" si="0"/>
        <v>20.89589686790166</v>
      </c>
      <c r="F30" s="15">
        <v>1741.2888</v>
      </c>
      <c r="G30" s="18">
        <f t="shared" si="1"/>
        <v>79.10410313209834</v>
      </c>
      <c r="H30" s="15">
        <f t="shared" si="2"/>
        <v>2201.2623</v>
      </c>
      <c r="I30" s="29">
        <f t="shared" si="3"/>
        <v>100</v>
      </c>
      <c r="J30" s="15">
        <v>5669.6445</v>
      </c>
      <c r="K30" s="33">
        <f t="shared" si="4"/>
        <v>7870.906800000001</v>
      </c>
    </row>
    <row r="31" spans="1:11" ht="13.5" customHeight="1">
      <c r="A31" s="14"/>
      <c r="B31" s="24"/>
      <c r="C31" s="37" t="s">
        <v>29</v>
      </c>
      <c r="D31" s="15">
        <v>15614.6656</v>
      </c>
      <c r="E31" s="18">
        <f t="shared" si="0"/>
        <v>4.535432447022557</v>
      </c>
      <c r="F31" s="15">
        <v>328667.0712</v>
      </c>
      <c r="G31" s="18">
        <f t="shared" si="1"/>
        <v>95.46456755297744</v>
      </c>
      <c r="H31" s="15">
        <f t="shared" si="2"/>
        <v>344281.7368</v>
      </c>
      <c r="I31" s="29">
        <f t="shared" si="3"/>
        <v>100</v>
      </c>
      <c r="J31" s="15">
        <v>132273.1636</v>
      </c>
      <c r="K31" s="33">
        <f t="shared" si="4"/>
        <v>476554.90040000004</v>
      </c>
    </row>
    <row r="32" spans="1:11" ht="13.5" customHeight="1">
      <c r="A32" s="27"/>
      <c r="B32" s="25"/>
      <c r="C32" s="26" t="s">
        <v>2</v>
      </c>
      <c r="D32" s="16">
        <f>SUM(D23:D31)</f>
        <v>50169.7532</v>
      </c>
      <c r="E32" s="19">
        <f t="shared" si="0"/>
        <v>1.4918045090768428</v>
      </c>
      <c r="F32" s="16">
        <f>SUM(F23:F31)</f>
        <v>3312854.8854</v>
      </c>
      <c r="G32" s="19">
        <f t="shared" si="1"/>
        <v>98.50819549092316</v>
      </c>
      <c r="H32" s="16">
        <f t="shared" si="2"/>
        <v>3363024.6386</v>
      </c>
      <c r="I32" s="30">
        <f t="shared" si="3"/>
        <v>100</v>
      </c>
      <c r="J32" s="16">
        <f>SUM(J23:J31)</f>
        <v>1234119.8394</v>
      </c>
      <c r="K32" s="34">
        <f t="shared" si="4"/>
        <v>4597144.478</v>
      </c>
    </row>
    <row r="33" spans="1:11" ht="13.5" customHeight="1">
      <c r="A33" s="14"/>
      <c r="B33" s="24"/>
      <c r="C33" s="37" t="s">
        <v>30</v>
      </c>
      <c r="D33" s="15">
        <v>210337.5507</v>
      </c>
      <c r="E33" s="18">
        <f t="shared" si="0"/>
        <v>12.91374268751542</v>
      </c>
      <c r="F33" s="15">
        <v>1418450.9097</v>
      </c>
      <c r="G33" s="18">
        <f t="shared" si="1"/>
        <v>87.08625731248458</v>
      </c>
      <c r="H33" s="15">
        <f t="shared" si="2"/>
        <v>1628788.4604</v>
      </c>
      <c r="I33" s="29">
        <f t="shared" si="3"/>
        <v>100</v>
      </c>
      <c r="J33" s="15">
        <v>367080.0162</v>
      </c>
      <c r="K33" s="33">
        <f t="shared" si="4"/>
        <v>1995868.4766</v>
      </c>
    </row>
    <row r="34" spans="1:11" ht="13.5" customHeight="1">
      <c r="A34" s="14"/>
      <c r="B34" s="24"/>
      <c r="C34" s="37" t="s">
        <v>31</v>
      </c>
      <c r="D34" s="15">
        <v>51087.1858</v>
      </c>
      <c r="E34" s="18">
        <f t="shared" si="0"/>
        <v>31.48477251113096</v>
      </c>
      <c r="F34" s="15">
        <v>111172.7949</v>
      </c>
      <c r="G34" s="18">
        <f t="shared" si="1"/>
        <v>68.51522748886904</v>
      </c>
      <c r="H34" s="15">
        <f t="shared" si="2"/>
        <v>162259.9807</v>
      </c>
      <c r="I34" s="29">
        <f t="shared" si="3"/>
        <v>100</v>
      </c>
      <c r="J34" s="15">
        <v>40529.1799</v>
      </c>
      <c r="K34" s="33">
        <f t="shared" si="4"/>
        <v>202789.1606</v>
      </c>
    </row>
    <row r="35" spans="1:11" ht="13.5" customHeight="1">
      <c r="A35" s="14"/>
      <c r="B35" s="24" t="s">
        <v>32</v>
      </c>
      <c r="C35" s="37" t="s">
        <v>33</v>
      </c>
      <c r="D35" s="15">
        <v>119849.3581</v>
      </c>
      <c r="E35" s="18">
        <f t="shared" si="0"/>
        <v>30.697316054327672</v>
      </c>
      <c r="F35" s="15">
        <v>270573.5632</v>
      </c>
      <c r="G35" s="18">
        <f t="shared" si="1"/>
        <v>69.30268394567231</v>
      </c>
      <c r="H35" s="15">
        <f t="shared" si="2"/>
        <v>390422.9213</v>
      </c>
      <c r="I35" s="29">
        <f t="shared" si="3"/>
        <v>99.99999999999999</v>
      </c>
      <c r="J35" s="15">
        <v>168185.8915</v>
      </c>
      <c r="K35" s="33">
        <f t="shared" si="4"/>
        <v>558608.8128</v>
      </c>
    </row>
    <row r="36" spans="1:11" ht="13.5" customHeight="1">
      <c r="A36" s="14"/>
      <c r="B36" s="24" t="s">
        <v>34</v>
      </c>
      <c r="C36" s="37" t="s">
        <v>35</v>
      </c>
      <c r="D36" s="15">
        <v>80679.2416</v>
      </c>
      <c r="E36" s="18">
        <f t="shared" si="0"/>
        <v>37.306529239637996</v>
      </c>
      <c r="F36" s="15">
        <v>135581.1376</v>
      </c>
      <c r="G36" s="18">
        <f t="shared" si="1"/>
        <v>62.69347076036201</v>
      </c>
      <c r="H36" s="15">
        <f t="shared" si="2"/>
        <v>216260.37919999997</v>
      </c>
      <c r="I36" s="29">
        <f t="shared" si="3"/>
        <v>100</v>
      </c>
      <c r="J36" s="15">
        <v>73905.3403</v>
      </c>
      <c r="K36" s="33">
        <f t="shared" si="4"/>
        <v>290165.71949999995</v>
      </c>
    </row>
    <row r="37" spans="1:11" ht="13.5" customHeight="1">
      <c r="A37" s="14"/>
      <c r="B37" s="24" t="s">
        <v>36</v>
      </c>
      <c r="C37" s="37" t="s">
        <v>37</v>
      </c>
      <c r="D37" s="15">
        <v>50376.3359</v>
      </c>
      <c r="E37" s="18">
        <f t="shared" si="0"/>
        <v>37.94357631538562</v>
      </c>
      <c r="F37" s="15">
        <v>82390.1052</v>
      </c>
      <c r="G37" s="18">
        <f t="shared" si="1"/>
        <v>62.05642368461438</v>
      </c>
      <c r="H37" s="15">
        <f t="shared" si="2"/>
        <v>132766.4411</v>
      </c>
      <c r="I37" s="29">
        <f t="shared" si="3"/>
        <v>100</v>
      </c>
      <c r="J37" s="15">
        <v>56473.7885</v>
      </c>
      <c r="K37" s="33">
        <f t="shared" si="4"/>
        <v>189240.2296</v>
      </c>
    </row>
    <row r="38" spans="1:11" ht="13.5" customHeight="1">
      <c r="A38" s="14"/>
      <c r="B38" s="24" t="s">
        <v>38</v>
      </c>
      <c r="C38" s="37" t="s">
        <v>39</v>
      </c>
      <c r="D38" s="15">
        <v>50095.9784</v>
      </c>
      <c r="E38" s="18">
        <f t="shared" si="0"/>
        <v>48.21760763549169</v>
      </c>
      <c r="F38" s="15">
        <v>53799.6333</v>
      </c>
      <c r="G38" s="18">
        <f t="shared" si="1"/>
        <v>51.7823923645083</v>
      </c>
      <c r="H38" s="15">
        <f t="shared" si="2"/>
        <v>103895.61170000001</v>
      </c>
      <c r="I38" s="29">
        <f t="shared" si="3"/>
        <v>99.99999999999999</v>
      </c>
      <c r="J38" s="15">
        <v>23039.6093</v>
      </c>
      <c r="K38" s="33">
        <f t="shared" si="4"/>
        <v>126935.221</v>
      </c>
    </row>
    <row r="39" spans="1:11" ht="13.5" customHeight="1">
      <c r="A39" s="14"/>
      <c r="B39" s="24" t="s">
        <v>40</v>
      </c>
      <c r="C39" s="37" t="s">
        <v>41</v>
      </c>
      <c r="D39" s="15">
        <v>207673.9848</v>
      </c>
      <c r="E39" s="18">
        <f t="shared" si="0"/>
        <v>38.99083425516715</v>
      </c>
      <c r="F39" s="15">
        <v>324948.5886</v>
      </c>
      <c r="G39" s="18">
        <f t="shared" si="1"/>
        <v>61.00916574483285</v>
      </c>
      <c r="H39" s="15">
        <f t="shared" si="2"/>
        <v>532622.5734</v>
      </c>
      <c r="I39" s="29">
        <f t="shared" si="3"/>
        <v>100</v>
      </c>
      <c r="J39" s="15">
        <v>98184.7514</v>
      </c>
      <c r="K39" s="33">
        <f t="shared" si="4"/>
        <v>630807.3248</v>
      </c>
    </row>
    <row r="40" spans="1:11" ht="13.5" customHeight="1">
      <c r="A40" s="14"/>
      <c r="B40" s="24" t="s">
        <v>1</v>
      </c>
      <c r="C40" s="37" t="s">
        <v>42</v>
      </c>
      <c r="D40" s="15">
        <v>16250.0134</v>
      </c>
      <c r="E40" s="18">
        <f t="shared" si="0"/>
        <v>31.186874567298062</v>
      </c>
      <c r="F40" s="15">
        <v>35855.2829</v>
      </c>
      <c r="G40" s="18">
        <f t="shared" si="1"/>
        <v>68.81312543270192</v>
      </c>
      <c r="H40" s="15">
        <f t="shared" si="2"/>
        <v>52105.2963</v>
      </c>
      <c r="I40" s="29">
        <f t="shared" si="3"/>
        <v>99.99999999999999</v>
      </c>
      <c r="J40" s="15">
        <v>9233.6183</v>
      </c>
      <c r="K40" s="33">
        <f t="shared" si="4"/>
        <v>61338.914600000004</v>
      </c>
    </row>
    <row r="41" spans="1:11" ht="13.5" customHeight="1">
      <c r="A41" s="14"/>
      <c r="B41" s="24" t="s">
        <v>12</v>
      </c>
      <c r="C41" s="37" t="s">
        <v>43</v>
      </c>
      <c r="D41" s="15">
        <v>10211.5083</v>
      </c>
      <c r="E41" s="18">
        <f t="shared" si="0"/>
        <v>38.94648863221516</v>
      </c>
      <c r="F41" s="15">
        <v>16007.8215</v>
      </c>
      <c r="G41" s="18">
        <f t="shared" si="1"/>
        <v>61.05351136778485</v>
      </c>
      <c r="H41" s="15">
        <f t="shared" si="2"/>
        <v>26219.3298</v>
      </c>
      <c r="I41" s="29">
        <f t="shared" si="3"/>
        <v>100</v>
      </c>
      <c r="J41" s="15">
        <v>8765.9856</v>
      </c>
      <c r="K41" s="33">
        <f t="shared" si="4"/>
        <v>34985.3154</v>
      </c>
    </row>
    <row r="42" spans="1:11" ht="13.5" customHeight="1">
      <c r="A42" s="14"/>
      <c r="B42" s="24"/>
      <c r="C42" s="37" t="s">
        <v>44</v>
      </c>
      <c r="D42" s="15">
        <v>10643.9756</v>
      </c>
      <c r="E42" s="18">
        <f t="shared" si="0"/>
        <v>40.4714919852764</v>
      </c>
      <c r="F42" s="15">
        <v>15655.9582</v>
      </c>
      <c r="G42" s="18">
        <f t="shared" si="1"/>
        <v>59.52850801472359</v>
      </c>
      <c r="H42" s="15">
        <f t="shared" si="2"/>
        <v>26299.9338</v>
      </c>
      <c r="I42" s="29">
        <f t="shared" si="3"/>
        <v>100</v>
      </c>
      <c r="J42" s="15">
        <v>5167.1385</v>
      </c>
      <c r="K42" s="33">
        <f t="shared" si="4"/>
        <v>31467.0723</v>
      </c>
    </row>
    <row r="43" spans="1:11" ht="13.5" customHeight="1">
      <c r="A43" s="27"/>
      <c r="B43" s="25"/>
      <c r="C43" s="26" t="s">
        <v>2</v>
      </c>
      <c r="D43" s="16">
        <f>SUM(D33:D42)</f>
        <v>807205.1326</v>
      </c>
      <c r="E43" s="19">
        <f t="shared" si="0"/>
        <v>24.672791129541043</v>
      </c>
      <c r="F43" s="16">
        <f>SUM(F33:F42)</f>
        <v>2464435.7951000007</v>
      </c>
      <c r="G43" s="19">
        <f t="shared" si="1"/>
        <v>75.32720887045895</v>
      </c>
      <c r="H43" s="16">
        <f t="shared" si="2"/>
        <v>3271640.927700001</v>
      </c>
      <c r="I43" s="30">
        <f t="shared" si="3"/>
        <v>99.99999999999999</v>
      </c>
      <c r="J43" s="16">
        <f>SUM(J33:J42)</f>
        <v>850565.3195</v>
      </c>
      <c r="K43" s="34">
        <f t="shared" si="4"/>
        <v>4122206.247200001</v>
      </c>
    </row>
    <row r="44" spans="1:11" ht="13.5" customHeight="1">
      <c r="A44" s="14"/>
      <c r="B44" s="23"/>
      <c r="C44" s="36" t="s">
        <v>45</v>
      </c>
      <c r="D44" s="15">
        <v>998.4675</v>
      </c>
      <c r="E44" s="18">
        <f t="shared" si="0"/>
        <v>0.3193344064003061</v>
      </c>
      <c r="F44" s="15">
        <v>311672.9766</v>
      </c>
      <c r="G44" s="18">
        <f t="shared" si="1"/>
        <v>99.68066559359968</v>
      </c>
      <c r="H44" s="15">
        <f t="shared" si="2"/>
        <v>312671.4441</v>
      </c>
      <c r="I44" s="29">
        <f t="shared" si="3"/>
        <v>99.99999999999999</v>
      </c>
      <c r="J44" s="15">
        <v>82444.9224</v>
      </c>
      <c r="K44" s="33">
        <f t="shared" si="4"/>
        <v>395116.3665</v>
      </c>
    </row>
    <row r="45" spans="1:11" ht="13.5" customHeight="1">
      <c r="A45" s="14"/>
      <c r="B45" s="24"/>
      <c r="C45" s="37" t="s">
        <v>46</v>
      </c>
      <c r="D45" s="15">
        <v>30491.1951</v>
      </c>
      <c r="E45" s="18">
        <f t="shared" si="0"/>
        <v>2.403083248924133</v>
      </c>
      <c r="F45" s="15">
        <v>1238345.2097</v>
      </c>
      <c r="G45" s="18">
        <f t="shared" si="1"/>
        <v>97.59691675107588</v>
      </c>
      <c r="H45" s="15">
        <f t="shared" si="2"/>
        <v>1268836.4048</v>
      </c>
      <c r="I45" s="29">
        <f t="shared" si="3"/>
        <v>100.00000000000001</v>
      </c>
      <c r="J45" s="15">
        <v>469716.0177</v>
      </c>
      <c r="K45" s="33">
        <f t="shared" si="4"/>
        <v>1738552.4224999999</v>
      </c>
    </row>
    <row r="46" spans="1:11" ht="13.5" customHeight="1">
      <c r="A46" s="14"/>
      <c r="B46" s="24"/>
      <c r="C46" s="37" t="s">
        <v>47</v>
      </c>
      <c r="D46" s="15">
        <v>49898.3591</v>
      </c>
      <c r="E46" s="18">
        <f t="shared" si="0"/>
        <v>8.484618770372126</v>
      </c>
      <c r="F46" s="15">
        <v>538205.3666</v>
      </c>
      <c r="G46" s="18">
        <f t="shared" si="1"/>
        <v>91.51538122962786</v>
      </c>
      <c r="H46" s="15">
        <f t="shared" si="2"/>
        <v>588103.7257</v>
      </c>
      <c r="I46" s="29">
        <f t="shared" si="3"/>
        <v>99.99999999999999</v>
      </c>
      <c r="J46" s="15">
        <v>108382.0647</v>
      </c>
      <c r="K46" s="33">
        <f t="shared" si="4"/>
        <v>696485.7903999999</v>
      </c>
    </row>
    <row r="47" spans="1:11" ht="13.5" customHeight="1">
      <c r="A47" s="14"/>
      <c r="B47" s="24" t="s">
        <v>48</v>
      </c>
      <c r="C47" s="37" t="s">
        <v>49</v>
      </c>
      <c r="D47" s="15">
        <v>22542.4989</v>
      </c>
      <c r="E47" s="18">
        <f t="shared" si="0"/>
        <v>46.74118445200667</v>
      </c>
      <c r="F47" s="15">
        <v>25685.8444</v>
      </c>
      <c r="G47" s="18">
        <f t="shared" si="1"/>
        <v>53.25881554799333</v>
      </c>
      <c r="H47" s="15">
        <f t="shared" si="2"/>
        <v>48228.3433</v>
      </c>
      <c r="I47" s="29">
        <f t="shared" si="3"/>
        <v>100</v>
      </c>
      <c r="J47" s="15">
        <v>15106.8756</v>
      </c>
      <c r="K47" s="33">
        <f t="shared" si="4"/>
        <v>63335.2189</v>
      </c>
    </row>
    <row r="48" spans="1:11" ht="13.5" customHeight="1">
      <c r="A48" s="14"/>
      <c r="B48" s="24"/>
      <c r="C48" s="37" t="s">
        <v>50</v>
      </c>
      <c r="D48" s="15">
        <v>2595.8709</v>
      </c>
      <c r="E48" s="18">
        <f t="shared" si="0"/>
        <v>7.01383442269327</v>
      </c>
      <c r="F48" s="15">
        <v>34414.8531</v>
      </c>
      <c r="G48" s="18">
        <f t="shared" si="1"/>
        <v>92.98616557730672</v>
      </c>
      <c r="H48" s="15">
        <f t="shared" si="2"/>
        <v>37010.724</v>
      </c>
      <c r="I48" s="29">
        <f t="shared" si="3"/>
        <v>99.99999999999999</v>
      </c>
      <c r="J48" s="15">
        <v>10303.1881</v>
      </c>
      <c r="K48" s="33">
        <f t="shared" si="4"/>
        <v>47313.9121</v>
      </c>
    </row>
    <row r="49" spans="1:11" ht="13.5" customHeight="1">
      <c r="A49" s="14"/>
      <c r="B49" s="24"/>
      <c r="C49" s="37" t="s">
        <v>51</v>
      </c>
      <c r="D49" s="15">
        <v>18162.3959</v>
      </c>
      <c r="E49" s="18">
        <f t="shared" si="0"/>
        <v>3.7341624343060404</v>
      </c>
      <c r="F49" s="15">
        <v>468222.3348</v>
      </c>
      <c r="G49" s="18">
        <f t="shared" si="1"/>
        <v>96.26583756569396</v>
      </c>
      <c r="H49" s="15">
        <f t="shared" si="2"/>
        <v>486384.7307</v>
      </c>
      <c r="I49" s="29">
        <f t="shared" si="3"/>
        <v>100</v>
      </c>
      <c r="J49" s="15">
        <v>68729.5305</v>
      </c>
      <c r="K49" s="33">
        <f t="shared" si="4"/>
        <v>555114.2612000001</v>
      </c>
    </row>
    <row r="50" spans="1:11" ht="13.5" customHeight="1">
      <c r="A50" s="14"/>
      <c r="B50" s="24" t="s">
        <v>52</v>
      </c>
      <c r="C50" s="37" t="s">
        <v>53</v>
      </c>
      <c r="D50" s="15">
        <v>4880.1665</v>
      </c>
      <c r="E50" s="18">
        <f t="shared" si="0"/>
        <v>2.063989571794718</v>
      </c>
      <c r="F50" s="15">
        <v>231563.2035</v>
      </c>
      <c r="G50" s="18">
        <f t="shared" si="1"/>
        <v>97.9360104282053</v>
      </c>
      <c r="H50" s="15">
        <f t="shared" si="2"/>
        <v>236443.37</v>
      </c>
      <c r="I50" s="29">
        <f t="shared" si="3"/>
        <v>100.00000000000001</v>
      </c>
      <c r="J50" s="15">
        <v>120609.2331</v>
      </c>
      <c r="K50" s="33">
        <f t="shared" si="4"/>
        <v>357052.6031</v>
      </c>
    </row>
    <row r="51" spans="1:11" ht="13.5" customHeight="1">
      <c r="A51" s="14"/>
      <c r="B51" s="24"/>
      <c r="C51" s="37" t="s">
        <v>54</v>
      </c>
      <c r="D51" s="15">
        <v>51779.004</v>
      </c>
      <c r="E51" s="18">
        <f t="shared" si="0"/>
        <v>15.791881831192486</v>
      </c>
      <c r="F51" s="15">
        <v>276104.6805</v>
      </c>
      <c r="G51" s="18">
        <f t="shared" si="1"/>
        <v>84.20811816880752</v>
      </c>
      <c r="H51" s="15">
        <f t="shared" si="2"/>
        <v>327883.68450000003</v>
      </c>
      <c r="I51" s="29">
        <f t="shared" si="3"/>
        <v>100</v>
      </c>
      <c r="J51" s="15">
        <v>284430.5371</v>
      </c>
      <c r="K51" s="33">
        <f t="shared" si="4"/>
        <v>612314.2216</v>
      </c>
    </row>
    <row r="52" spans="1:11" ht="13.5" customHeight="1">
      <c r="A52" s="14"/>
      <c r="B52" s="24"/>
      <c r="C52" s="37" t="s">
        <v>55</v>
      </c>
      <c r="D52" s="15">
        <v>54752.4742</v>
      </c>
      <c r="E52" s="18">
        <f t="shared" si="0"/>
        <v>12.201665407450044</v>
      </c>
      <c r="F52" s="15">
        <v>393977.0424</v>
      </c>
      <c r="G52" s="18">
        <f t="shared" si="1"/>
        <v>87.79833459254995</v>
      </c>
      <c r="H52" s="15">
        <f t="shared" si="2"/>
        <v>448729.5166</v>
      </c>
      <c r="I52" s="29">
        <f t="shared" si="3"/>
        <v>100</v>
      </c>
      <c r="J52" s="15">
        <v>253953.5575</v>
      </c>
      <c r="K52" s="33">
        <f t="shared" si="4"/>
        <v>702683.0741</v>
      </c>
    </row>
    <row r="53" spans="1:11" ht="13.5" customHeight="1">
      <c r="A53" s="14"/>
      <c r="B53" s="24" t="s">
        <v>40</v>
      </c>
      <c r="C53" s="37" t="s">
        <v>56</v>
      </c>
      <c r="D53" s="15">
        <v>24654.3659</v>
      </c>
      <c r="E53" s="18">
        <f t="shared" si="0"/>
        <v>21.843885675044916</v>
      </c>
      <c r="F53" s="15">
        <v>88211.8442</v>
      </c>
      <c r="G53" s="18">
        <f t="shared" si="1"/>
        <v>78.15611432495508</v>
      </c>
      <c r="H53" s="15">
        <f t="shared" si="2"/>
        <v>112866.21010000001</v>
      </c>
      <c r="I53" s="29">
        <f t="shared" si="3"/>
        <v>100</v>
      </c>
      <c r="J53" s="15">
        <v>45020.4187</v>
      </c>
      <c r="K53" s="33">
        <f t="shared" si="4"/>
        <v>157886.6288</v>
      </c>
    </row>
    <row r="54" spans="1:11" ht="13.5" customHeight="1">
      <c r="A54" s="14"/>
      <c r="B54" s="24"/>
      <c r="C54" s="37" t="s">
        <v>57</v>
      </c>
      <c r="D54" s="15">
        <v>21162.9853</v>
      </c>
      <c r="E54" s="18">
        <f t="shared" si="0"/>
        <v>8.482934780104937</v>
      </c>
      <c r="F54" s="15">
        <v>228314.1809</v>
      </c>
      <c r="G54" s="18">
        <f t="shared" si="1"/>
        <v>91.51706521989507</v>
      </c>
      <c r="H54" s="15">
        <f t="shared" si="2"/>
        <v>249477.1662</v>
      </c>
      <c r="I54" s="29">
        <f t="shared" si="3"/>
        <v>100.00000000000001</v>
      </c>
      <c r="J54" s="15">
        <v>66750.4064</v>
      </c>
      <c r="K54" s="33">
        <f t="shared" si="4"/>
        <v>316227.5726</v>
      </c>
    </row>
    <row r="55" spans="1:11" ht="13.5" customHeight="1">
      <c r="A55" s="14"/>
      <c r="B55" s="24"/>
      <c r="C55" s="37" t="s">
        <v>58</v>
      </c>
      <c r="D55" s="15">
        <v>1267.9382</v>
      </c>
      <c r="E55" s="18">
        <f t="shared" si="0"/>
        <v>2.6007049578984316</v>
      </c>
      <c r="F55" s="15">
        <v>47485.6967</v>
      </c>
      <c r="G55" s="18">
        <f t="shared" si="1"/>
        <v>97.39929504210157</v>
      </c>
      <c r="H55" s="15">
        <f t="shared" si="2"/>
        <v>48753.6349</v>
      </c>
      <c r="I55" s="29">
        <f t="shared" si="3"/>
        <v>100</v>
      </c>
      <c r="J55" s="15">
        <v>35628.1996</v>
      </c>
      <c r="K55" s="33">
        <f t="shared" si="4"/>
        <v>84381.8345</v>
      </c>
    </row>
    <row r="56" spans="1:11" ht="13.5" customHeight="1">
      <c r="A56" s="14"/>
      <c r="B56" s="24" t="s">
        <v>1</v>
      </c>
      <c r="C56" s="37" t="s">
        <v>59</v>
      </c>
      <c r="D56" s="15">
        <v>3770.4245</v>
      </c>
      <c r="E56" s="18">
        <f t="shared" si="0"/>
        <v>8.325306444481702</v>
      </c>
      <c r="F56" s="15">
        <v>41518.2928</v>
      </c>
      <c r="G56" s="18">
        <f t="shared" si="1"/>
        <v>91.67469355551829</v>
      </c>
      <c r="H56" s="15">
        <f t="shared" si="2"/>
        <v>45288.717300000004</v>
      </c>
      <c r="I56" s="29">
        <f t="shared" si="3"/>
        <v>99.99999999999999</v>
      </c>
      <c r="J56" s="15">
        <v>3060.2918</v>
      </c>
      <c r="K56" s="33">
        <f t="shared" si="4"/>
        <v>48349.0091</v>
      </c>
    </row>
    <row r="57" spans="1:11" ht="13.5" customHeight="1">
      <c r="A57" s="14"/>
      <c r="B57" s="24"/>
      <c r="C57" s="37" t="s">
        <v>60</v>
      </c>
      <c r="D57" s="15">
        <v>69266.8837</v>
      </c>
      <c r="E57" s="18">
        <f t="shared" si="0"/>
        <v>14.881928488555745</v>
      </c>
      <c r="F57" s="15">
        <v>396176.0443</v>
      </c>
      <c r="G57" s="18">
        <f t="shared" si="1"/>
        <v>85.11807151144426</v>
      </c>
      <c r="H57" s="15">
        <f t="shared" si="2"/>
        <v>465442.928</v>
      </c>
      <c r="I57" s="29">
        <f t="shared" si="3"/>
        <v>100</v>
      </c>
      <c r="J57" s="15">
        <v>140290.8461</v>
      </c>
      <c r="K57" s="33">
        <f t="shared" si="4"/>
        <v>605733.7741</v>
      </c>
    </row>
    <row r="58" spans="1:11" ht="13.5" customHeight="1">
      <c r="A58" s="14"/>
      <c r="B58" s="24"/>
      <c r="C58" s="37" t="s">
        <v>61</v>
      </c>
      <c r="D58" s="15">
        <v>20810.0577</v>
      </c>
      <c r="E58" s="18">
        <f t="shared" si="0"/>
        <v>25.17187209236426</v>
      </c>
      <c r="F58" s="15">
        <v>61861.8136</v>
      </c>
      <c r="G58" s="18">
        <f t="shared" si="1"/>
        <v>74.82812790763575</v>
      </c>
      <c r="H58" s="15">
        <f t="shared" si="2"/>
        <v>82671.8713</v>
      </c>
      <c r="I58" s="29">
        <f t="shared" si="3"/>
        <v>100</v>
      </c>
      <c r="J58" s="15">
        <v>20045.2273</v>
      </c>
      <c r="K58" s="33">
        <f t="shared" si="4"/>
        <v>102717.0986</v>
      </c>
    </row>
    <row r="59" spans="1:11" ht="13.5" customHeight="1">
      <c r="A59" s="14"/>
      <c r="B59" s="24" t="s">
        <v>12</v>
      </c>
      <c r="C59" s="37" t="s">
        <v>62</v>
      </c>
      <c r="D59" s="15">
        <v>13924.3959</v>
      </c>
      <c r="E59" s="18">
        <f t="shared" si="0"/>
        <v>31.668158925198142</v>
      </c>
      <c r="F59" s="15">
        <v>30045.3086</v>
      </c>
      <c r="G59" s="18">
        <f t="shared" si="1"/>
        <v>68.33184107480186</v>
      </c>
      <c r="H59" s="15">
        <f t="shared" si="2"/>
        <v>43969.7045</v>
      </c>
      <c r="I59" s="29">
        <f t="shared" si="3"/>
        <v>100</v>
      </c>
      <c r="J59" s="15">
        <v>16879.4857</v>
      </c>
      <c r="K59" s="33">
        <f t="shared" si="4"/>
        <v>60849.1902</v>
      </c>
    </row>
    <row r="60" spans="1:11" ht="13.5" customHeight="1">
      <c r="A60" s="14"/>
      <c r="B60" s="24"/>
      <c r="C60" s="37" t="s">
        <v>63</v>
      </c>
      <c r="D60" s="15">
        <v>126976.6356</v>
      </c>
      <c r="E60" s="18">
        <f t="shared" si="0"/>
        <v>40.825946024600626</v>
      </c>
      <c r="F60" s="15">
        <v>184042.8213</v>
      </c>
      <c r="G60" s="18">
        <f t="shared" si="1"/>
        <v>59.174053975399374</v>
      </c>
      <c r="H60" s="15">
        <f t="shared" si="2"/>
        <v>311019.4569</v>
      </c>
      <c r="I60" s="29">
        <f t="shared" si="3"/>
        <v>100</v>
      </c>
      <c r="J60" s="15">
        <v>134494.1842</v>
      </c>
      <c r="K60" s="33">
        <f t="shared" si="4"/>
        <v>445513.6411</v>
      </c>
    </row>
    <row r="61" spans="1:11" ht="13.5" customHeight="1">
      <c r="A61" s="14"/>
      <c r="B61" s="24"/>
      <c r="C61" s="37" t="s">
        <v>64</v>
      </c>
      <c r="D61" s="15">
        <v>18811.042</v>
      </c>
      <c r="E61" s="18">
        <f t="shared" si="0"/>
        <v>44.955439642055985</v>
      </c>
      <c r="F61" s="15">
        <v>23032.7085</v>
      </c>
      <c r="G61" s="18">
        <f t="shared" si="1"/>
        <v>55.044560357944015</v>
      </c>
      <c r="H61" s="15">
        <f t="shared" si="2"/>
        <v>41843.7505</v>
      </c>
      <c r="I61" s="29">
        <f t="shared" si="3"/>
        <v>100</v>
      </c>
      <c r="J61" s="15">
        <v>17824.0985</v>
      </c>
      <c r="K61" s="33">
        <f t="shared" si="4"/>
        <v>59667.849</v>
      </c>
    </row>
    <row r="62" spans="1:11" ht="13.5" customHeight="1">
      <c r="A62" s="14"/>
      <c r="B62" s="24"/>
      <c r="C62" s="38" t="s">
        <v>65</v>
      </c>
      <c r="D62" s="15">
        <v>97857.6662</v>
      </c>
      <c r="E62" s="18">
        <f t="shared" si="0"/>
        <v>31.681228335832863</v>
      </c>
      <c r="F62" s="15">
        <v>211024.5058</v>
      </c>
      <c r="G62" s="18">
        <f t="shared" si="1"/>
        <v>68.31877166416713</v>
      </c>
      <c r="H62" s="15">
        <f t="shared" si="2"/>
        <v>308882.172</v>
      </c>
      <c r="I62" s="29">
        <f t="shared" si="3"/>
        <v>100</v>
      </c>
      <c r="J62" s="15">
        <v>132897.8068</v>
      </c>
      <c r="K62" s="33">
        <f t="shared" si="4"/>
        <v>441779.97880000004</v>
      </c>
    </row>
    <row r="63" spans="1:11" ht="13.5" customHeight="1">
      <c r="A63" s="27"/>
      <c r="B63" s="25"/>
      <c r="C63" s="26" t="s">
        <v>2</v>
      </c>
      <c r="D63" s="16">
        <f>SUM(D44:D62)</f>
        <v>634602.8271</v>
      </c>
      <c r="E63" s="19">
        <f t="shared" si="0"/>
        <v>11.61317503299796</v>
      </c>
      <c r="F63" s="16">
        <f>SUM(F44:F62)</f>
        <v>4829904.7283</v>
      </c>
      <c r="G63" s="19">
        <f t="shared" si="1"/>
        <v>88.38682496700203</v>
      </c>
      <c r="H63" s="16">
        <f t="shared" si="2"/>
        <v>5464507.5554</v>
      </c>
      <c r="I63" s="30">
        <f t="shared" si="3"/>
        <v>99.99999999999999</v>
      </c>
      <c r="J63" s="16">
        <f>SUM(J44:J62)</f>
        <v>2026566.8918</v>
      </c>
      <c r="K63" s="34">
        <f t="shared" si="4"/>
        <v>7491074.4472</v>
      </c>
    </row>
    <row r="64" spans="1:11" ht="13.5" customHeight="1">
      <c r="A64" s="14"/>
      <c r="B64" s="24"/>
      <c r="C64" s="37" t="s">
        <v>66</v>
      </c>
      <c r="D64" s="15">
        <v>34844.4943</v>
      </c>
      <c r="E64" s="18">
        <f t="shared" si="0"/>
        <v>63.872266949527855</v>
      </c>
      <c r="F64" s="15">
        <v>19708.9073</v>
      </c>
      <c r="G64" s="18">
        <f t="shared" si="1"/>
        <v>36.127733050472145</v>
      </c>
      <c r="H64" s="15">
        <f t="shared" si="2"/>
        <v>54553.4016</v>
      </c>
      <c r="I64" s="29">
        <f t="shared" si="3"/>
        <v>100</v>
      </c>
      <c r="J64" s="15">
        <v>8930.5387</v>
      </c>
      <c r="K64" s="33">
        <f t="shared" si="4"/>
        <v>63483.940299999995</v>
      </c>
    </row>
    <row r="65" spans="1:11" ht="13.5" customHeight="1">
      <c r="A65" s="14"/>
      <c r="B65" s="24" t="s">
        <v>67</v>
      </c>
      <c r="C65" s="37" t="s">
        <v>94</v>
      </c>
      <c r="D65" s="15">
        <v>90038.265</v>
      </c>
      <c r="E65" s="18">
        <f t="shared" si="0"/>
        <v>21.814347764100283</v>
      </c>
      <c r="F65" s="15">
        <v>322709.6474</v>
      </c>
      <c r="G65" s="18">
        <f t="shared" si="1"/>
        <v>78.18565223589971</v>
      </c>
      <c r="H65" s="15">
        <f t="shared" si="2"/>
        <v>412747.91240000003</v>
      </c>
      <c r="I65" s="29">
        <f t="shared" si="3"/>
        <v>100</v>
      </c>
      <c r="J65" s="15">
        <v>155126.2017</v>
      </c>
      <c r="K65" s="33">
        <f t="shared" si="4"/>
        <v>567874.1141</v>
      </c>
    </row>
    <row r="66" spans="1:11" ht="13.5" customHeight="1">
      <c r="A66" s="14"/>
      <c r="B66" s="24" t="s">
        <v>40</v>
      </c>
      <c r="C66" s="37" t="s">
        <v>95</v>
      </c>
      <c r="D66" s="15">
        <v>4982.9728</v>
      </c>
      <c r="E66" s="18">
        <f t="shared" si="0"/>
        <v>28.119287691836742</v>
      </c>
      <c r="F66" s="15">
        <v>12737.863</v>
      </c>
      <c r="G66" s="18">
        <f t="shared" si="1"/>
        <v>71.88071230816324</v>
      </c>
      <c r="H66" s="15">
        <f t="shared" si="2"/>
        <v>17720.8358</v>
      </c>
      <c r="I66" s="29">
        <f t="shared" si="3"/>
        <v>99.99999999999999</v>
      </c>
      <c r="J66" s="15">
        <v>6870.0115</v>
      </c>
      <c r="K66" s="33">
        <f t="shared" si="4"/>
        <v>24590.8473</v>
      </c>
    </row>
    <row r="67" spans="1:11" ht="13.5" customHeight="1">
      <c r="A67" s="14"/>
      <c r="B67" s="24" t="s">
        <v>1</v>
      </c>
      <c r="C67" s="37" t="s">
        <v>68</v>
      </c>
      <c r="D67" s="15">
        <v>6958.0514</v>
      </c>
      <c r="E67" s="18">
        <f t="shared" si="0"/>
        <v>50.2481937684294</v>
      </c>
      <c r="F67" s="15">
        <v>6889.3148</v>
      </c>
      <c r="G67" s="18">
        <f t="shared" si="1"/>
        <v>49.7518062315706</v>
      </c>
      <c r="H67" s="15">
        <f t="shared" si="2"/>
        <v>13847.3662</v>
      </c>
      <c r="I67" s="29">
        <f t="shared" si="3"/>
        <v>100</v>
      </c>
      <c r="J67" s="15">
        <v>11702.4849</v>
      </c>
      <c r="K67" s="33">
        <f t="shared" si="4"/>
        <v>25549.8511</v>
      </c>
    </row>
    <row r="68" spans="1:11" ht="13.5" customHeight="1">
      <c r="A68" s="14"/>
      <c r="B68" s="24" t="s">
        <v>12</v>
      </c>
      <c r="C68" s="37" t="s">
        <v>69</v>
      </c>
      <c r="D68" s="15">
        <v>9076.7835</v>
      </c>
      <c r="E68" s="18">
        <f t="shared" si="0"/>
        <v>22.511788241663496</v>
      </c>
      <c r="F68" s="15">
        <v>31243.3519</v>
      </c>
      <c r="G68" s="18">
        <f t="shared" si="1"/>
        <v>77.48821175833652</v>
      </c>
      <c r="H68" s="15">
        <f t="shared" si="2"/>
        <v>40320.1354</v>
      </c>
      <c r="I68" s="29">
        <f t="shared" si="3"/>
        <v>100.00000000000001</v>
      </c>
      <c r="J68" s="15">
        <v>10882.2057</v>
      </c>
      <c r="K68" s="33">
        <f t="shared" si="4"/>
        <v>51202.3411</v>
      </c>
    </row>
    <row r="69" spans="1:11" ht="13.5" customHeight="1">
      <c r="A69" s="14"/>
      <c r="B69" s="24"/>
      <c r="C69" s="37" t="s">
        <v>70</v>
      </c>
      <c r="D69" s="15">
        <v>266849.9989</v>
      </c>
      <c r="E69" s="18">
        <f t="shared" si="0"/>
        <v>43.69727762852873</v>
      </c>
      <c r="F69" s="15">
        <v>343828.7742</v>
      </c>
      <c r="G69" s="18">
        <f t="shared" si="1"/>
        <v>56.30272237147127</v>
      </c>
      <c r="H69" s="15">
        <f t="shared" si="2"/>
        <v>610678.7731</v>
      </c>
      <c r="I69" s="29">
        <f t="shared" si="3"/>
        <v>100</v>
      </c>
      <c r="J69" s="15">
        <v>417922.1523</v>
      </c>
      <c r="K69" s="33">
        <f t="shared" si="4"/>
        <v>1028600.9254000001</v>
      </c>
    </row>
    <row r="70" spans="1:11" ht="13.5" customHeight="1">
      <c r="A70" s="14"/>
      <c r="B70" s="24"/>
      <c r="C70" s="37" t="s">
        <v>71</v>
      </c>
      <c r="D70" s="15">
        <v>92404.3238</v>
      </c>
      <c r="E70" s="18">
        <f t="shared" si="0"/>
        <v>27.181161164552297</v>
      </c>
      <c r="F70" s="15">
        <v>247552.9107</v>
      </c>
      <c r="G70" s="18">
        <f t="shared" si="1"/>
        <v>72.81883883544769</v>
      </c>
      <c r="H70" s="15">
        <f t="shared" si="2"/>
        <v>339957.2345</v>
      </c>
      <c r="I70" s="29">
        <f t="shared" si="3"/>
        <v>99.99999999999999</v>
      </c>
      <c r="J70" s="15">
        <v>152020.4506</v>
      </c>
      <c r="K70" s="33">
        <f t="shared" si="4"/>
        <v>491977.6851</v>
      </c>
    </row>
    <row r="71" spans="1:11" ht="13.5" customHeight="1">
      <c r="A71" s="27"/>
      <c r="B71" s="25"/>
      <c r="C71" s="26" t="s">
        <v>2</v>
      </c>
      <c r="D71" s="16">
        <f>SUM(D64:D70)</f>
        <v>505154.88970000006</v>
      </c>
      <c r="E71" s="19">
        <f t="shared" si="0"/>
        <v>33.90698009853514</v>
      </c>
      <c r="F71" s="16">
        <f>SUM(F64:F70)</f>
        <v>984670.7693</v>
      </c>
      <c r="G71" s="19">
        <f t="shared" si="1"/>
        <v>66.09301990146487</v>
      </c>
      <c r="H71" s="16">
        <f t="shared" si="2"/>
        <v>1489825.659</v>
      </c>
      <c r="I71" s="30">
        <f t="shared" si="3"/>
        <v>100.00000000000001</v>
      </c>
      <c r="J71" s="16">
        <f>SUM(J64:J70)</f>
        <v>763454.0454000001</v>
      </c>
      <c r="K71" s="34">
        <f t="shared" si="4"/>
        <v>2253279.7044</v>
      </c>
    </row>
    <row r="72" spans="1:11" ht="13.5" customHeight="1">
      <c r="A72" s="14"/>
      <c r="B72" s="23"/>
      <c r="C72" s="36" t="s">
        <v>72</v>
      </c>
      <c r="D72" s="15">
        <v>38096.924</v>
      </c>
      <c r="E72" s="18">
        <f aca="true" t="shared" si="5" ref="E72:E101">D72/$H72*100</f>
        <v>33.020975048056115</v>
      </c>
      <c r="F72" s="15">
        <v>77274.969</v>
      </c>
      <c r="G72" s="18">
        <f aca="true" t="shared" si="6" ref="G72:G101">F72/$H72*100</f>
        <v>66.97902495194388</v>
      </c>
      <c r="H72" s="15">
        <f aca="true" t="shared" si="7" ref="H72:H100">SUM(D72,F72)</f>
        <v>115371.893</v>
      </c>
      <c r="I72" s="29">
        <f aca="true" t="shared" si="8" ref="I72:I100">E72+G72</f>
        <v>100</v>
      </c>
      <c r="J72" s="15">
        <v>47623.89</v>
      </c>
      <c r="K72" s="33">
        <f aca="true" t="shared" si="9" ref="K72:K101">SUM(H72,J72)</f>
        <v>162995.783</v>
      </c>
    </row>
    <row r="73" spans="1:11" ht="13.5" customHeight="1">
      <c r="A73" s="14"/>
      <c r="B73" s="24" t="s">
        <v>73</v>
      </c>
      <c r="C73" s="37" t="s">
        <v>74</v>
      </c>
      <c r="D73" s="15">
        <v>129.5869</v>
      </c>
      <c r="E73" s="18">
        <f t="shared" si="5"/>
        <v>8.429431629748182</v>
      </c>
      <c r="F73" s="15">
        <v>1407.7279</v>
      </c>
      <c r="G73" s="18">
        <f t="shared" si="6"/>
        <v>91.57056837025182</v>
      </c>
      <c r="H73" s="15">
        <f t="shared" si="7"/>
        <v>1537.3148</v>
      </c>
      <c r="I73" s="29">
        <f t="shared" si="8"/>
        <v>100</v>
      </c>
      <c r="J73" s="15">
        <v>1574.6734</v>
      </c>
      <c r="K73" s="33">
        <f t="shared" si="9"/>
        <v>3111.9882</v>
      </c>
    </row>
    <row r="74" spans="1:11" ht="13.5" customHeight="1">
      <c r="A74" s="14"/>
      <c r="B74" s="24"/>
      <c r="C74" s="37" t="s">
        <v>75</v>
      </c>
      <c r="D74" s="15">
        <v>9856.0148</v>
      </c>
      <c r="E74" s="18">
        <f t="shared" si="5"/>
        <v>43.828636815422435</v>
      </c>
      <c r="F74" s="15">
        <v>12631.5995</v>
      </c>
      <c r="G74" s="18">
        <f t="shared" si="6"/>
        <v>56.17136318457756</v>
      </c>
      <c r="H74" s="15">
        <f t="shared" si="7"/>
        <v>22487.6143</v>
      </c>
      <c r="I74" s="29">
        <f t="shared" si="8"/>
        <v>100</v>
      </c>
      <c r="J74" s="15">
        <v>34678.0912</v>
      </c>
      <c r="K74" s="33">
        <f t="shared" si="9"/>
        <v>57165.705500000004</v>
      </c>
    </row>
    <row r="75" spans="1:11" ht="13.5" customHeight="1">
      <c r="A75" s="14"/>
      <c r="B75" s="24" t="s">
        <v>40</v>
      </c>
      <c r="C75" s="37" t="s">
        <v>76</v>
      </c>
      <c r="D75" s="15">
        <v>6509.8771</v>
      </c>
      <c r="E75" s="18">
        <f t="shared" si="5"/>
        <v>32.11344959647628</v>
      </c>
      <c r="F75" s="15">
        <v>13761.6203</v>
      </c>
      <c r="G75" s="18">
        <f t="shared" si="6"/>
        <v>67.88655040352371</v>
      </c>
      <c r="H75" s="15">
        <f t="shared" si="7"/>
        <v>20271.4974</v>
      </c>
      <c r="I75" s="29">
        <f t="shared" si="8"/>
        <v>100</v>
      </c>
      <c r="J75" s="15">
        <v>25531.4542</v>
      </c>
      <c r="K75" s="33">
        <f t="shared" si="9"/>
        <v>45802.9516</v>
      </c>
    </row>
    <row r="76" spans="1:11" ht="13.5" customHeight="1">
      <c r="A76" s="14"/>
      <c r="B76" s="24"/>
      <c r="C76" s="37" t="s">
        <v>77</v>
      </c>
      <c r="D76" s="15">
        <v>16435.8344</v>
      </c>
      <c r="E76" s="18">
        <f t="shared" si="5"/>
        <v>34.89686946512074</v>
      </c>
      <c r="F76" s="15">
        <v>30662.4717</v>
      </c>
      <c r="G76" s="18">
        <f t="shared" si="6"/>
        <v>65.10313053487926</v>
      </c>
      <c r="H76" s="15">
        <f t="shared" si="7"/>
        <v>47098.3061</v>
      </c>
      <c r="I76" s="29">
        <f t="shared" si="8"/>
        <v>100</v>
      </c>
      <c r="J76" s="15">
        <v>20676.7638</v>
      </c>
      <c r="K76" s="33">
        <f t="shared" si="9"/>
        <v>67775.0699</v>
      </c>
    </row>
    <row r="77" spans="1:11" ht="13.5" customHeight="1">
      <c r="A77" s="14"/>
      <c r="B77" s="24" t="s">
        <v>1</v>
      </c>
      <c r="C77" s="37" t="s">
        <v>78</v>
      </c>
      <c r="D77" s="15">
        <v>21756.1746</v>
      </c>
      <c r="E77" s="18">
        <f t="shared" si="5"/>
        <v>39.03822093768677</v>
      </c>
      <c r="F77" s="15">
        <v>33974.2713</v>
      </c>
      <c r="G77" s="18">
        <f t="shared" si="6"/>
        <v>60.96177906231323</v>
      </c>
      <c r="H77" s="15">
        <f t="shared" si="7"/>
        <v>55730.4459</v>
      </c>
      <c r="I77" s="29">
        <f t="shared" si="8"/>
        <v>100</v>
      </c>
      <c r="J77" s="15">
        <v>40061.3431</v>
      </c>
      <c r="K77" s="33">
        <f t="shared" si="9"/>
        <v>95791.78899999999</v>
      </c>
    </row>
    <row r="78" spans="1:11" ht="13.5" customHeight="1">
      <c r="A78" s="14"/>
      <c r="B78" s="24"/>
      <c r="C78" s="37" t="s">
        <v>79</v>
      </c>
      <c r="D78" s="15">
        <v>66824.4259</v>
      </c>
      <c r="E78" s="18">
        <f t="shared" si="5"/>
        <v>38.18951420954137</v>
      </c>
      <c r="F78" s="15">
        <v>108156.658</v>
      </c>
      <c r="G78" s="18">
        <f t="shared" si="6"/>
        <v>61.810485790458635</v>
      </c>
      <c r="H78" s="15">
        <f t="shared" si="7"/>
        <v>174981.0839</v>
      </c>
      <c r="I78" s="29">
        <f t="shared" si="8"/>
        <v>100</v>
      </c>
      <c r="J78" s="15">
        <v>70669.9328</v>
      </c>
      <c r="K78" s="33">
        <f t="shared" si="9"/>
        <v>245651.01669999998</v>
      </c>
    </row>
    <row r="79" spans="1:11" ht="13.5" customHeight="1">
      <c r="A79" s="14"/>
      <c r="B79" s="24" t="s">
        <v>12</v>
      </c>
      <c r="C79" s="37" t="s">
        <v>80</v>
      </c>
      <c r="D79" s="15">
        <v>15317.5809</v>
      </c>
      <c r="E79" s="18">
        <f t="shared" si="5"/>
        <v>25.979563534240242</v>
      </c>
      <c r="F79" s="15">
        <v>43642.5355</v>
      </c>
      <c r="G79" s="18">
        <f t="shared" si="6"/>
        <v>74.02043646575976</v>
      </c>
      <c r="H79" s="15">
        <f t="shared" si="7"/>
        <v>58960.1164</v>
      </c>
      <c r="I79" s="29">
        <f t="shared" si="8"/>
        <v>100</v>
      </c>
      <c r="J79" s="15">
        <v>12960.6834</v>
      </c>
      <c r="K79" s="33">
        <f t="shared" si="9"/>
        <v>71920.7998</v>
      </c>
    </row>
    <row r="80" spans="1:11" ht="13.5" customHeight="1">
      <c r="A80" s="14"/>
      <c r="B80" s="24"/>
      <c r="C80" s="38" t="s">
        <v>81</v>
      </c>
      <c r="D80" s="15">
        <v>37815.3488</v>
      </c>
      <c r="E80" s="18">
        <f t="shared" si="5"/>
        <v>27.604534909274385</v>
      </c>
      <c r="F80" s="15">
        <v>99174.276</v>
      </c>
      <c r="G80" s="18">
        <f t="shared" si="6"/>
        <v>72.39546509072562</v>
      </c>
      <c r="H80" s="15">
        <f t="shared" si="7"/>
        <v>136989.6248</v>
      </c>
      <c r="I80" s="29">
        <f t="shared" si="8"/>
        <v>100</v>
      </c>
      <c r="J80" s="15">
        <v>43770.2521</v>
      </c>
      <c r="K80" s="33">
        <f t="shared" si="9"/>
        <v>180759.87689999997</v>
      </c>
    </row>
    <row r="81" spans="1:11" ht="13.5" customHeight="1">
      <c r="A81" s="27"/>
      <c r="B81" s="25"/>
      <c r="C81" s="26" t="s">
        <v>2</v>
      </c>
      <c r="D81" s="16">
        <f>SUM(D72:D80)</f>
        <v>212741.7674</v>
      </c>
      <c r="E81" s="19">
        <f t="shared" si="5"/>
        <v>33.58579067040098</v>
      </c>
      <c r="F81" s="16">
        <f>SUM(F72:F80)</f>
        <v>420686.1292</v>
      </c>
      <c r="G81" s="19">
        <f t="shared" si="6"/>
        <v>66.414209329599</v>
      </c>
      <c r="H81" s="16">
        <f t="shared" si="7"/>
        <v>633427.8966000001</v>
      </c>
      <c r="I81" s="30">
        <f t="shared" si="8"/>
        <v>99.99999999999999</v>
      </c>
      <c r="J81" s="16">
        <f>SUM(J72:J80)</f>
        <v>297547.08400000003</v>
      </c>
      <c r="K81" s="34">
        <f t="shared" si="9"/>
        <v>930974.9806000001</v>
      </c>
    </row>
    <row r="82" spans="1:11" ht="13.5" customHeight="1">
      <c r="A82" s="14"/>
      <c r="B82" s="24"/>
      <c r="C82" s="37" t="s">
        <v>96</v>
      </c>
      <c r="D82" s="15">
        <v>36.3196</v>
      </c>
      <c r="E82" s="18">
        <f t="shared" si="5"/>
        <v>7.020722183561431</v>
      </c>
      <c r="F82" s="15">
        <v>481.0004</v>
      </c>
      <c r="G82" s="18">
        <f t="shared" si="6"/>
        <v>92.97927781643857</v>
      </c>
      <c r="H82" s="15">
        <f aca="true" t="shared" si="10" ref="H82:H89">SUM(D82,F82)</f>
        <v>517.32</v>
      </c>
      <c r="I82" s="29">
        <f aca="true" t="shared" si="11" ref="I82:I95">E82+G82</f>
        <v>100</v>
      </c>
      <c r="J82" s="15">
        <v>39.2353</v>
      </c>
      <c r="K82" s="33">
        <f t="shared" si="9"/>
        <v>556.5553000000001</v>
      </c>
    </row>
    <row r="83" spans="1:11" ht="13.5" customHeight="1">
      <c r="A83" s="14"/>
      <c r="B83" s="24"/>
      <c r="C83" s="37" t="s">
        <v>97</v>
      </c>
      <c r="D83" s="15">
        <v>37.638</v>
      </c>
      <c r="E83" s="18">
        <f t="shared" si="5"/>
        <v>6.215574308959523</v>
      </c>
      <c r="F83" s="15">
        <v>567.9054</v>
      </c>
      <c r="G83" s="18">
        <f t="shared" si="6"/>
        <v>93.78442569104047</v>
      </c>
      <c r="H83" s="15">
        <f t="shared" si="10"/>
        <v>605.5434</v>
      </c>
      <c r="I83" s="29">
        <f t="shared" si="11"/>
        <v>99.99999999999999</v>
      </c>
      <c r="J83" s="15">
        <v>1.3036</v>
      </c>
      <c r="K83" s="33">
        <f t="shared" si="9"/>
        <v>606.847</v>
      </c>
    </row>
    <row r="84" spans="1:11" ht="13.5" customHeight="1">
      <c r="A84" s="14"/>
      <c r="B84" s="24"/>
      <c r="C84" s="37" t="s">
        <v>98</v>
      </c>
      <c r="D84" s="15">
        <v>18693.2376</v>
      </c>
      <c r="E84" s="18">
        <f t="shared" si="5"/>
        <v>10.678298662471807</v>
      </c>
      <c r="F84" s="15">
        <v>156364.964</v>
      </c>
      <c r="G84" s="18">
        <f t="shared" si="6"/>
        <v>89.3217013375282</v>
      </c>
      <c r="H84" s="15">
        <f t="shared" si="10"/>
        <v>175058.2016</v>
      </c>
      <c r="I84" s="29">
        <f t="shared" si="11"/>
        <v>100</v>
      </c>
      <c r="J84" s="15">
        <v>69272.4757</v>
      </c>
      <c r="K84" s="33">
        <f t="shared" si="9"/>
        <v>244330.67729999998</v>
      </c>
    </row>
    <row r="85" spans="1:11" ht="13.5" customHeight="1">
      <c r="A85" s="14"/>
      <c r="B85" s="24" t="s">
        <v>99</v>
      </c>
      <c r="C85" s="37" t="s">
        <v>82</v>
      </c>
      <c r="D85" s="15">
        <v>54.8461</v>
      </c>
      <c r="E85" s="18">
        <f t="shared" si="5"/>
        <v>16.76378227601414</v>
      </c>
      <c r="F85" s="15">
        <v>272.3241</v>
      </c>
      <c r="G85" s="18">
        <f t="shared" si="6"/>
        <v>83.23621772398587</v>
      </c>
      <c r="H85" s="15">
        <f t="shared" si="10"/>
        <v>327.17019999999997</v>
      </c>
      <c r="I85" s="29">
        <f t="shared" si="11"/>
        <v>100.00000000000001</v>
      </c>
      <c r="J85" s="15">
        <v>1069.1694</v>
      </c>
      <c r="K85" s="33">
        <f t="shared" si="9"/>
        <v>1396.3396</v>
      </c>
    </row>
    <row r="86" spans="1:11" ht="13.5" customHeight="1">
      <c r="A86" s="14"/>
      <c r="B86" s="24"/>
      <c r="C86" s="37" t="s">
        <v>100</v>
      </c>
      <c r="D86" s="15">
        <v>3336.1043</v>
      </c>
      <c r="E86" s="18">
        <f t="shared" si="5"/>
        <v>54.69551747522892</v>
      </c>
      <c r="F86" s="15">
        <v>2763.3065</v>
      </c>
      <c r="G86" s="18">
        <f t="shared" si="6"/>
        <v>45.30448252477108</v>
      </c>
      <c r="H86" s="15">
        <f t="shared" si="10"/>
        <v>6099.4108</v>
      </c>
      <c r="I86" s="29">
        <f t="shared" si="11"/>
        <v>100</v>
      </c>
      <c r="J86" s="15">
        <v>264.8436</v>
      </c>
      <c r="K86" s="33">
        <f t="shared" si="9"/>
        <v>6364.2544</v>
      </c>
    </row>
    <row r="87" spans="1:11" ht="13.5" customHeight="1">
      <c r="A87" s="14"/>
      <c r="B87" s="24"/>
      <c r="C87" s="37" t="s">
        <v>101</v>
      </c>
      <c r="D87" s="15">
        <v>747.8073</v>
      </c>
      <c r="E87" s="18">
        <f t="shared" si="5"/>
        <v>37.18240381546013</v>
      </c>
      <c r="F87" s="15">
        <v>1263.3787</v>
      </c>
      <c r="G87" s="18">
        <f t="shared" si="6"/>
        <v>62.81759618453986</v>
      </c>
      <c r="H87" s="15">
        <f t="shared" si="10"/>
        <v>2011.1860000000001</v>
      </c>
      <c r="I87" s="29">
        <f t="shared" si="11"/>
        <v>99.99999999999999</v>
      </c>
      <c r="J87" s="15">
        <v>2978.8993</v>
      </c>
      <c r="K87" s="33">
        <f t="shared" si="9"/>
        <v>4990.085300000001</v>
      </c>
    </row>
    <row r="88" spans="1:11" ht="13.5" customHeight="1">
      <c r="A88" s="14"/>
      <c r="B88" s="24" t="s">
        <v>102</v>
      </c>
      <c r="C88" s="37" t="s">
        <v>103</v>
      </c>
      <c r="D88" s="15">
        <v>19316.6991</v>
      </c>
      <c r="E88" s="18">
        <f t="shared" si="5"/>
        <v>14.76887734599209</v>
      </c>
      <c r="F88" s="15">
        <v>111476.5809</v>
      </c>
      <c r="G88" s="18">
        <f t="shared" si="6"/>
        <v>85.23112265400792</v>
      </c>
      <c r="H88" s="15">
        <f t="shared" si="10"/>
        <v>130793.28</v>
      </c>
      <c r="I88" s="29">
        <f t="shared" si="11"/>
        <v>100.00000000000001</v>
      </c>
      <c r="J88" s="15">
        <v>89029.4749</v>
      </c>
      <c r="K88" s="33">
        <f t="shared" si="9"/>
        <v>219822.7549</v>
      </c>
    </row>
    <row r="89" spans="1:11" ht="13.5" customHeight="1">
      <c r="A89" s="14"/>
      <c r="B89" s="24"/>
      <c r="C89" s="37" t="s">
        <v>104</v>
      </c>
      <c r="D89" s="15">
        <v>3891.1238</v>
      </c>
      <c r="E89" s="18">
        <f t="shared" si="5"/>
        <v>38.33208844207173</v>
      </c>
      <c r="F89" s="15">
        <v>6259.9636</v>
      </c>
      <c r="G89" s="18">
        <f t="shared" si="6"/>
        <v>61.66791155792827</v>
      </c>
      <c r="H89" s="15">
        <f t="shared" si="10"/>
        <v>10151.0874</v>
      </c>
      <c r="I89" s="29">
        <f t="shared" si="11"/>
        <v>100</v>
      </c>
      <c r="J89" s="15">
        <v>492.5732</v>
      </c>
      <c r="K89" s="33">
        <f t="shared" si="9"/>
        <v>10643.660600000001</v>
      </c>
    </row>
    <row r="90" spans="1:11" ht="13.5" customHeight="1">
      <c r="A90" s="14"/>
      <c r="B90" s="24"/>
      <c r="C90" s="37" t="s">
        <v>105</v>
      </c>
      <c r="D90" s="15">
        <v>70.6567</v>
      </c>
      <c r="E90" s="18">
        <f t="shared" si="5"/>
        <v>3.8695814566867033</v>
      </c>
      <c r="F90" s="15">
        <v>1755.2953</v>
      </c>
      <c r="G90" s="18">
        <f t="shared" si="6"/>
        <v>96.1304185433133</v>
      </c>
      <c r="H90" s="15">
        <f aca="true" t="shared" si="12" ref="H90:H95">SUM(D90,F90)</f>
        <v>1825.952</v>
      </c>
      <c r="I90" s="29">
        <f>E90+G90</f>
        <v>100</v>
      </c>
      <c r="J90" s="15">
        <v>635.1642</v>
      </c>
      <c r="K90" s="33">
        <f t="shared" si="9"/>
        <v>2461.1162</v>
      </c>
    </row>
    <row r="91" spans="1:11" ht="13.5" customHeight="1">
      <c r="A91" s="14"/>
      <c r="B91" s="24" t="s">
        <v>106</v>
      </c>
      <c r="C91" s="37" t="s">
        <v>107</v>
      </c>
      <c r="D91" s="15">
        <v>1525.2631</v>
      </c>
      <c r="E91" s="18">
        <f t="shared" si="5"/>
        <v>2.834318874667648</v>
      </c>
      <c r="F91" s="15">
        <v>52288.8336</v>
      </c>
      <c r="G91" s="18">
        <f t="shared" si="6"/>
        <v>97.16568112533236</v>
      </c>
      <c r="H91" s="15">
        <f t="shared" si="12"/>
        <v>53814.096699999995</v>
      </c>
      <c r="I91" s="29">
        <f>E91+G91</f>
        <v>100</v>
      </c>
      <c r="J91" s="15">
        <v>500.9127</v>
      </c>
      <c r="K91" s="33">
        <f t="shared" si="9"/>
        <v>54315.009399999995</v>
      </c>
    </row>
    <row r="92" spans="1:11" ht="13.5" customHeight="1">
      <c r="A92" s="14"/>
      <c r="B92" s="24"/>
      <c r="C92" s="37" t="s">
        <v>108</v>
      </c>
      <c r="D92" s="15">
        <v>2990.9029</v>
      </c>
      <c r="E92" s="18">
        <f t="shared" si="5"/>
        <v>1.8120893013681898</v>
      </c>
      <c r="F92" s="15">
        <v>162061.8292</v>
      </c>
      <c r="G92" s="18">
        <f t="shared" si="6"/>
        <v>98.18791069863182</v>
      </c>
      <c r="H92" s="15">
        <f t="shared" si="12"/>
        <v>165052.7321</v>
      </c>
      <c r="I92" s="29">
        <f t="shared" si="11"/>
        <v>100.00000000000001</v>
      </c>
      <c r="J92" s="15">
        <v>1504.9187</v>
      </c>
      <c r="K92" s="33">
        <f t="shared" si="9"/>
        <v>166557.6508</v>
      </c>
    </row>
    <row r="93" spans="1:11" ht="13.5" customHeight="1">
      <c r="A93" s="14"/>
      <c r="B93" s="24"/>
      <c r="C93" s="37" t="s">
        <v>109</v>
      </c>
      <c r="D93" s="15">
        <v>418.9588</v>
      </c>
      <c r="E93" s="18">
        <f t="shared" si="5"/>
        <v>24.282603107609464</v>
      </c>
      <c r="F93" s="15">
        <v>1306.3867</v>
      </c>
      <c r="G93" s="18">
        <f t="shared" si="6"/>
        <v>75.71739689239054</v>
      </c>
      <c r="H93" s="15">
        <f t="shared" si="12"/>
        <v>1725.3455</v>
      </c>
      <c r="I93" s="29">
        <f t="shared" si="11"/>
        <v>100</v>
      </c>
      <c r="J93" s="15">
        <v>4059.9392</v>
      </c>
      <c r="K93" s="33">
        <f t="shared" si="9"/>
        <v>5785.2847</v>
      </c>
    </row>
    <row r="94" spans="1:11" ht="13.5" customHeight="1">
      <c r="A94" s="14"/>
      <c r="B94" s="24"/>
      <c r="C94" s="38" t="s">
        <v>110</v>
      </c>
      <c r="D94" s="15">
        <v>10010.8626</v>
      </c>
      <c r="E94" s="18">
        <f t="shared" si="5"/>
        <v>20.885952104618614</v>
      </c>
      <c r="F94" s="15">
        <v>37920.2183</v>
      </c>
      <c r="G94" s="18">
        <f t="shared" si="6"/>
        <v>79.11404789538139</v>
      </c>
      <c r="H94" s="15">
        <f t="shared" si="12"/>
        <v>47931.0809</v>
      </c>
      <c r="I94" s="29">
        <f t="shared" si="11"/>
        <v>100</v>
      </c>
      <c r="J94" s="15">
        <v>5659.135</v>
      </c>
      <c r="K94" s="33">
        <f t="shared" si="9"/>
        <v>53590.2159</v>
      </c>
    </row>
    <row r="95" spans="1:11" ht="13.5" customHeight="1">
      <c r="A95" s="14"/>
      <c r="B95" s="25"/>
      <c r="C95" s="26" t="s">
        <v>2</v>
      </c>
      <c r="D95" s="16">
        <f>SUM(D82:D94)</f>
        <v>61130.4199</v>
      </c>
      <c r="E95" s="19">
        <f t="shared" si="5"/>
        <v>10.25828951083295</v>
      </c>
      <c r="F95" s="16">
        <f>SUM(F82:F94)</f>
        <v>534781.9867</v>
      </c>
      <c r="G95" s="19">
        <f t="shared" si="6"/>
        <v>89.74171048916705</v>
      </c>
      <c r="H95" s="16">
        <f t="shared" si="12"/>
        <v>595912.4066</v>
      </c>
      <c r="I95" s="31">
        <f t="shared" si="11"/>
        <v>100</v>
      </c>
      <c r="J95" s="16">
        <f>SUM(J82:J94)</f>
        <v>175508.0448</v>
      </c>
      <c r="K95" s="34">
        <f t="shared" si="9"/>
        <v>771420.4514</v>
      </c>
    </row>
    <row r="96" spans="1:11" ht="13.5" customHeight="1">
      <c r="A96" s="14"/>
      <c r="B96" s="24"/>
      <c r="C96" s="37" t="s">
        <v>111</v>
      </c>
      <c r="D96" s="15">
        <v>40208.5622</v>
      </c>
      <c r="E96" s="18">
        <f t="shared" si="5"/>
        <v>19.01780374708042</v>
      </c>
      <c r="F96" s="15">
        <v>171217.335</v>
      </c>
      <c r="G96" s="18">
        <f t="shared" si="6"/>
        <v>80.98219625291956</v>
      </c>
      <c r="H96" s="15">
        <f t="shared" si="7"/>
        <v>211425.8972</v>
      </c>
      <c r="I96" s="29">
        <f t="shared" si="8"/>
        <v>99.99999999999999</v>
      </c>
      <c r="J96" s="15">
        <v>130943.7697</v>
      </c>
      <c r="K96" s="33">
        <f t="shared" si="9"/>
        <v>342369.6669</v>
      </c>
    </row>
    <row r="97" spans="1:11" ht="13.5" customHeight="1">
      <c r="A97" s="14"/>
      <c r="B97" s="24" t="s">
        <v>83</v>
      </c>
      <c r="C97" s="37" t="s">
        <v>112</v>
      </c>
      <c r="D97" s="15">
        <v>3517.5812</v>
      </c>
      <c r="E97" s="18">
        <f t="shared" si="5"/>
        <v>29.646420467628598</v>
      </c>
      <c r="F97" s="15">
        <v>8347.5315</v>
      </c>
      <c r="G97" s="18">
        <f t="shared" si="6"/>
        <v>70.3535795323714</v>
      </c>
      <c r="H97" s="15">
        <f t="shared" si="7"/>
        <v>11865.1127</v>
      </c>
      <c r="I97" s="29">
        <f t="shared" si="8"/>
        <v>100</v>
      </c>
      <c r="J97" s="15">
        <v>891.6567</v>
      </c>
      <c r="K97" s="33">
        <f t="shared" si="9"/>
        <v>12756.7694</v>
      </c>
    </row>
    <row r="98" spans="1:11" ht="13.5" customHeight="1">
      <c r="A98" s="14"/>
      <c r="B98" s="24" t="s">
        <v>84</v>
      </c>
      <c r="C98" s="37" t="s">
        <v>113</v>
      </c>
      <c r="D98" s="15">
        <v>23747.1505</v>
      </c>
      <c r="E98" s="18">
        <f t="shared" si="5"/>
        <v>30.780011247523177</v>
      </c>
      <c r="F98" s="15">
        <v>53404.0575</v>
      </c>
      <c r="G98" s="18">
        <f t="shared" si="6"/>
        <v>69.21998875247682</v>
      </c>
      <c r="H98" s="15">
        <f t="shared" si="7"/>
        <v>77151.208</v>
      </c>
      <c r="I98" s="29">
        <f t="shared" si="8"/>
        <v>100</v>
      </c>
      <c r="J98" s="15">
        <v>15039.0098</v>
      </c>
      <c r="K98" s="33">
        <f t="shared" si="9"/>
        <v>92190.2178</v>
      </c>
    </row>
    <row r="99" spans="1:11" ht="13.5" customHeight="1">
      <c r="A99" s="14"/>
      <c r="B99" s="24" t="s">
        <v>12</v>
      </c>
      <c r="C99" s="38" t="s">
        <v>114</v>
      </c>
      <c r="D99" s="15">
        <v>22192.6204</v>
      </c>
      <c r="E99" s="18">
        <f t="shared" si="5"/>
        <v>49.96601147631273</v>
      </c>
      <c r="F99" s="15">
        <v>22222.8127</v>
      </c>
      <c r="G99" s="18">
        <f t="shared" si="6"/>
        <v>50.03398852368728</v>
      </c>
      <c r="H99" s="15">
        <f t="shared" si="7"/>
        <v>44415.433099999995</v>
      </c>
      <c r="I99" s="29">
        <f t="shared" si="8"/>
        <v>100</v>
      </c>
      <c r="J99" s="15">
        <v>13143.994</v>
      </c>
      <c r="K99" s="33">
        <f t="shared" si="9"/>
        <v>57559.42709999999</v>
      </c>
    </row>
    <row r="100" spans="1:11" ht="13.5" customHeight="1">
      <c r="A100" s="14"/>
      <c r="B100" s="25"/>
      <c r="C100" s="26" t="s">
        <v>2</v>
      </c>
      <c r="D100" s="16">
        <f>SUM(D96:D99)</f>
        <v>89665.9143</v>
      </c>
      <c r="E100" s="19">
        <f t="shared" si="5"/>
        <v>26.0008481876483</v>
      </c>
      <c r="F100" s="16">
        <f>SUM(F96:F99)</f>
        <v>255191.7367</v>
      </c>
      <c r="G100" s="19">
        <f t="shared" si="6"/>
        <v>73.9991518123517</v>
      </c>
      <c r="H100" s="16">
        <f t="shared" si="7"/>
        <v>344857.651</v>
      </c>
      <c r="I100" s="31">
        <f t="shared" si="8"/>
        <v>100</v>
      </c>
      <c r="J100" s="16">
        <f>SUM(J96:J99)</f>
        <v>160018.4302</v>
      </c>
      <c r="K100" s="34">
        <f t="shared" si="9"/>
        <v>504876.0812</v>
      </c>
    </row>
    <row r="101" spans="1:11" ht="13.5" customHeight="1">
      <c r="A101" s="27"/>
      <c r="B101" s="44" t="s">
        <v>115</v>
      </c>
      <c r="C101" s="45"/>
      <c r="D101" s="17">
        <f>SUM(D100,D95,D81,D71,D63,D43,D32,D22,D16)</f>
        <v>2586185.8380000005</v>
      </c>
      <c r="E101" s="20">
        <f t="shared" si="5"/>
        <v>16.000237987142913</v>
      </c>
      <c r="F101" s="17">
        <f>SUM(F100,F95,F81,F71,F63,F43,F32,F22,F16)</f>
        <v>13577235.231600001</v>
      </c>
      <c r="G101" s="20">
        <f t="shared" si="6"/>
        <v>83.99976201285709</v>
      </c>
      <c r="H101" s="17">
        <f>SUM(D101,F101)</f>
        <v>16163421.069600001</v>
      </c>
      <c r="I101" s="32">
        <f>E101+G101</f>
        <v>100</v>
      </c>
      <c r="J101" s="17">
        <f>SUM(J100,J95,J81,J71,J63,J43,J32,J22,J16)</f>
        <v>6007837.309599999</v>
      </c>
      <c r="K101" s="35">
        <f t="shared" si="9"/>
        <v>22171258.3792</v>
      </c>
    </row>
    <row r="102" spans="2:3" ht="13.5" customHeight="1">
      <c r="B102" s="10"/>
      <c r="C102" s="10"/>
    </row>
  </sheetData>
  <sheetProtection/>
  <mergeCells count="7">
    <mergeCell ref="J5:J6"/>
    <mergeCell ref="K5:K6"/>
    <mergeCell ref="H5:I5"/>
    <mergeCell ref="B101:C101"/>
    <mergeCell ref="B6:C6"/>
    <mergeCell ref="D5:E5"/>
    <mergeCell ref="F5:G5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2002-03-07T11:34:47Z</cp:lastPrinted>
  <dcterms:created xsi:type="dcterms:W3CDTF">2001-10-15T03:59:22Z</dcterms:created>
  <dcterms:modified xsi:type="dcterms:W3CDTF">2017-03-22T05:22:46Z</dcterms:modified>
  <cp:category/>
  <cp:version/>
  <cp:contentType/>
  <cp:contentStatus/>
</cp:coreProperties>
</file>