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1080" windowWidth="11850" windowHeight="8550" activeTab="0"/>
  </bookViews>
  <sheets>
    <sheet name="Sheet1" sheetId="1" r:id="rId1"/>
  </sheets>
  <definedNames>
    <definedName name="_xlnm.Print_Area" localSheetId="0">'Sheet1'!$B$2:$T$542</definedName>
  </definedNames>
  <calcPr fullCalcOnLoad="1"/>
</workbook>
</file>

<file path=xl/sharedStrings.xml><?xml version="1.0" encoding="utf-8"?>
<sst xmlns="http://schemas.openxmlformats.org/spreadsheetml/2006/main" count="731" uniqueCount="76">
  <si>
    <t>計</t>
  </si>
  <si>
    <t>利　　用　　す　　る</t>
  </si>
  <si>
    <t>国際海上コンテナ
（20フィート）</t>
  </si>
  <si>
    <t>その他コンテナ
（12フィート以下）</t>
  </si>
  <si>
    <t>利用率</t>
  </si>
  <si>
    <t>その他コンテナ
（12フィート超）</t>
  </si>
  <si>
    <t>規格不明</t>
  </si>
  <si>
    <t>合　計</t>
  </si>
  <si>
    <t>合　　　　　　計</t>
  </si>
  <si>
    <t>（３日間調査　単位：トン，％）</t>
  </si>
  <si>
    <t xml:space="preserve"> 発都道府県</t>
  </si>
  <si>
    <t>利　用
しない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</si>
  <si>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</si>
  <si>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</si>
  <si>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</si>
  <si>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</si>
  <si>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</si>
  <si>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</si>
  <si>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</si>
  <si>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</si>
  <si>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</si>
  <si>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</si>
  <si>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</si>
  <si>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</si>
  <si>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</si>
  <si>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</si>
  <si>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</si>
  <si>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</si>
  <si>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</si>
  <si>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</si>
  <si>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</si>
  <si>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</si>
  <si>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</si>
  <si>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</si>
  <si>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</si>
  <si>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</si>
  <si>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</si>
  <si>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</si>
  <si>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</si>
  <si>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</si>
  <si>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</si>
  <si>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</si>
  <si>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</si>
  <si>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</si>
  <si>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</si>
  <si>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</si>
  <si>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</si>
  <si>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</si>
  <si>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</si>
  <si>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</si>
  <si>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</si>
  <si>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</si>
  <si>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</si>
  <si>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</si>
  <si>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</si>
  <si>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</si>
  <si>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</si>
  <si>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</si>
  <si>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</si>
  <si>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</si>
  <si>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利用状況</t>
  </si>
  <si>
    <t>コンテナ　　</t>
  </si>
  <si>
    <t>東　　京　　港</t>
  </si>
  <si>
    <t>横　　浜　　港</t>
  </si>
  <si>
    <t>清　　水　　港</t>
  </si>
  <si>
    <t>名　古　屋　港</t>
  </si>
  <si>
    <t>大　　阪　　港</t>
  </si>
  <si>
    <t>神　　戸　　港</t>
  </si>
  <si>
    <t>北　九　州　港</t>
  </si>
  <si>
    <t>博　　多　　港</t>
  </si>
  <si>
    <t>そ　　の　　他</t>
  </si>
  <si>
    <t>輸 出 港 湾 名</t>
  </si>
  <si>
    <t>表Ⅱ－８－４　発都道府県・コンテナ規格別コンテナ利用流動量（主要輸出港湾別）　－重量－</t>
  </si>
  <si>
    <t>国際海上コンテナ
（45フィート以上）</t>
  </si>
  <si>
    <t>国際海上コンテナ
（40フィート背高）</t>
  </si>
  <si>
    <t>国際海上コンテナ
（40フィート）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</si>
</sst>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  <numFmt numFmtId="179" formatCode="0.00_ "/>
    <numFmt numFmtId="180" formatCode="0.00_);[Red]\(0.00\)"/>
    <numFmt numFmtId="181" formatCode="#,##0.000;[Red]\-#,##0.000"/>
    <numFmt numFmtId="182" formatCode="#,##0.0000;[Red]\-#,##0.0000"/>
    <numFmt numFmtId="183" formatCode="#,##0.0_ ;[Red]\-#,##0.0\ "/>
    <numFmt numFmtId="184" formatCode="0.0"/>
    <numFmt numFmtId="185" formatCode="#,##0_);\-#,##0_);"/>
    <numFmt numFmtId="186" formatCode="#,##0.0_);\-#,##0.0_);"/>
  </numFmts>
  <fonts count="40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3" fillId="0" borderId="10" xfId="49" applyNumberFormat="1" applyFont="1" applyBorder="1" applyAlignment="1">
      <alignment horizontal="centerContinuous" vertical="center" wrapText="1"/>
    </xf>
    <xf numFmtId="38" fontId="3" fillId="0" borderId="10" xfId="49" applyNumberFormat="1" applyFont="1" applyBorder="1" applyAlignment="1">
      <alignment horizontal="centerContinuous" vertical="center"/>
    </xf>
    <xf numFmtId="38" fontId="3" fillId="0" borderId="11" xfId="49" applyNumberFormat="1" applyFont="1" applyBorder="1" applyAlignment="1">
      <alignment horizontal="centerContinuous" vertical="center" wrapText="1"/>
    </xf>
    <xf numFmtId="38" fontId="3" fillId="0" borderId="11" xfId="49" applyNumberFormat="1" applyFont="1" applyBorder="1" applyAlignment="1">
      <alignment horizontal="centerContinuous" vertical="center"/>
    </xf>
    <xf numFmtId="38" fontId="3" fillId="0" borderId="12" xfId="49" applyNumberFormat="1" applyFont="1" applyBorder="1" applyAlignment="1">
      <alignment horizontal="center" vertical="center" wrapText="1"/>
    </xf>
    <xf numFmtId="38" fontId="3" fillId="0" borderId="13" xfId="49" applyNumberFormat="1" applyFont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38" fontId="3" fillId="0" borderId="14" xfId="49" applyNumberFormat="1" applyFont="1" applyBorder="1" applyAlignment="1">
      <alignment horizontal="centerContinuous" vertical="center" wrapText="1"/>
    </xf>
    <xf numFmtId="0" fontId="3" fillId="0" borderId="15" xfId="0" applyFont="1" applyFill="1" applyBorder="1" applyAlignment="1">
      <alignment horizontal="right" vertical="center"/>
    </xf>
    <xf numFmtId="38" fontId="3" fillId="0" borderId="16" xfId="49" applyNumberFormat="1" applyFont="1" applyBorder="1" applyAlignment="1">
      <alignment horizontal="centerContinuous" vertical="center"/>
    </xf>
    <xf numFmtId="38" fontId="3" fillId="0" borderId="17" xfId="49" applyNumberFormat="1" applyFont="1" applyBorder="1" applyAlignment="1">
      <alignment horizontal="centerContinuous" vertical="center"/>
    </xf>
    <xf numFmtId="38" fontId="3" fillId="0" borderId="17" xfId="49" applyNumberFormat="1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/>
    </xf>
    <xf numFmtId="38" fontId="3" fillId="0" borderId="18" xfId="49" applyNumberFormat="1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38" fontId="3" fillId="0" borderId="21" xfId="49" applyNumberFormat="1" applyFont="1" applyBorder="1" applyAlignment="1">
      <alignment horizontal="left" vertical="center"/>
    </xf>
    <xf numFmtId="38" fontId="3" fillId="0" borderId="22" xfId="49" applyNumberFormat="1" applyFont="1" applyBorder="1" applyAlignment="1">
      <alignment horizontal="center" vertical="center"/>
    </xf>
    <xf numFmtId="38" fontId="3" fillId="0" borderId="23" xfId="49" applyNumberFormat="1" applyFont="1" applyBorder="1" applyAlignment="1">
      <alignment horizontal="center" vertical="center"/>
    </xf>
    <xf numFmtId="38" fontId="3" fillId="0" borderId="24" xfId="49" applyNumberFormat="1" applyFont="1" applyBorder="1" applyAlignment="1">
      <alignment horizontal="center" vertical="center"/>
    </xf>
    <xf numFmtId="38" fontId="3" fillId="0" borderId="25" xfId="49" applyNumberFormat="1" applyFont="1" applyBorder="1" applyAlignment="1">
      <alignment horizontal="center" vertical="center"/>
    </xf>
    <xf numFmtId="38" fontId="3" fillId="0" borderId="26" xfId="49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27" xfId="49" applyNumberFormat="1" applyFont="1" applyBorder="1" applyAlignment="1">
      <alignment horizontal="center" vertical="center"/>
    </xf>
    <xf numFmtId="38" fontId="3" fillId="0" borderId="21" xfId="49" applyNumberFormat="1" applyFont="1" applyBorder="1" applyAlignment="1">
      <alignment horizontal="center" vertical="center"/>
    </xf>
    <xf numFmtId="38" fontId="4" fillId="0" borderId="28" xfId="49" applyNumberFormat="1" applyFont="1" applyBorder="1" applyAlignment="1">
      <alignment horizontal="center" vertical="center"/>
    </xf>
    <xf numFmtId="38" fontId="3" fillId="0" borderId="28" xfId="49" applyNumberFormat="1" applyFont="1" applyBorder="1" applyAlignment="1">
      <alignment horizontal="center" vertical="center"/>
    </xf>
    <xf numFmtId="38" fontId="3" fillId="0" borderId="29" xfId="49" applyNumberFormat="1" applyFont="1" applyBorder="1" applyAlignment="1">
      <alignment horizontal="center" vertical="center"/>
    </xf>
    <xf numFmtId="38" fontId="3" fillId="0" borderId="30" xfId="49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right" vertical="top"/>
    </xf>
    <xf numFmtId="38" fontId="3" fillId="0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5" fontId="3" fillId="0" borderId="32" xfId="48" applyNumberFormat="1" applyFont="1" applyFill="1" applyBorder="1" applyAlignment="1">
      <alignment vertical="center"/>
    </xf>
    <xf numFmtId="185" fontId="3" fillId="0" borderId="33" xfId="0" applyNumberFormat="1" applyFont="1" applyFill="1" applyBorder="1" applyAlignment="1">
      <alignment vertical="center"/>
    </xf>
    <xf numFmtId="185" fontId="3" fillId="0" borderId="14" xfId="0" applyNumberFormat="1" applyFont="1" applyFill="1" applyBorder="1" applyAlignment="1">
      <alignment vertical="center"/>
    </xf>
    <xf numFmtId="185" fontId="3" fillId="0" borderId="34" xfId="0" applyNumberFormat="1" applyFont="1" applyFill="1" applyBorder="1" applyAlignment="1">
      <alignment vertical="center"/>
    </xf>
    <xf numFmtId="185" fontId="3" fillId="0" borderId="12" xfId="48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5" fontId="3" fillId="0" borderId="35" xfId="0" applyNumberFormat="1" applyFont="1" applyFill="1" applyBorder="1" applyAlignment="1">
      <alignment vertical="center"/>
    </xf>
    <xf numFmtId="185" fontId="3" fillId="0" borderId="36" xfId="0" applyNumberFormat="1" applyFont="1" applyFill="1" applyBorder="1" applyAlignment="1">
      <alignment vertical="center"/>
    </xf>
    <xf numFmtId="185" fontId="3" fillId="0" borderId="25" xfId="48" applyNumberFormat="1" applyFont="1" applyFill="1" applyBorder="1" applyAlignment="1">
      <alignment vertical="center"/>
    </xf>
    <xf numFmtId="185" fontId="3" fillId="0" borderId="37" xfId="0" applyNumberFormat="1" applyFont="1" applyFill="1" applyBorder="1" applyAlignment="1">
      <alignment vertical="center"/>
    </xf>
    <xf numFmtId="185" fontId="3" fillId="0" borderId="24" xfId="0" applyNumberFormat="1" applyFont="1" applyFill="1" applyBorder="1" applyAlignment="1">
      <alignment vertical="center"/>
    </xf>
    <xf numFmtId="185" fontId="3" fillId="0" borderId="38" xfId="0" applyNumberFormat="1" applyFont="1" applyFill="1" applyBorder="1" applyAlignment="1">
      <alignment vertical="center"/>
    </xf>
    <xf numFmtId="185" fontId="3" fillId="0" borderId="39" xfId="48" applyNumberFormat="1" applyFont="1" applyFill="1" applyBorder="1" applyAlignment="1">
      <alignment vertical="center"/>
    </xf>
    <xf numFmtId="185" fontId="3" fillId="0" borderId="40" xfId="48" applyNumberFormat="1" applyFont="1" applyFill="1" applyBorder="1" applyAlignment="1">
      <alignment vertical="center"/>
    </xf>
    <xf numFmtId="185" fontId="3" fillId="0" borderId="41" xfId="0" applyNumberFormat="1" applyFont="1" applyFill="1" applyBorder="1" applyAlignment="1">
      <alignment vertical="center"/>
    </xf>
    <xf numFmtId="186" fontId="3" fillId="0" borderId="10" xfId="48" applyNumberFormat="1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186" fontId="3" fillId="0" borderId="22" xfId="0" applyNumberFormat="1" applyFont="1" applyFill="1" applyBorder="1" applyAlignment="1">
      <alignment vertical="center"/>
    </xf>
    <xf numFmtId="186" fontId="3" fillId="0" borderId="42" xfId="0" applyNumberFormat="1" applyFont="1" applyFill="1" applyBorder="1" applyAlignment="1">
      <alignment vertical="center"/>
    </xf>
    <xf numFmtId="38" fontId="3" fillId="0" borderId="43" xfId="49" applyNumberFormat="1" applyFont="1" applyBorder="1" applyAlignment="1">
      <alignment horizontal="centerContinuous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T54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8.796875" defaultRowHeight="14.25" customHeight="1"/>
  <cols>
    <col min="1" max="1" width="2.59765625" style="26" customWidth="1"/>
    <col min="2" max="2" width="10.59765625" style="34" customWidth="1"/>
    <col min="3" max="3" width="8.59765625" style="9" customWidth="1"/>
    <col min="4" max="4" width="6.59765625" style="9" customWidth="1"/>
    <col min="5" max="5" width="8.59765625" style="9" customWidth="1"/>
    <col min="6" max="6" width="6.59765625" style="9" customWidth="1"/>
    <col min="7" max="7" width="8.59765625" style="9" customWidth="1"/>
    <col min="8" max="8" width="6.59765625" style="9" customWidth="1"/>
    <col min="9" max="9" width="8.59765625" style="9" customWidth="1"/>
    <col min="10" max="10" width="6.59765625" style="9" customWidth="1"/>
    <col min="11" max="11" width="8.59765625" style="9" customWidth="1"/>
    <col min="12" max="12" width="6.59765625" style="9" customWidth="1"/>
    <col min="13" max="13" width="8.59765625" style="9" customWidth="1"/>
    <col min="14" max="14" width="6.59765625" style="9" customWidth="1"/>
    <col min="15" max="15" width="8.59765625" style="9" customWidth="1"/>
    <col min="16" max="16" width="6.59765625" style="9" customWidth="1"/>
    <col min="17" max="17" width="8.59765625" style="9" customWidth="1"/>
    <col min="18" max="18" width="6.59765625" style="9" customWidth="1"/>
    <col min="19" max="19" width="8.59765625" style="9" customWidth="1"/>
    <col min="20" max="20" width="10" style="9" customWidth="1"/>
    <col min="21" max="16384" width="9" style="26" customWidth="1"/>
  </cols>
  <sheetData>
    <row r="1" spans="2:20" ht="12">
      <c r="B1" s="27"/>
      <c r="C1" s="26"/>
      <c r="D1" s="36"/>
      <c r="E1" s="26"/>
      <c r="F1" s="36"/>
      <c r="G1" s="36"/>
      <c r="H1" s="36"/>
      <c r="I1" s="36"/>
      <c r="J1" s="36"/>
      <c r="K1" s="26"/>
      <c r="L1" s="36"/>
      <c r="M1" s="26"/>
      <c r="N1" s="36"/>
      <c r="O1" s="26"/>
      <c r="P1" s="36"/>
      <c r="Q1" s="26"/>
      <c r="R1" s="36"/>
      <c r="S1" s="26"/>
      <c r="T1" s="26"/>
    </row>
    <row r="2" spans="2:20" ht="13.5">
      <c r="B2" s="37" t="s">
        <v>72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37"/>
      <c r="Q2" s="38"/>
      <c r="R2" s="37"/>
      <c r="S2" s="26"/>
      <c r="T2" s="26"/>
    </row>
    <row r="3" spans="2:20" ht="14.25" customHeight="1">
      <c r="B3" s="27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2:20" ht="14.25" customHeight="1">
      <c r="B4" s="59" t="s">
        <v>71</v>
      </c>
      <c r="C4" s="60"/>
      <c r="D4" s="61" t="s">
        <v>8</v>
      </c>
      <c r="E4" s="62"/>
      <c r="F4" s="6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4.2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0" t="s">
        <v>9</v>
      </c>
    </row>
    <row r="6" spans="2:20" ht="14.25" customHeight="1">
      <c r="B6" s="12" t="s">
        <v>61</v>
      </c>
      <c r="C6" s="13" t="s">
        <v>1</v>
      </c>
      <c r="D6" s="14"/>
      <c r="E6" s="14"/>
      <c r="F6" s="14"/>
      <c r="G6" s="15"/>
      <c r="H6" s="14"/>
      <c r="I6" s="15"/>
      <c r="J6" s="14"/>
      <c r="K6" s="16"/>
      <c r="L6" s="14"/>
      <c r="M6" s="13"/>
      <c r="N6" s="14"/>
      <c r="O6" s="14"/>
      <c r="P6" s="14"/>
      <c r="Q6" s="17"/>
      <c r="R6" s="58"/>
      <c r="S6" s="18"/>
      <c r="T6" s="19"/>
    </row>
    <row r="7" spans="2:20" ht="28.5" customHeight="1">
      <c r="B7" s="35" t="s">
        <v>60</v>
      </c>
      <c r="C7" s="3" t="s">
        <v>2</v>
      </c>
      <c r="D7" s="4"/>
      <c r="E7" s="3" t="s">
        <v>75</v>
      </c>
      <c r="F7" s="4"/>
      <c r="G7" s="3" t="s">
        <v>74</v>
      </c>
      <c r="H7" s="4"/>
      <c r="I7" s="3" t="s">
        <v>73</v>
      </c>
      <c r="J7" s="4"/>
      <c r="K7" s="3" t="s">
        <v>3</v>
      </c>
      <c r="L7" s="4"/>
      <c r="M7" s="11" t="s">
        <v>5</v>
      </c>
      <c r="N7" s="4"/>
      <c r="O7" s="3" t="s">
        <v>6</v>
      </c>
      <c r="P7" s="4"/>
      <c r="Q7" s="5" t="s">
        <v>0</v>
      </c>
      <c r="R7" s="6"/>
      <c r="S7" s="7" t="s">
        <v>11</v>
      </c>
      <c r="T7" s="8" t="s">
        <v>7</v>
      </c>
    </row>
    <row r="8" spans="2:20" ht="14.25" customHeight="1">
      <c r="B8" s="20" t="s">
        <v>10</v>
      </c>
      <c r="C8" s="21"/>
      <c r="D8" s="22" t="s">
        <v>4</v>
      </c>
      <c r="E8" s="21"/>
      <c r="F8" s="22" t="s">
        <v>4</v>
      </c>
      <c r="G8" s="21"/>
      <c r="H8" s="22" t="s">
        <v>4</v>
      </c>
      <c r="I8" s="21"/>
      <c r="J8" s="22" t="s">
        <v>4</v>
      </c>
      <c r="K8" s="21"/>
      <c r="L8" s="22" t="s">
        <v>4</v>
      </c>
      <c r="M8" s="23"/>
      <c r="N8" s="22" t="s">
        <v>4</v>
      </c>
      <c r="O8" s="21"/>
      <c r="P8" s="22" t="s">
        <v>4</v>
      </c>
      <c r="Q8" s="21"/>
      <c r="R8" s="22" t="s">
        <v>4</v>
      </c>
      <c r="S8" s="24"/>
      <c r="T8" s="25"/>
    </row>
    <row r="9" spans="2:20" ht="14.25" customHeight="1">
      <c r="B9" s="28" t="s">
        <v>12</v>
      </c>
      <c r="C9" s="39">
        <v>376.289</v>
      </c>
      <c r="D9" s="54">
        <f aca="true" t="shared" si="0" ref="D9:D56">IF($T9=0,"",C9/$T9*100)</f>
        <v>2.8653892972075887</v>
      </c>
      <c r="E9" s="39">
        <v>4477.4996</v>
      </c>
      <c r="F9" s="54">
        <f aca="true" t="shared" si="1" ref="F9:F56">IF($T9=0,"",E9/$T9*100)</f>
        <v>34.09554739067914</v>
      </c>
      <c r="G9" s="39">
        <v>1317.5136</v>
      </c>
      <c r="H9" s="54">
        <f>IF($T9=0,"",G9/$T9*100)</f>
        <v>10.03268596309071</v>
      </c>
      <c r="I9" s="39">
        <v>0</v>
      </c>
      <c r="J9" s="54">
        <f>IF($T9=0,"",I9/$T9*100)</f>
        <v>0</v>
      </c>
      <c r="K9" s="39">
        <v>0</v>
      </c>
      <c r="L9" s="54">
        <f>IF($T9=0,"",K9/$T9*100)</f>
        <v>0</v>
      </c>
      <c r="M9" s="39">
        <v>0</v>
      </c>
      <c r="N9" s="54">
        <f>IF($T9=0,"",M9/$T9*100)</f>
        <v>0</v>
      </c>
      <c r="O9" s="39">
        <v>36.9063</v>
      </c>
      <c r="P9" s="54">
        <f>IF($T9=0,"",O9/$T9*100)</f>
        <v>0.28103642949842395</v>
      </c>
      <c r="Q9" s="40">
        <f>SUM(C9,E9,I9,K9,M9,O9)</f>
        <v>4890.6948999999995</v>
      </c>
      <c r="R9" s="54">
        <f>IF($T9=0,"",Q9/$T9*100)</f>
        <v>37.24197311738514</v>
      </c>
      <c r="S9" s="41">
        <v>8241.5172</v>
      </c>
      <c r="T9" s="42">
        <f aca="true" t="shared" si="2" ref="T9:T55">SUM(S9:S9,Q9)</f>
        <v>13132.2121</v>
      </c>
    </row>
    <row r="10" spans="2:20" ht="14.25" customHeight="1">
      <c r="B10" s="29" t="s">
        <v>13</v>
      </c>
      <c r="C10" s="43">
        <v>2155.796</v>
      </c>
      <c r="D10" s="55">
        <f t="shared" si="0"/>
        <v>97.99833996195431</v>
      </c>
      <c r="E10" s="43">
        <v>0</v>
      </c>
      <c r="F10" s="55">
        <f t="shared" si="1"/>
        <v>0</v>
      </c>
      <c r="G10" s="43">
        <v>405.0643</v>
      </c>
      <c r="H10" s="55">
        <f aca="true" t="shared" si="3" ref="H10:H56">IF($T10=0,"",G10/$T10*100)</f>
        <v>18.41344402617458</v>
      </c>
      <c r="I10" s="43">
        <v>0</v>
      </c>
      <c r="J10" s="55">
        <f aca="true" t="shared" si="4" ref="J10:J56">IF($T10=0,"",I10/$T10*100)</f>
        <v>0</v>
      </c>
      <c r="K10" s="43">
        <v>0</v>
      </c>
      <c r="L10" s="55">
        <f aca="true" t="shared" si="5" ref="L10:L56">IF($T10=0,"",K10/$T10*100)</f>
        <v>0</v>
      </c>
      <c r="M10" s="43">
        <v>0</v>
      </c>
      <c r="N10" s="55">
        <f aca="true" t="shared" si="6" ref="N10:N56">IF($T10=0,"",M10/$T10*100)</f>
        <v>0</v>
      </c>
      <c r="O10" s="43">
        <v>0</v>
      </c>
      <c r="P10" s="55">
        <f aca="true" t="shared" si="7" ref="P10:P56">IF($T10=0,"",O10/$T10*100)</f>
        <v>0</v>
      </c>
      <c r="Q10" s="44">
        <f aca="true" t="shared" si="8" ref="Q10:Q55">SUM(C10,E10,I10,K10,M10,O10)</f>
        <v>2155.796</v>
      </c>
      <c r="R10" s="55">
        <f aca="true" t="shared" si="9" ref="R10:R56">IF($T10=0,"",Q10/$T10*100)</f>
        <v>97.99833996195431</v>
      </c>
      <c r="S10" s="45">
        <v>44.0331</v>
      </c>
      <c r="T10" s="46">
        <f t="shared" si="2"/>
        <v>2199.8291</v>
      </c>
    </row>
    <row r="11" spans="2:20" ht="14.25" customHeight="1">
      <c r="B11" s="29" t="s">
        <v>14</v>
      </c>
      <c r="C11" s="43">
        <v>667.6892</v>
      </c>
      <c r="D11" s="55">
        <f t="shared" si="0"/>
        <v>44.49736556939822</v>
      </c>
      <c r="E11" s="43">
        <v>458.7245</v>
      </c>
      <c r="F11" s="55">
        <f t="shared" si="1"/>
        <v>30.571157616656684</v>
      </c>
      <c r="G11" s="43">
        <v>0</v>
      </c>
      <c r="H11" s="55">
        <f t="shared" si="3"/>
        <v>0</v>
      </c>
      <c r="I11" s="43">
        <v>0</v>
      </c>
      <c r="J11" s="55">
        <f t="shared" si="4"/>
        <v>0</v>
      </c>
      <c r="K11" s="43">
        <v>0</v>
      </c>
      <c r="L11" s="55">
        <f t="shared" si="5"/>
        <v>0</v>
      </c>
      <c r="M11" s="43">
        <v>0</v>
      </c>
      <c r="N11" s="55">
        <f t="shared" si="6"/>
        <v>0</v>
      </c>
      <c r="O11" s="43">
        <v>148.5113</v>
      </c>
      <c r="P11" s="55">
        <f t="shared" si="7"/>
        <v>9.897361837343736</v>
      </c>
      <c r="Q11" s="44">
        <f t="shared" si="8"/>
        <v>1274.9250000000002</v>
      </c>
      <c r="R11" s="55">
        <f t="shared" si="9"/>
        <v>84.96588502339866</v>
      </c>
      <c r="S11" s="45">
        <v>225.589</v>
      </c>
      <c r="T11" s="46">
        <f t="shared" si="2"/>
        <v>1500.5140000000001</v>
      </c>
    </row>
    <row r="12" spans="2:20" ht="14.25" customHeight="1">
      <c r="B12" s="29" t="s">
        <v>15</v>
      </c>
      <c r="C12" s="43">
        <v>35.1807</v>
      </c>
      <c r="D12" s="55">
        <f t="shared" si="0"/>
        <v>0.42169726126503515</v>
      </c>
      <c r="E12" s="43">
        <v>972.2901</v>
      </c>
      <c r="F12" s="55">
        <f t="shared" si="1"/>
        <v>11.654460324129628</v>
      </c>
      <c r="G12" s="43">
        <v>26.2614</v>
      </c>
      <c r="H12" s="55">
        <f t="shared" si="3"/>
        <v>0.3147851082265445</v>
      </c>
      <c r="I12" s="43">
        <v>0</v>
      </c>
      <c r="J12" s="55">
        <f t="shared" si="4"/>
        <v>0</v>
      </c>
      <c r="K12" s="43">
        <v>0</v>
      </c>
      <c r="L12" s="55">
        <f t="shared" si="5"/>
        <v>0</v>
      </c>
      <c r="M12" s="43">
        <v>0</v>
      </c>
      <c r="N12" s="55">
        <f t="shared" si="6"/>
        <v>0</v>
      </c>
      <c r="O12" s="43">
        <v>4229.0155</v>
      </c>
      <c r="P12" s="55">
        <f t="shared" si="7"/>
        <v>50.69155116860619</v>
      </c>
      <c r="Q12" s="44">
        <f t="shared" si="8"/>
        <v>5236.4863000000005</v>
      </c>
      <c r="R12" s="55">
        <f t="shared" si="9"/>
        <v>62.76770875400085</v>
      </c>
      <c r="S12" s="45">
        <v>3106.1574</v>
      </c>
      <c r="T12" s="46">
        <f t="shared" si="2"/>
        <v>8342.6437</v>
      </c>
    </row>
    <row r="13" spans="2:20" ht="14.25" customHeight="1">
      <c r="B13" s="29" t="s">
        <v>16</v>
      </c>
      <c r="C13" s="43">
        <v>184.086</v>
      </c>
      <c r="D13" s="55">
        <f t="shared" si="0"/>
        <v>10.046722723747598</v>
      </c>
      <c r="E13" s="43">
        <v>1576.6902</v>
      </c>
      <c r="F13" s="55">
        <f t="shared" si="1"/>
        <v>86.04983138668962</v>
      </c>
      <c r="G13" s="43">
        <v>37.9616</v>
      </c>
      <c r="H13" s="55">
        <f t="shared" si="3"/>
        <v>2.0718016000663644</v>
      </c>
      <c r="I13" s="43">
        <v>0</v>
      </c>
      <c r="J13" s="55">
        <f t="shared" si="4"/>
        <v>0</v>
      </c>
      <c r="K13" s="43">
        <v>0</v>
      </c>
      <c r="L13" s="55">
        <f t="shared" si="5"/>
        <v>0</v>
      </c>
      <c r="M13" s="43">
        <v>0</v>
      </c>
      <c r="N13" s="55">
        <f t="shared" si="6"/>
        <v>0</v>
      </c>
      <c r="O13" s="43">
        <v>23.448</v>
      </c>
      <c r="P13" s="55">
        <f t="shared" si="7"/>
        <v>1.2797038038005806</v>
      </c>
      <c r="Q13" s="44">
        <f t="shared" si="8"/>
        <v>1784.2242</v>
      </c>
      <c r="R13" s="55">
        <f t="shared" si="9"/>
        <v>97.3762579142378</v>
      </c>
      <c r="S13" s="45">
        <v>48.0748</v>
      </c>
      <c r="T13" s="46">
        <f t="shared" si="2"/>
        <v>1832.2990000000002</v>
      </c>
    </row>
    <row r="14" spans="2:20" ht="14.25" customHeight="1">
      <c r="B14" s="29" t="s">
        <v>17</v>
      </c>
      <c r="C14" s="43">
        <v>52.7614</v>
      </c>
      <c r="D14" s="55">
        <f t="shared" si="0"/>
        <v>8.308177984290467</v>
      </c>
      <c r="E14" s="43">
        <v>580.9961</v>
      </c>
      <c r="F14" s="55">
        <f t="shared" si="1"/>
        <v>91.48769757774853</v>
      </c>
      <c r="G14" s="43">
        <v>0</v>
      </c>
      <c r="H14" s="55">
        <f t="shared" si="3"/>
        <v>0</v>
      </c>
      <c r="I14" s="43">
        <v>0</v>
      </c>
      <c r="J14" s="55">
        <f t="shared" si="4"/>
        <v>0</v>
      </c>
      <c r="K14" s="43">
        <v>0</v>
      </c>
      <c r="L14" s="55">
        <f t="shared" si="5"/>
        <v>0</v>
      </c>
      <c r="M14" s="43">
        <v>0</v>
      </c>
      <c r="N14" s="55">
        <f t="shared" si="6"/>
        <v>0</v>
      </c>
      <c r="O14" s="43">
        <v>0</v>
      </c>
      <c r="P14" s="55">
        <f t="shared" si="7"/>
        <v>0</v>
      </c>
      <c r="Q14" s="44">
        <f t="shared" si="8"/>
        <v>633.7574999999999</v>
      </c>
      <c r="R14" s="55">
        <f t="shared" si="9"/>
        <v>99.795875562039</v>
      </c>
      <c r="S14" s="45">
        <v>1.2963</v>
      </c>
      <c r="T14" s="46">
        <f t="shared" si="2"/>
        <v>635.0537999999999</v>
      </c>
    </row>
    <row r="15" spans="2:20" ht="14.25" customHeight="1">
      <c r="B15" s="29" t="s">
        <v>18</v>
      </c>
      <c r="C15" s="43">
        <v>120.4546</v>
      </c>
      <c r="D15" s="55">
        <f t="shared" si="0"/>
        <v>12.550372792789432</v>
      </c>
      <c r="E15" s="43">
        <v>152.9442</v>
      </c>
      <c r="F15" s="55">
        <f t="shared" si="1"/>
        <v>15.93552032462808</v>
      </c>
      <c r="G15" s="43">
        <v>255.0544</v>
      </c>
      <c r="H15" s="55">
        <f t="shared" si="3"/>
        <v>26.574558401598885</v>
      </c>
      <c r="I15" s="43">
        <v>0</v>
      </c>
      <c r="J15" s="55">
        <f t="shared" si="4"/>
        <v>0</v>
      </c>
      <c r="K15" s="43">
        <v>0</v>
      </c>
      <c r="L15" s="55">
        <f t="shared" si="5"/>
        <v>0</v>
      </c>
      <c r="M15" s="43">
        <v>0</v>
      </c>
      <c r="N15" s="55">
        <f t="shared" si="6"/>
        <v>0</v>
      </c>
      <c r="O15" s="43">
        <v>205.6962</v>
      </c>
      <c r="P15" s="55">
        <f t="shared" si="7"/>
        <v>21.431842304570964</v>
      </c>
      <c r="Q15" s="44">
        <f t="shared" si="8"/>
        <v>479.095</v>
      </c>
      <c r="R15" s="55">
        <f t="shared" si="9"/>
        <v>49.91773542198848</v>
      </c>
      <c r="S15" s="45">
        <v>480.6741</v>
      </c>
      <c r="T15" s="46">
        <f t="shared" si="2"/>
        <v>959.7691</v>
      </c>
    </row>
    <row r="16" spans="2:20" ht="14.25" customHeight="1">
      <c r="B16" s="29" t="s">
        <v>19</v>
      </c>
      <c r="C16" s="43">
        <v>6459.0741</v>
      </c>
      <c r="D16" s="55">
        <f t="shared" si="0"/>
        <v>19.283089526655615</v>
      </c>
      <c r="E16" s="43">
        <v>1710.9632</v>
      </c>
      <c r="F16" s="55">
        <f t="shared" si="1"/>
        <v>5.107954491869536</v>
      </c>
      <c r="G16" s="43">
        <v>1935.0945</v>
      </c>
      <c r="H16" s="55">
        <f t="shared" si="3"/>
        <v>5.7770819638125674</v>
      </c>
      <c r="I16" s="43">
        <v>0</v>
      </c>
      <c r="J16" s="55">
        <f t="shared" si="4"/>
        <v>0</v>
      </c>
      <c r="K16" s="43">
        <v>0</v>
      </c>
      <c r="L16" s="55">
        <f t="shared" si="5"/>
        <v>0</v>
      </c>
      <c r="M16" s="43">
        <v>0</v>
      </c>
      <c r="N16" s="55">
        <f t="shared" si="6"/>
        <v>0</v>
      </c>
      <c r="O16" s="43">
        <v>3863.0757</v>
      </c>
      <c r="P16" s="55">
        <f t="shared" si="7"/>
        <v>11.532927694907205</v>
      </c>
      <c r="Q16" s="44">
        <f t="shared" si="8"/>
        <v>12033.113</v>
      </c>
      <c r="R16" s="55">
        <f t="shared" si="9"/>
        <v>35.92397171343236</v>
      </c>
      <c r="S16" s="45">
        <v>21462.9411</v>
      </c>
      <c r="T16" s="46">
        <f t="shared" si="2"/>
        <v>33496.0541</v>
      </c>
    </row>
    <row r="17" spans="2:20" ht="14.25" customHeight="1">
      <c r="B17" s="29" t="s">
        <v>20</v>
      </c>
      <c r="C17" s="43">
        <v>592.3455</v>
      </c>
      <c r="D17" s="55">
        <f t="shared" si="0"/>
        <v>8.25801338696387</v>
      </c>
      <c r="E17" s="43">
        <v>2669.5733</v>
      </c>
      <c r="F17" s="55">
        <f t="shared" si="1"/>
        <v>37.21708369335348</v>
      </c>
      <c r="G17" s="43">
        <v>1986.281</v>
      </c>
      <c r="H17" s="55">
        <f t="shared" si="3"/>
        <v>27.69116181058518</v>
      </c>
      <c r="I17" s="43">
        <v>0</v>
      </c>
      <c r="J17" s="55">
        <f t="shared" si="4"/>
        <v>0</v>
      </c>
      <c r="K17" s="43">
        <v>0</v>
      </c>
      <c r="L17" s="55">
        <f t="shared" si="5"/>
        <v>0</v>
      </c>
      <c r="M17" s="43">
        <v>0</v>
      </c>
      <c r="N17" s="55">
        <f t="shared" si="6"/>
        <v>0</v>
      </c>
      <c r="O17" s="43">
        <v>487.4271</v>
      </c>
      <c r="P17" s="55">
        <f t="shared" si="7"/>
        <v>6.795323872586145</v>
      </c>
      <c r="Q17" s="44">
        <f t="shared" si="8"/>
        <v>3749.3459</v>
      </c>
      <c r="R17" s="55">
        <f t="shared" si="9"/>
        <v>52.27042095290349</v>
      </c>
      <c r="S17" s="45">
        <v>3423.6323</v>
      </c>
      <c r="T17" s="46">
        <f t="shared" si="2"/>
        <v>7172.9782</v>
      </c>
    </row>
    <row r="18" spans="2:20" ht="14.25" customHeight="1">
      <c r="B18" s="30" t="s">
        <v>21</v>
      </c>
      <c r="C18" s="47">
        <v>4172.4392</v>
      </c>
      <c r="D18" s="56">
        <f t="shared" si="0"/>
        <v>26.91878352731731</v>
      </c>
      <c r="E18" s="47">
        <v>1193.7044</v>
      </c>
      <c r="F18" s="56">
        <f t="shared" si="1"/>
        <v>7.7012674838272535</v>
      </c>
      <c r="G18" s="47">
        <v>0</v>
      </c>
      <c r="H18" s="56">
        <f t="shared" si="3"/>
        <v>0</v>
      </c>
      <c r="I18" s="47">
        <v>50.2013</v>
      </c>
      <c r="J18" s="56">
        <f t="shared" si="4"/>
        <v>0.32387720053294355</v>
      </c>
      <c r="K18" s="47">
        <v>0</v>
      </c>
      <c r="L18" s="56">
        <f t="shared" si="5"/>
        <v>0</v>
      </c>
      <c r="M18" s="47">
        <v>0</v>
      </c>
      <c r="N18" s="56">
        <f t="shared" si="6"/>
        <v>0</v>
      </c>
      <c r="O18" s="47">
        <v>8214.0399</v>
      </c>
      <c r="P18" s="56">
        <f t="shared" si="7"/>
        <v>52.99345331451376</v>
      </c>
      <c r="Q18" s="48">
        <f t="shared" si="8"/>
        <v>13630.3848</v>
      </c>
      <c r="R18" s="56">
        <f t="shared" si="9"/>
        <v>87.93738152619126</v>
      </c>
      <c r="S18" s="49">
        <v>1869.7183</v>
      </c>
      <c r="T18" s="50">
        <f t="shared" si="2"/>
        <v>15500.1031</v>
      </c>
    </row>
    <row r="19" spans="2:20" ht="14.25" customHeight="1">
      <c r="B19" s="29" t="s">
        <v>22</v>
      </c>
      <c r="C19" s="43">
        <v>4864.4325</v>
      </c>
      <c r="D19" s="55">
        <f t="shared" si="0"/>
        <v>15.107714326795382</v>
      </c>
      <c r="E19" s="43">
        <v>19950.8307</v>
      </c>
      <c r="F19" s="55">
        <f t="shared" si="1"/>
        <v>61.96230511942742</v>
      </c>
      <c r="G19" s="43">
        <v>778.2681</v>
      </c>
      <c r="H19" s="55">
        <f t="shared" si="3"/>
        <v>2.417106645936154</v>
      </c>
      <c r="I19" s="43">
        <v>0</v>
      </c>
      <c r="J19" s="55">
        <f t="shared" si="4"/>
        <v>0</v>
      </c>
      <c r="K19" s="43">
        <v>0</v>
      </c>
      <c r="L19" s="55">
        <f t="shared" si="5"/>
        <v>0</v>
      </c>
      <c r="M19" s="43">
        <v>0</v>
      </c>
      <c r="N19" s="55">
        <f t="shared" si="6"/>
        <v>0</v>
      </c>
      <c r="O19" s="43">
        <v>5142.977</v>
      </c>
      <c r="P19" s="55">
        <f t="shared" si="7"/>
        <v>15.972804084603728</v>
      </c>
      <c r="Q19" s="44">
        <f t="shared" si="8"/>
        <v>29958.240199999997</v>
      </c>
      <c r="R19" s="55">
        <f t="shared" si="9"/>
        <v>93.04282353082652</v>
      </c>
      <c r="S19" s="45">
        <v>2240.095</v>
      </c>
      <c r="T19" s="46">
        <f t="shared" si="2"/>
        <v>32198.335199999998</v>
      </c>
    </row>
    <row r="20" spans="2:20" ht="14.25" customHeight="1">
      <c r="B20" s="29" t="s">
        <v>23</v>
      </c>
      <c r="C20" s="43">
        <v>4856.3118</v>
      </c>
      <c r="D20" s="55">
        <f t="shared" si="0"/>
        <v>5.838095393369355</v>
      </c>
      <c r="E20" s="43">
        <v>1112.7156</v>
      </c>
      <c r="F20" s="55">
        <f t="shared" si="1"/>
        <v>1.3376694261044393</v>
      </c>
      <c r="G20" s="43">
        <v>364.8924</v>
      </c>
      <c r="H20" s="55">
        <f t="shared" si="3"/>
        <v>0.4386614219283629</v>
      </c>
      <c r="I20" s="43">
        <v>0</v>
      </c>
      <c r="J20" s="55">
        <f t="shared" si="4"/>
        <v>0</v>
      </c>
      <c r="K20" s="43">
        <v>0</v>
      </c>
      <c r="L20" s="55">
        <f t="shared" si="5"/>
        <v>0</v>
      </c>
      <c r="M20" s="43">
        <v>0</v>
      </c>
      <c r="N20" s="55">
        <f t="shared" si="6"/>
        <v>0</v>
      </c>
      <c r="O20" s="43">
        <v>2354.2301</v>
      </c>
      <c r="P20" s="55">
        <f t="shared" si="7"/>
        <v>2.8301765759236206</v>
      </c>
      <c r="Q20" s="44">
        <f t="shared" si="8"/>
        <v>8323.257500000002</v>
      </c>
      <c r="R20" s="55">
        <f t="shared" si="9"/>
        <v>10.005941395397414</v>
      </c>
      <c r="S20" s="45">
        <v>74859.8951</v>
      </c>
      <c r="T20" s="46">
        <f t="shared" si="2"/>
        <v>83183.1526</v>
      </c>
    </row>
    <row r="21" spans="2:20" ht="14.25" customHeight="1">
      <c r="B21" s="29" t="s">
        <v>24</v>
      </c>
      <c r="C21" s="43">
        <v>4162.4167</v>
      </c>
      <c r="D21" s="55">
        <f t="shared" si="0"/>
        <v>32.9330342144322</v>
      </c>
      <c r="E21" s="43">
        <v>3687.0273</v>
      </c>
      <c r="F21" s="55">
        <f t="shared" si="1"/>
        <v>29.171754048662546</v>
      </c>
      <c r="G21" s="43">
        <v>4344.6715</v>
      </c>
      <c r="H21" s="55">
        <f t="shared" si="3"/>
        <v>34.375033897968095</v>
      </c>
      <c r="I21" s="43">
        <v>0</v>
      </c>
      <c r="J21" s="55">
        <f t="shared" si="4"/>
        <v>0</v>
      </c>
      <c r="K21" s="43">
        <v>0</v>
      </c>
      <c r="L21" s="55">
        <f t="shared" si="5"/>
        <v>0</v>
      </c>
      <c r="M21" s="43">
        <v>0</v>
      </c>
      <c r="N21" s="55">
        <f t="shared" si="6"/>
        <v>0</v>
      </c>
      <c r="O21" s="43">
        <v>747.1948</v>
      </c>
      <c r="P21" s="55">
        <f t="shared" si="7"/>
        <v>5.911804052017624</v>
      </c>
      <c r="Q21" s="44">
        <f t="shared" si="8"/>
        <v>8596.638799999999</v>
      </c>
      <c r="R21" s="55">
        <f t="shared" si="9"/>
        <v>68.01659231511236</v>
      </c>
      <c r="S21" s="45">
        <v>4042.3931</v>
      </c>
      <c r="T21" s="46">
        <f t="shared" si="2"/>
        <v>12639.031899999998</v>
      </c>
    </row>
    <row r="22" spans="2:20" ht="14.25" customHeight="1">
      <c r="B22" s="29" t="s">
        <v>25</v>
      </c>
      <c r="C22" s="43">
        <v>5803.7211</v>
      </c>
      <c r="D22" s="55">
        <f t="shared" si="0"/>
        <v>8.334174281972718</v>
      </c>
      <c r="E22" s="43">
        <v>7342.7041</v>
      </c>
      <c r="F22" s="55">
        <f t="shared" si="1"/>
        <v>10.544162032588995</v>
      </c>
      <c r="G22" s="43">
        <v>11520.0235</v>
      </c>
      <c r="H22" s="55">
        <f t="shared" si="3"/>
        <v>16.54281484708515</v>
      </c>
      <c r="I22" s="43">
        <v>730.4109</v>
      </c>
      <c r="J22" s="55">
        <f t="shared" si="4"/>
        <v>1.0488739264284337</v>
      </c>
      <c r="K22" s="43">
        <v>0</v>
      </c>
      <c r="L22" s="55">
        <f t="shared" si="5"/>
        <v>0</v>
      </c>
      <c r="M22" s="43">
        <v>0</v>
      </c>
      <c r="N22" s="55">
        <f t="shared" si="6"/>
        <v>0</v>
      </c>
      <c r="O22" s="43">
        <v>7802.7555</v>
      </c>
      <c r="P22" s="55">
        <f t="shared" si="7"/>
        <v>11.204798283056915</v>
      </c>
      <c r="Q22" s="44">
        <f t="shared" si="8"/>
        <v>21679.5916</v>
      </c>
      <c r="R22" s="55">
        <f t="shared" si="9"/>
        <v>31.132008524047063</v>
      </c>
      <c r="S22" s="45">
        <v>47958.0342</v>
      </c>
      <c r="T22" s="46">
        <f t="shared" si="2"/>
        <v>69637.62580000001</v>
      </c>
    </row>
    <row r="23" spans="2:20" ht="14.25" customHeight="1">
      <c r="B23" s="29" t="s">
        <v>26</v>
      </c>
      <c r="C23" s="43">
        <v>419.4751</v>
      </c>
      <c r="D23" s="55">
        <f t="shared" si="0"/>
        <v>11.587974675554051</v>
      </c>
      <c r="E23" s="43">
        <v>184.4712</v>
      </c>
      <c r="F23" s="55">
        <f t="shared" si="1"/>
        <v>5.096005922566242</v>
      </c>
      <c r="G23" s="43">
        <v>0</v>
      </c>
      <c r="H23" s="55">
        <f t="shared" si="3"/>
        <v>0</v>
      </c>
      <c r="I23" s="43">
        <v>0</v>
      </c>
      <c r="J23" s="55">
        <f t="shared" si="4"/>
        <v>0</v>
      </c>
      <c r="K23" s="43">
        <v>0</v>
      </c>
      <c r="L23" s="55">
        <f t="shared" si="5"/>
        <v>0</v>
      </c>
      <c r="M23" s="43">
        <v>0</v>
      </c>
      <c r="N23" s="55">
        <f t="shared" si="6"/>
        <v>0</v>
      </c>
      <c r="O23" s="43">
        <v>1504.5161</v>
      </c>
      <c r="P23" s="55">
        <f t="shared" si="7"/>
        <v>41.56216773239543</v>
      </c>
      <c r="Q23" s="44">
        <f t="shared" si="8"/>
        <v>2108.4624000000003</v>
      </c>
      <c r="R23" s="55">
        <f t="shared" si="9"/>
        <v>58.24614833051574</v>
      </c>
      <c r="S23" s="45">
        <v>1511.4549</v>
      </c>
      <c r="T23" s="46">
        <f t="shared" si="2"/>
        <v>3619.9173</v>
      </c>
    </row>
    <row r="24" spans="2:20" ht="14.25" customHeight="1">
      <c r="B24" s="29" t="s">
        <v>27</v>
      </c>
      <c r="C24" s="43">
        <v>209.7386</v>
      </c>
      <c r="D24" s="55">
        <f t="shared" si="0"/>
        <v>5.508201994421535</v>
      </c>
      <c r="E24" s="43">
        <v>323.162</v>
      </c>
      <c r="F24" s="55">
        <f t="shared" si="1"/>
        <v>8.486952677863075</v>
      </c>
      <c r="G24" s="43">
        <v>140.685</v>
      </c>
      <c r="H24" s="55">
        <f t="shared" si="3"/>
        <v>3.694700916212818</v>
      </c>
      <c r="I24" s="43">
        <v>0</v>
      </c>
      <c r="J24" s="55">
        <f t="shared" si="4"/>
        <v>0</v>
      </c>
      <c r="K24" s="43">
        <v>0</v>
      </c>
      <c r="L24" s="55">
        <f t="shared" si="5"/>
        <v>0</v>
      </c>
      <c r="M24" s="43">
        <v>0</v>
      </c>
      <c r="N24" s="55">
        <f t="shared" si="6"/>
        <v>0</v>
      </c>
      <c r="O24" s="43">
        <v>1142.0854</v>
      </c>
      <c r="P24" s="55">
        <f t="shared" si="7"/>
        <v>29.993702056177153</v>
      </c>
      <c r="Q24" s="44">
        <f t="shared" si="8"/>
        <v>1674.9859999999999</v>
      </c>
      <c r="R24" s="55">
        <f t="shared" si="9"/>
        <v>43.98885672846176</v>
      </c>
      <c r="S24" s="45">
        <v>2132.7647</v>
      </c>
      <c r="T24" s="46">
        <f t="shared" si="2"/>
        <v>3807.7507</v>
      </c>
    </row>
    <row r="25" spans="2:20" ht="14.25" customHeight="1">
      <c r="B25" s="29" t="s">
        <v>28</v>
      </c>
      <c r="C25" s="43">
        <v>2045.7643</v>
      </c>
      <c r="D25" s="55">
        <f t="shared" si="0"/>
        <v>45.674661553849276</v>
      </c>
      <c r="E25" s="43">
        <v>153.3225</v>
      </c>
      <c r="F25" s="55">
        <f t="shared" si="1"/>
        <v>3.4231476695971557</v>
      </c>
      <c r="G25" s="43">
        <v>382.0148</v>
      </c>
      <c r="H25" s="55">
        <f t="shared" si="3"/>
        <v>8.529035675596361</v>
      </c>
      <c r="I25" s="43">
        <v>0</v>
      </c>
      <c r="J25" s="55">
        <f t="shared" si="4"/>
        <v>0</v>
      </c>
      <c r="K25" s="43">
        <v>0</v>
      </c>
      <c r="L25" s="55">
        <f t="shared" si="5"/>
        <v>0</v>
      </c>
      <c r="M25" s="43">
        <v>0</v>
      </c>
      <c r="N25" s="55">
        <f t="shared" si="6"/>
        <v>0</v>
      </c>
      <c r="O25" s="43">
        <v>548.4383</v>
      </c>
      <c r="P25" s="55">
        <f t="shared" si="7"/>
        <v>12.244682212739981</v>
      </c>
      <c r="Q25" s="44">
        <f t="shared" si="8"/>
        <v>2747.5251</v>
      </c>
      <c r="R25" s="55">
        <f t="shared" si="9"/>
        <v>61.34249143618641</v>
      </c>
      <c r="S25" s="45">
        <v>1731.4666</v>
      </c>
      <c r="T25" s="46">
        <f t="shared" si="2"/>
        <v>4478.9917</v>
      </c>
    </row>
    <row r="26" spans="2:20" ht="14.25" customHeight="1">
      <c r="B26" s="29" t="s">
        <v>29</v>
      </c>
      <c r="C26" s="43">
        <v>375.2515</v>
      </c>
      <c r="D26" s="55">
        <f t="shared" si="0"/>
        <v>27.913129777942547</v>
      </c>
      <c r="E26" s="43">
        <v>250.3741</v>
      </c>
      <c r="F26" s="55">
        <f t="shared" si="1"/>
        <v>18.624108754623407</v>
      </c>
      <c r="G26" s="43">
        <v>0</v>
      </c>
      <c r="H26" s="55">
        <f t="shared" si="3"/>
        <v>0</v>
      </c>
      <c r="I26" s="43">
        <v>0</v>
      </c>
      <c r="J26" s="55">
        <f t="shared" si="4"/>
        <v>0</v>
      </c>
      <c r="K26" s="43">
        <v>0</v>
      </c>
      <c r="L26" s="55">
        <f t="shared" si="5"/>
        <v>0</v>
      </c>
      <c r="M26" s="43">
        <v>0</v>
      </c>
      <c r="N26" s="55">
        <f t="shared" si="6"/>
        <v>0</v>
      </c>
      <c r="O26" s="43">
        <v>279.1898</v>
      </c>
      <c r="P26" s="55">
        <f t="shared" si="7"/>
        <v>20.76756820446507</v>
      </c>
      <c r="Q26" s="44">
        <f t="shared" si="8"/>
        <v>904.8154000000001</v>
      </c>
      <c r="R26" s="55">
        <f t="shared" si="9"/>
        <v>67.30480673703103</v>
      </c>
      <c r="S26" s="45">
        <v>439.5394</v>
      </c>
      <c r="T26" s="46">
        <f t="shared" si="2"/>
        <v>1344.3548</v>
      </c>
    </row>
    <row r="27" spans="2:20" ht="14.25" customHeight="1">
      <c r="B27" s="29" t="s">
        <v>30</v>
      </c>
      <c r="C27" s="43">
        <v>1.9691</v>
      </c>
      <c r="D27" s="55">
        <f t="shared" si="0"/>
        <v>0.2638590311250745</v>
      </c>
      <c r="E27" s="43">
        <v>29.8118</v>
      </c>
      <c r="F27" s="55">
        <f t="shared" si="1"/>
        <v>3.9947756153036895</v>
      </c>
      <c r="G27" s="43">
        <v>0</v>
      </c>
      <c r="H27" s="55">
        <f t="shared" si="3"/>
        <v>0</v>
      </c>
      <c r="I27" s="43">
        <v>0</v>
      </c>
      <c r="J27" s="55">
        <f t="shared" si="4"/>
        <v>0</v>
      </c>
      <c r="K27" s="43">
        <v>0</v>
      </c>
      <c r="L27" s="55">
        <f t="shared" si="5"/>
        <v>0</v>
      </c>
      <c r="M27" s="43">
        <v>0</v>
      </c>
      <c r="N27" s="55">
        <f t="shared" si="6"/>
        <v>0</v>
      </c>
      <c r="O27" s="43">
        <v>633.2109</v>
      </c>
      <c r="P27" s="55">
        <f t="shared" si="7"/>
        <v>84.85014197950152</v>
      </c>
      <c r="Q27" s="44">
        <f t="shared" si="8"/>
        <v>664.9918</v>
      </c>
      <c r="R27" s="55">
        <f t="shared" si="9"/>
        <v>89.10877662593028</v>
      </c>
      <c r="S27" s="45">
        <v>81.2779</v>
      </c>
      <c r="T27" s="46">
        <f t="shared" si="2"/>
        <v>746.2697000000001</v>
      </c>
    </row>
    <row r="28" spans="2:20" ht="14.25" customHeight="1">
      <c r="B28" s="31" t="s">
        <v>31</v>
      </c>
      <c r="C28" s="47">
        <v>105.4376</v>
      </c>
      <c r="D28" s="56">
        <f t="shared" si="0"/>
        <v>2.5777517019501612</v>
      </c>
      <c r="E28" s="47">
        <v>145.9941</v>
      </c>
      <c r="F28" s="56">
        <f t="shared" si="1"/>
        <v>3.569282113303812</v>
      </c>
      <c r="G28" s="47">
        <v>122.4177</v>
      </c>
      <c r="H28" s="56">
        <f t="shared" si="3"/>
        <v>2.99288332173555</v>
      </c>
      <c r="I28" s="47">
        <v>0</v>
      </c>
      <c r="J28" s="56">
        <f t="shared" si="4"/>
        <v>0</v>
      </c>
      <c r="K28" s="47">
        <v>0</v>
      </c>
      <c r="L28" s="56">
        <f t="shared" si="5"/>
        <v>0</v>
      </c>
      <c r="M28" s="47">
        <v>0</v>
      </c>
      <c r="N28" s="56">
        <f t="shared" si="6"/>
        <v>0</v>
      </c>
      <c r="O28" s="47">
        <v>3498.4653</v>
      </c>
      <c r="P28" s="56">
        <f t="shared" si="7"/>
        <v>85.53091953239243</v>
      </c>
      <c r="Q28" s="48">
        <f t="shared" si="8"/>
        <v>3749.897</v>
      </c>
      <c r="R28" s="56">
        <f t="shared" si="9"/>
        <v>91.67795334764641</v>
      </c>
      <c r="S28" s="49">
        <v>340.3961</v>
      </c>
      <c r="T28" s="50">
        <f t="shared" si="2"/>
        <v>4090.2931</v>
      </c>
    </row>
    <row r="29" spans="2:20" ht="14.25" customHeight="1">
      <c r="B29" s="32" t="s">
        <v>32</v>
      </c>
      <c r="C29" s="43">
        <v>1711.8383</v>
      </c>
      <c r="D29" s="55">
        <f t="shared" si="0"/>
        <v>35.10042818160536</v>
      </c>
      <c r="E29" s="43">
        <v>72.4267</v>
      </c>
      <c r="F29" s="55">
        <f t="shared" si="1"/>
        <v>1.485074952336723</v>
      </c>
      <c r="G29" s="43">
        <v>0</v>
      </c>
      <c r="H29" s="55">
        <f t="shared" si="3"/>
        <v>0</v>
      </c>
      <c r="I29" s="43">
        <v>0</v>
      </c>
      <c r="J29" s="55">
        <f t="shared" si="4"/>
        <v>0</v>
      </c>
      <c r="K29" s="43">
        <v>0</v>
      </c>
      <c r="L29" s="55">
        <f t="shared" si="5"/>
        <v>0</v>
      </c>
      <c r="M29" s="43">
        <v>0</v>
      </c>
      <c r="N29" s="55">
        <f t="shared" si="6"/>
        <v>0</v>
      </c>
      <c r="O29" s="43">
        <v>9.2091</v>
      </c>
      <c r="P29" s="55">
        <f t="shared" si="7"/>
        <v>0.1888282048410892</v>
      </c>
      <c r="Q29" s="44">
        <f t="shared" si="8"/>
        <v>1793.4741</v>
      </c>
      <c r="R29" s="55">
        <f t="shared" si="9"/>
        <v>36.77433133878317</v>
      </c>
      <c r="S29" s="45">
        <v>3083.4986</v>
      </c>
      <c r="T29" s="46">
        <f t="shared" si="2"/>
        <v>4876.9727</v>
      </c>
    </row>
    <row r="30" spans="2:20" ht="14.25" customHeight="1">
      <c r="B30" s="29" t="s">
        <v>33</v>
      </c>
      <c r="C30" s="43">
        <v>1597.6641</v>
      </c>
      <c r="D30" s="55">
        <f t="shared" si="0"/>
        <v>9.584924507349488</v>
      </c>
      <c r="E30" s="43">
        <v>9977.575</v>
      </c>
      <c r="F30" s="55">
        <f t="shared" si="1"/>
        <v>59.85882961344476</v>
      </c>
      <c r="G30" s="43">
        <v>2311.7185</v>
      </c>
      <c r="H30" s="55">
        <f t="shared" si="3"/>
        <v>13.868777113251276</v>
      </c>
      <c r="I30" s="43">
        <v>0</v>
      </c>
      <c r="J30" s="55">
        <f t="shared" si="4"/>
        <v>0</v>
      </c>
      <c r="K30" s="43">
        <v>0</v>
      </c>
      <c r="L30" s="55">
        <f t="shared" si="5"/>
        <v>0</v>
      </c>
      <c r="M30" s="43">
        <v>0</v>
      </c>
      <c r="N30" s="55">
        <f t="shared" si="6"/>
        <v>0</v>
      </c>
      <c r="O30" s="43">
        <v>3377.7506</v>
      </c>
      <c r="P30" s="55">
        <f t="shared" si="7"/>
        <v>20.264262372581594</v>
      </c>
      <c r="Q30" s="44">
        <f t="shared" si="8"/>
        <v>14952.9897</v>
      </c>
      <c r="R30" s="55">
        <f t="shared" si="9"/>
        <v>89.70801649337584</v>
      </c>
      <c r="S30" s="45">
        <v>1715.5203</v>
      </c>
      <c r="T30" s="46">
        <f t="shared" si="2"/>
        <v>16668.51</v>
      </c>
    </row>
    <row r="31" spans="2:20" ht="14.25" customHeight="1">
      <c r="B31" s="29" t="s">
        <v>34</v>
      </c>
      <c r="C31" s="43">
        <v>7569.9734</v>
      </c>
      <c r="D31" s="55">
        <f t="shared" si="0"/>
        <v>11.117462740768465</v>
      </c>
      <c r="E31" s="43">
        <v>16030.132</v>
      </c>
      <c r="F31" s="55">
        <f t="shared" si="1"/>
        <v>23.542274962234384</v>
      </c>
      <c r="G31" s="43">
        <v>1818.9886</v>
      </c>
      <c r="H31" s="55">
        <f t="shared" si="3"/>
        <v>2.671414669222298</v>
      </c>
      <c r="I31" s="43">
        <v>346.9632</v>
      </c>
      <c r="J31" s="55">
        <f t="shared" si="4"/>
        <v>0.5095593134340204</v>
      </c>
      <c r="K31" s="43">
        <v>0</v>
      </c>
      <c r="L31" s="55">
        <f t="shared" si="5"/>
        <v>0</v>
      </c>
      <c r="M31" s="43">
        <v>0</v>
      </c>
      <c r="N31" s="55">
        <f t="shared" si="6"/>
        <v>0</v>
      </c>
      <c r="O31" s="43">
        <v>4823.2922</v>
      </c>
      <c r="P31" s="55">
        <f t="shared" si="7"/>
        <v>7.083614233220311</v>
      </c>
      <c r="Q31" s="44">
        <f t="shared" si="8"/>
        <v>28770.3608</v>
      </c>
      <c r="R31" s="55">
        <f t="shared" si="9"/>
        <v>42.252911249657174</v>
      </c>
      <c r="S31" s="45">
        <v>39320.4759</v>
      </c>
      <c r="T31" s="46">
        <f t="shared" si="2"/>
        <v>68090.8367</v>
      </c>
    </row>
    <row r="32" spans="2:20" ht="14.25" customHeight="1">
      <c r="B32" s="29" t="s">
        <v>35</v>
      </c>
      <c r="C32" s="43">
        <v>5499.2487</v>
      </c>
      <c r="D32" s="55">
        <f t="shared" si="0"/>
        <v>77.03808744050885</v>
      </c>
      <c r="E32" s="43">
        <v>621.7024</v>
      </c>
      <c r="F32" s="55">
        <f t="shared" si="1"/>
        <v>8.709328576678883</v>
      </c>
      <c r="G32" s="43">
        <v>1463.4147</v>
      </c>
      <c r="H32" s="55">
        <f t="shared" si="3"/>
        <v>20.50074033209773</v>
      </c>
      <c r="I32" s="43">
        <v>0</v>
      </c>
      <c r="J32" s="55">
        <f t="shared" si="4"/>
        <v>0</v>
      </c>
      <c r="K32" s="43">
        <v>0</v>
      </c>
      <c r="L32" s="55">
        <f t="shared" si="5"/>
        <v>0</v>
      </c>
      <c r="M32" s="43">
        <v>0</v>
      </c>
      <c r="N32" s="55">
        <f t="shared" si="6"/>
        <v>0</v>
      </c>
      <c r="O32" s="43">
        <v>576.9125</v>
      </c>
      <c r="P32" s="55">
        <f t="shared" si="7"/>
        <v>8.081874096823908</v>
      </c>
      <c r="Q32" s="44">
        <f t="shared" si="8"/>
        <v>6697.863600000001</v>
      </c>
      <c r="R32" s="55">
        <f t="shared" si="9"/>
        <v>93.82929011401163</v>
      </c>
      <c r="S32" s="45">
        <v>440.4869</v>
      </c>
      <c r="T32" s="46">
        <f t="shared" si="2"/>
        <v>7138.3505000000005</v>
      </c>
    </row>
    <row r="33" spans="2:20" ht="14.25" customHeight="1">
      <c r="B33" s="29" t="s">
        <v>36</v>
      </c>
      <c r="C33" s="43">
        <v>130.2858</v>
      </c>
      <c r="D33" s="55">
        <f t="shared" si="0"/>
        <v>4.012250677884043</v>
      </c>
      <c r="E33" s="43">
        <v>254.21</v>
      </c>
      <c r="F33" s="55">
        <f t="shared" si="1"/>
        <v>7.828591026995288</v>
      </c>
      <c r="G33" s="43">
        <v>1071.6887</v>
      </c>
      <c r="H33" s="55">
        <f t="shared" si="3"/>
        <v>33.00347169880117</v>
      </c>
      <c r="I33" s="43">
        <v>0</v>
      </c>
      <c r="J33" s="55">
        <f t="shared" si="4"/>
        <v>0</v>
      </c>
      <c r="K33" s="43">
        <v>0</v>
      </c>
      <c r="L33" s="55">
        <f t="shared" si="5"/>
        <v>0</v>
      </c>
      <c r="M33" s="43">
        <v>0</v>
      </c>
      <c r="N33" s="55">
        <f t="shared" si="6"/>
        <v>0</v>
      </c>
      <c r="O33" s="43">
        <v>2102.3724</v>
      </c>
      <c r="P33" s="55">
        <f t="shared" si="7"/>
        <v>64.74416311727528</v>
      </c>
      <c r="Q33" s="44">
        <f t="shared" si="8"/>
        <v>2486.8682000000003</v>
      </c>
      <c r="R33" s="55">
        <f t="shared" si="9"/>
        <v>76.58500482215462</v>
      </c>
      <c r="S33" s="45">
        <v>760.3317</v>
      </c>
      <c r="T33" s="46">
        <f t="shared" si="2"/>
        <v>3247.1999000000005</v>
      </c>
    </row>
    <row r="34" spans="2:20" ht="14.25" customHeight="1">
      <c r="B34" s="29" t="s">
        <v>37</v>
      </c>
      <c r="C34" s="43">
        <v>1301.9636</v>
      </c>
      <c r="D34" s="55">
        <f t="shared" si="0"/>
        <v>72.77495532487772</v>
      </c>
      <c r="E34" s="43">
        <v>120.8972</v>
      </c>
      <c r="F34" s="55">
        <f t="shared" si="1"/>
        <v>6.757706842881634</v>
      </c>
      <c r="G34" s="43">
        <v>829.9044</v>
      </c>
      <c r="H34" s="55">
        <f t="shared" si="3"/>
        <v>46.38858999892121</v>
      </c>
      <c r="I34" s="43">
        <v>0</v>
      </c>
      <c r="J34" s="55">
        <f t="shared" si="4"/>
        <v>0</v>
      </c>
      <c r="K34" s="43">
        <v>0</v>
      </c>
      <c r="L34" s="55">
        <f t="shared" si="5"/>
        <v>0</v>
      </c>
      <c r="M34" s="43">
        <v>0</v>
      </c>
      <c r="N34" s="55">
        <f t="shared" si="6"/>
        <v>0</v>
      </c>
      <c r="O34" s="43">
        <v>248.8589</v>
      </c>
      <c r="P34" s="55">
        <f t="shared" si="7"/>
        <v>13.9102931369957</v>
      </c>
      <c r="Q34" s="44">
        <f t="shared" si="8"/>
        <v>1671.7196999999999</v>
      </c>
      <c r="R34" s="55">
        <f t="shared" si="9"/>
        <v>93.44295530475505</v>
      </c>
      <c r="S34" s="45">
        <v>117.3073</v>
      </c>
      <c r="T34" s="46">
        <f t="shared" si="2"/>
        <v>1789.0269999999998</v>
      </c>
    </row>
    <row r="35" spans="2:20" ht="14.25" customHeight="1">
      <c r="B35" s="29" t="s">
        <v>38</v>
      </c>
      <c r="C35" s="43">
        <v>1113.2031</v>
      </c>
      <c r="D35" s="55">
        <f t="shared" si="0"/>
        <v>0.7766355550762177</v>
      </c>
      <c r="E35" s="43">
        <v>1073.8402</v>
      </c>
      <c r="F35" s="55">
        <f t="shared" si="1"/>
        <v>0.7491736950698006</v>
      </c>
      <c r="G35" s="43">
        <v>118.8509</v>
      </c>
      <c r="H35" s="55">
        <f t="shared" si="3"/>
        <v>0.08291733529380942</v>
      </c>
      <c r="I35" s="43">
        <v>0</v>
      </c>
      <c r="J35" s="55">
        <f t="shared" si="4"/>
        <v>0</v>
      </c>
      <c r="K35" s="43">
        <v>0</v>
      </c>
      <c r="L35" s="55">
        <f t="shared" si="5"/>
        <v>0</v>
      </c>
      <c r="M35" s="43">
        <v>0</v>
      </c>
      <c r="N35" s="55">
        <f t="shared" si="6"/>
        <v>0</v>
      </c>
      <c r="O35" s="43">
        <v>1909.6974</v>
      </c>
      <c r="P35" s="55">
        <f t="shared" si="7"/>
        <v>1.3323165379943784</v>
      </c>
      <c r="Q35" s="44">
        <f t="shared" si="8"/>
        <v>4096.7407</v>
      </c>
      <c r="R35" s="55">
        <f t="shared" si="9"/>
        <v>2.8581257881403968</v>
      </c>
      <c r="S35" s="45">
        <v>139239.8723</v>
      </c>
      <c r="T35" s="46">
        <f t="shared" si="2"/>
        <v>143336.61299999998</v>
      </c>
    </row>
    <row r="36" spans="2:20" ht="14.25" customHeight="1">
      <c r="B36" s="29" t="s">
        <v>39</v>
      </c>
      <c r="C36" s="43">
        <v>6755.8471</v>
      </c>
      <c r="D36" s="55">
        <f t="shared" si="0"/>
        <v>10.52516802624686</v>
      </c>
      <c r="E36" s="43">
        <v>7112.1888</v>
      </c>
      <c r="F36" s="55">
        <f t="shared" si="1"/>
        <v>11.080325094153038</v>
      </c>
      <c r="G36" s="43">
        <v>3359.8933</v>
      </c>
      <c r="H36" s="55">
        <f t="shared" si="3"/>
        <v>5.2344940625966885</v>
      </c>
      <c r="I36" s="43">
        <v>0</v>
      </c>
      <c r="J36" s="55">
        <f t="shared" si="4"/>
        <v>0</v>
      </c>
      <c r="K36" s="43">
        <v>0</v>
      </c>
      <c r="L36" s="55">
        <f t="shared" si="5"/>
        <v>0</v>
      </c>
      <c r="M36" s="43">
        <v>0</v>
      </c>
      <c r="N36" s="55">
        <f t="shared" si="6"/>
        <v>0</v>
      </c>
      <c r="O36" s="43">
        <v>1885.3863</v>
      </c>
      <c r="P36" s="55">
        <f t="shared" si="7"/>
        <v>2.9373085725820927</v>
      </c>
      <c r="Q36" s="44">
        <f t="shared" si="8"/>
        <v>15753.422199999999</v>
      </c>
      <c r="R36" s="55">
        <f t="shared" si="9"/>
        <v>24.54280169298199</v>
      </c>
      <c r="S36" s="45">
        <v>48434.1241</v>
      </c>
      <c r="T36" s="46">
        <f t="shared" si="2"/>
        <v>64187.5463</v>
      </c>
    </row>
    <row r="37" spans="2:20" ht="14.25" customHeight="1">
      <c r="B37" s="29" t="s">
        <v>40</v>
      </c>
      <c r="C37" s="43">
        <v>153.9772</v>
      </c>
      <c r="D37" s="55">
        <f t="shared" si="0"/>
        <v>67.48372042876915</v>
      </c>
      <c r="E37" s="43">
        <v>0</v>
      </c>
      <c r="F37" s="55">
        <f t="shared" si="1"/>
        <v>0</v>
      </c>
      <c r="G37" s="43">
        <v>0</v>
      </c>
      <c r="H37" s="55">
        <f t="shared" si="3"/>
        <v>0</v>
      </c>
      <c r="I37" s="43">
        <v>0</v>
      </c>
      <c r="J37" s="55">
        <f t="shared" si="4"/>
        <v>0</v>
      </c>
      <c r="K37" s="43">
        <v>0</v>
      </c>
      <c r="L37" s="55">
        <f t="shared" si="5"/>
        <v>0</v>
      </c>
      <c r="M37" s="43">
        <v>0</v>
      </c>
      <c r="N37" s="55">
        <f t="shared" si="6"/>
        <v>0</v>
      </c>
      <c r="O37" s="43">
        <v>11.0789</v>
      </c>
      <c r="P37" s="55">
        <f t="shared" si="7"/>
        <v>4.855559071461817</v>
      </c>
      <c r="Q37" s="44">
        <f t="shared" si="8"/>
        <v>165.05610000000001</v>
      </c>
      <c r="R37" s="55">
        <f t="shared" si="9"/>
        <v>72.33927950023097</v>
      </c>
      <c r="S37" s="45">
        <v>63.1133</v>
      </c>
      <c r="T37" s="46">
        <f t="shared" si="2"/>
        <v>228.16940000000002</v>
      </c>
    </row>
    <row r="38" spans="2:20" ht="14.25" customHeight="1">
      <c r="B38" s="31" t="s">
        <v>41</v>
      </c>
      <c r="C38" s="47">
        <v>833.3986</v>
      </c>
      <c r="D38" s="56">
        <f t="shared" si="0"/>
        <v>1.9804625590761755</v>
      </c>
      <c r="E38" s="47">
        <v>386.3732</v>
      </c>
      <c r="F38" s="56">
        <f t="shared" si="1"/>
        <v>0.9181652770120455</v>
      </c>
      <c r="G38" s="47">
        <v>0</v>
      </c>
      <c r="H38" s="56">
        <f t="shared" si="3"/>
        <v>0</v>
      </c>
      <c r="I38" s="47">
        <v>0</v>
      </c>
      <c r="J38" s="56">
        <f t="shared" si="4"/>
        <v>0</v>
      </c>
      <c r="K38" s="47">
        <v>0</v>
      </c>
      <c r="L38" s="56">
        <f t="shared" si="5"/>
        <v>0</v>
      </c>
      <c r="M38" s="47">
        <v>0</v>
      </c>
      <c r="N38" s="56">
        <f t="shared" si="6"/>
        <v>0</v>
      </c>
      <c r="O38" s="47">
        <v>56.644</v>
      </c>
      <c r="P38" s="56">
        <f t="shared" si="7"/>
        <v>0.13460704301196436</v>
      </c>
      <c r="Q38" s="48">
        <f t="shared" si="8"/>
        <v>1276.4158</v>
      </c>
      <c r="R38" s="56">
        <f t="shared" si="9"/>
        <v>3.0332348791001857</v>
      </c>
      <c r="S38" s="49">
        <v>40804.5918</v>
      </c>
      <c r="T38" s="50">
        <f t="shared" si="2"/>
        <v>42081.007600000004</v>
      </c>
    </row>
    <row r="39" spans="2:20" ht="14.25" customHeight="1">
      <c r="B39" s="29" t="s">
        <v>42</v>
      </c>
      <c r="C39" s="43">
        <v>79.3056</v>
      </c>
      <c r="D39" s="55">
        <f t="shared" si="0"/>
        <v>94.96778149133196</v>
      </c>
      <c r="E39" s="43">
        <v>0</v>
      </c>
      <c r="F39" s="55">
        <f t="shared" si="1"/>
        <v>0</v>
      </c>
      <c r="G39" s="43">
        <v>0</v>
      </c>
      <c r="H39" s="55">
        <f t="shared" si="3"/>
        <v>0</v>
      </c>
      <c r="I39" s="43">
        <v>0</v>
      </c>
      <c r="J39" s="55">
        <f t="shared" si="4"/>
        <v>0</v>
      </c>
      <c r="K39" s="43">
        <v>0</v>
      </c>
      <c r="L39" s="55">
        <f t="shared" si="5"/>
        <v>0</v>
      </c>
      <c r="M39" s="43">
        <v>0</v>
      </c>
      <c r="N39" s="55">
        <f t="shared" si="6"/>
        <v>0</v>
      </c>
      <c r="O39" s="43">
        <v>4.2023</v>
      </c>
      <c r="P39" s="55">
        <f t="shared" si="7"/>
        <v>5.032218508668042</v>
      </c>
      <c r="Q39" s="44">
        <f t="shared" si="8"/>
        <v>83.50789999999999</v>
      </c>
      <c r="R39" s="55">
        <f t="shared" si="9"/>
        <v>100</v>
      </c>
      <c r="S39" s="45">
        <v>0</v>
      </c>
      <c r="T39" s="46">
        <f t="shared" si="2"/>
        <v>83.50789999999999</v>
      </c>
    </row>
    <row r="40" spans="2:20" ht="14.25" customHeight="1">
      <c r="B40" s="29" t="s">
        <v>43</v>
      </c>
      <c r="C40" s="43">
        <v>10164.7213</v>
      </c>
      <c r="D40" s="55">
        <f t="shared" si="0"/>
        <v>97.83500171689977</v>
      </c>
      <c r="E40" s="43">
        <v>0</v>
      </c>
      <c r="F40" s="55">
        <f t="shared" si="1"/>
        <v>0</v>
      </c>
      <c r="G40" s="43">
        <v>0</v>
      </c>
      <c r="H40" s="55">
        <f t="shared" si="3"/>
        <v>0</v>
      </c>
      <c r="I40" s="43">
        <v>0</v>
      </c>
      <c r="J40" s="55">
        <f t="shared" si="4"/>
        <v>0</v>
      </c>
      <c r="K40" s="43">
        <v>0</v>
      </c>
      <c r="L40" s="55">
        <f t="shared" si="5"/>
        <v>0</v>
      </c>
      <c r="M40" s="43">
        <v>0</v>
      </c>
      <c r="N40" s="55">
        <f t="shared" si="6"/>
        <v>0</v>
      </c>
      <c r="O40" s="43">
        <v>20.7422</v>
      </c>
      <c r="P40" s="55">
        <f t="shared" si="7"/>
        <v>0.19964277550947496</v>
      </c>
      <c r="Q40" s="44">
        <f t="shared" si="8"/>
        <v>10185.4635</v>
      </c>
      <c r="R40" s="55">
        <f t="shared" si="9"/>
        <v>98.03464449240924</v>
      </c>
      <c r="S40" s="45">
        <v>204.1937</v>
      </c>
      <c r="T40" s="46">
        <f t="shared" si="2"/>
        <v>10389.6572</v>
      </c>
    </row>
    <row r="41" spans="2:20" ht="14.25" customHeight="1">
      <c r="B41" s="29" t="s">
        <v>44</v>
      </c>
      <c r="C41" s="43">
        <v>5630.2984</v>
      </c>
      <c r="D41" s="55">
        <f t="shared" si="0"/>
        <v>44.70744297151241</v>
      </c>
      <c r="E41" s="43">
        <v>1713.7184</v>
      </c>
      <c r="F41" s="55">
        <f t="shared" si="1"/>
        <v>13.607798769108134</v>
      </c>
      <c r="G41" s="43">
        <v>578.9462</v>
      </c>
      <c r="H41" s="55">
        <f t="shared" si="3"/>
        <v>4.597128319179995</v>
      </c>
      <c r="I41" s="43">
        <v>0</v>
      </c>
      <c r="J41" s="55">
        <f t="shared" si="4"/>
        <v>0</v>
      </c>
      <c r="K41" s="43">
        <v>0</v>
      </c>
      <c r="L41" s="55">
        <f t="shared" si="5"/>
        <v>0</v>
      </c>
      <c r="M41" s="43">
        <v>0</v>
      </c>
      <c r="N41" s="55">
        <f t="shared" si="6"/>
        <v>0</v>
      </c>
      <c r="O41" s="43">
        <v>89.5309</v>
      </c>
      <c r="P41" s="55">
        <f t="shared" si="7"/>
        <v>0.7109210421135371</v>
      </c>
      <c r="Q41" s="44">
        <f t="shared" si="8"/>
        <v>7433.547699999999</v>
      </c>
      <c r="R41" s="55">
        <f t="shared" si="9"/>
        <v>59.02616278273407</v>
      </c>
      <c r="S41" s="45">
        <v>5160.1012</v>
      </c>
      <c r="T41" s="46">
        <f t="shared" si="2"/>
        <v>12593.6489</v>
      </c>
    </row>
    <row r="42" spans="2:20" ht="14.25" customHeight="1">
      <c r="B42" s="29" t="s">
        <v>45</v>
      </c>
      <c r="C42" s="43">
        <v>96.0377</v>
      </c>
      <c r="D42" s="55">
        <f t="shared" si="0"/>
        <v>0.14663083092707607</v>
      </c>
      <c r="E42" s="43">
        <v>1727.6801</v>
      </c>
      <c r="F42" s="55">
        <f t="shared" si="1"/>
        <v>2.637830441994903</v>
      </c>
      <c r="G42" s="43">
        <v>1310.8783</v>
      </c>
      <c r="H42" s="55">
        <f t="shared" si="3"/>
        <v>2.001455411502701</v>
      </c>
      <c r="I42" s="43">
        <v>0</v>
      </c>
      <c r="J42" s="55">
        <f t="shared" si="4"/>
        <v>0</v>
      </c>
      <c r="K42" s="43">
        <v>0</v>
      </c>
      <c r="L42" s="55">
        <f t="shared" si="5"/>
        <v>0</v>
      </c>
      <c r="M42" s="43">
        <v>0</v>
      </c>
      <c r="N42" s="55">
        <f t="shared" si="6"/>
        <v>0</v>
      </c>
      <c r="O42" s="43">
        <v>1123.4448</v>
      </c>
      <c r="P42" s="55">
        <f t="shared" si="7"/>
        <v>1.7152810253130053</v>
      </c>
      <c r="Q42" s="44">
        <f t="shared" si="8"/>
        <v>2947.1626</v>
      </c>
      <c r="R42" s="55">
        <f t="shared" si="9"/>
        <v>4.499742298234985</v>
      </c>
      <c r="S42" s="45">
        <v>62549.0904</v>
      </c>
      <c r="T42" s="46">
        <f t="shared" si="2"/>
        <v>65496.253000000004</v>
      </c>
    </row>
    <row r="43" spans="2:20" ht="14.25" customHeight="1">
      <c r="B43" s="29" t="s">
        <v>46</v>
      </c>
      <c r="C43" s="43">
        <v>6010.9419</v>
      </c>
      <c r="D43" s="55">
        <f t="shared" si="0"/>
        <v>35.55107027735603</v>
      </c>
      <c r="E43" s="43">
        <v>1142.2145</v>
      </c>
      <c r="F43" s="55">
        <f t="shared" si="1"/>
        <v>6.7555049835559196</v>
      </c>
      <c r="G43" s="43">
        <v>741.2021</v>
      </c>
      <c r="H43" s="55">
        <f t="shared" si="3"/>
        <v>4.383760213490646</v>
      </c>
      <c r="I43" s="43">
        <v>0</v>
      </c>
      <c r="J43" s="55">
        <f t="shared" si="4"/>
        <v>0</v>
      </c>
      <c r="K43" s="43">
        <v>0</v>
      </c>
      <c r="L43" s="55">
        <f t="shared" si="5"/>
        <v>0</v>
      </c>
      <c r="M43" s="43">
        <v>0</v>
      </c>
      <c r="N43" s="55">
        <f t="shared" si="6"/>
        <v>0</v>
      </c>
      <c r="O43" s="43">
        <v>2847.1894</v>
      </c>
      <c r="P43" s="55">
        <f t="shared" si="7"/>
        <v>16.839395911037364</v>
      </c>
      <c r="Q43" s="44">
        <f t="shared" si="8"/>
        <v>10000.3458</v>
      </c>
      <c r="R43" s="55">
        <f t="shared" si="9"/>
        <v>59.145971171949306</v>
      </c>
      <c r="S43" s="45">
        <v>6907.5612</v>
      </c>
      <c r="T43" s="46">
        <f t="shared" si="2"/>
        <v>16907.907</v>
      </c>
    </row>
    <row r="44" spans="2:20" ht="14.25" customHeight="1">
      <c r="B44" s="29" t="s">
        <v>47</v>
      </c>
      <c r="C44" s="43">
        <v>587.2071</v>
      </c>
      <c r="D44" s="55">
        <f t="shared" si="0"/>
        <v>88.02417937407951</v>
      </c>
      <c r="E44" s="43">
        <v>8.5421</v>
      </c>
      <c r="F44" s="55">
        <f t="shared" si="1"/>
        <v>1.2804874849628427</v>
      </c>
      <c r="G44" s="43">
        <v>0</v>
      </c>
      <c r="H44" s="55">
        <f t="shared" si="3"/>
        <v>0</v>
      </c>
      <c r="I44" s="43">
        <v>0</v>
      </c>
      <c r="J44" s="55">
        <f t="shared" si="4"/>
        <v>0</v>
      </c>
      <c r="K44" s="43">
        <v>0</v>
      </c>
      <c r="L44" s="55">
        <f t="shared" si="5"/>
        <v>0</v>
      </c>
      <c r="M44" s="43">
        <v>0</v>
      </c>
      <c r="N44" s="55">
        <f t="shared" si="6"/>
        <v>0</v>
      </c>
      <c r="O44" s="43">
        <v>9.2268</v>
      </c>
      <c r="P44" s="55">
        <f t="shared" si="7"/>
        <v>1.3831261547225109</v>
      </c>
      <c r="Q44" s="44">
        <f t="shared" si="8"/>
        <v>604.976</v>
      </c>
      <c r="R44" s="55">
        <f t="shared" si="9"/>
        <v>90.68779301376486</v>
      </c>
      <c r="S44" s="45">
        <v>62.1215</v>
      </c>
      <c r="T44" s="46">
        <f t="shared" si="2"/>
        <v>667.0975</v>
      </c>
    </row>
    <row r="45" spans="2:20" ht="14.25" customHeight="1">
      <c r="B45" s="29" t="s">
        <v>48</v>
      </c>
      <c r="C45" s="43">
        <v>241.1912</v>
      </c>
      <c r="D45" s="55">
        <f t="shared" si="0"/>
        <v>25.13489919464303</v>
      </c>
      <c r="E45" s="43">
        <v>354</v>
      </c>
      <c r="F45" s="55">
        <f t="shared" si="1"/>
        <v>36.89087460447824</v>
      </c>
      <c r="G45" s="43">
        <v>0</v>
      </c>
      <c r="H45" s="55">
        <f t="shared" si="3"/>
        <v>0</v>
      </c>
      <c r="I45" s="43">
        <v>0</v>
      </c>
      <c r="J45" s="55">
        <f t="shared" si="4"/>
        <v>0</v>
      </c>
      <c r="K45" s="43">
        <v>0</v>
      </c>
      <c r="L45" s="55">
        <f t="shared" si="5"/>
        <v>0</v>
      </c>
      <c r="M45" s="43">
        <v>0</v>
      </c>
      <c r="N45" s="55">
        <f t="shared" si="6"/>
        <v>0</v>
      </c>
      <c r="O45" s="43">
        <v>0</v>
      </c>
      <c r="P45" s="55">
        <f t="shared" si="7"/>
        <v>0</v>
      </c>
      <c r="Q45" s="44">
        <f t="shared" si="8"/>
        <v>595.1912</v>
      </c>
      <c r="R45" s="55">
        <f t="shared" si="9"/>
        <v>62.02577379912127</v>
      </c>
      <c r="S45" s="45">
        <v>364.3957</v>
      </c>
      <c r="T45" s="46">
        <f t="shared" si="2"/>
        <v>959.5869</v>
      </c>
    </row>
    <row r="46" spans="2:20" ht="14.25" customHeight="1">
      <c r="B46" s="29" t="s">
        <v>49</v>
      </c>
      <c r="C46" s="43">
        <v>175.7511</v>
      </c>
      <c r="D46" s="55">
        <f t="shared" si="0"/>
        <v>0.7476594014862934</v>
      </c>
      <c r="E46" s="43">
        <v>651.699</v>
      </c>
      <c r="F46" s="55">
        <f t="shared" si="1"/>
        <v>2.7723802826225032</v>
      </c>
      <c r="G46" s="43">
        <v>1183.5765</v>
      </c>
      <c r="H46" s="55">
        <f t="shared" si="3"/>
        <v>5.035030208079732</v>
      </c>
      <c r="I46" s="43">
        <v>0</v>
      </c>
      <c r="J46" s="55">
        <f t="shared" si="4"/>
        <v>0</v>
      </c>
      <c r="K46" s="43">
        <v>0</v>
      </c>
      <c r="L46" s="55">
        <f t="shared" si="5"/>
        <v>0</v>
      </c>
      <c r="M46" s="43">
        <v>0</v>
      </c>
      <c r="N46" s="55">
        <f t="shared" si="6"/>
        <v>0</v>
      </c>
      <c r="O46" s="43">
        <v>1290.2729</v>
      </c>
      <c r="P46" s="55">
        <f t="shared" si="7"/>
        <v>5.488925327738967</v>
      </c>
      <c r="Q46" s="44">
        <f t="shared" si="8"/>
        <v>2117.723</v>
      </c>
      <c r="R46" s="55">
        <f t="shared" si="9"/>
        <v>9.008965011847764</v>
      </c>
      <c r="S46" s="45">
        <v>21389.1171</v>
      </c>
      <c r="T46" s="46">
        <f t="shared" si="2"/>
        <v>23506.8401</v>
      </c>
    </row>
    <row r="47" spans="2:20" ht="14.25" customHeight="1">
      <c r="B47" s="29" t="s">
        <v>50</v>
      </c>
      <c r="C47" s="43">
        <v>0</v>
      </c>
      <c r="D47" s="55">
        <f t="shared" si="0"/>
        <v>0</v>
      </c>
      <c r="E47" s="43">
        <v>0</v>
      </c>
      <c r="F47" s="55">
        <f t="shared" si="1"/>
        <v>0</v>
      </c>
      <c r="G47" s="43">
        <v>41.79</v>
      </c>
      <c r="H47" s="55">
        <f t="shared" si="3"/>
        <v>0.0977915765017723</v>
      </c>
      <c r="I47" s="43">
        <v>0</v>
      </c>
      <c r="J47" s="55">
        <f t="shared" si="4"/>
        <v>0</v>
      </c>
      <c r="K47" s="43">
        <v>0</v>
      </c>
      <c r="L47" s="55">
        <f t="shared" si="5"/>
        <v>0</v>
      </c>
      <c r="M47" s="43">
        <v>0</v>
      </c>
      <c r="N47" s="55">
        <f t="shared" si="6"/>
        <v>0</v>
      </c>
      <c r="O47" s="43">
        <v>0</v>
      </c>
      <c r="P47" s="55">
        <f t="shared" si="7"/>
        <v>0</v>
      </c>
      <c r="Q47" s="44">
        <f t="shared" si="8"/>
        <v>0</v>
      </c>
      <c r="R47" s="55">
        <f t="shared" si="9"/>
        <v>0</v>
      </c>
      <c r="S47" s="45">
        <v>42733.742</v>
      </c>
      <c r="T47" s="46">
        <f t="shared" si="2"/>
        <v>42733.742</v>
      </c>
    </row>
    <row r="48" spans="2:20" ht="14.25" customHeight="1">
      <c r="B48" s="31" t="s">
        <v>51</v>
      </c>
      <c r="C48" s="47">
        <v>8523.9839</v>
      </c>
      <c r="D48" s="56">
        <f t="shared" si="0"/>
        <v>13.127531657501262</v>
      </c>
      <c r="E48" s="47">
        <v>4893.2803</v>
      </c>
      <c r="F48" s="56">
        <f t="shared" si="1"/>
        <v>7.535994061095925</v>
      </c>
      <c r="G48" s="47">
        <v>1565.4726</v>
      </c>
      <c r="H48" s="56">
        <f t="shared" si="3"/>
        <v>2.410937345324035</v>
      </c>
      <c r="I48" s="47">
        <v>0</v>
      </c>
      <c r="J48" s="56">
        <f t="shared" si="4"/>
        <v>0</v>
      </c>
      <c r="K48" s="47">
        <v>0</v>
      </c>
      <c r="L48" s="56">
        <f t="shared" si="5"/>
        <v>0</v>
      </c>
      <c r="M48" s="47">
        <v>0</v>
      </c>
      <c r="N48" s="56">
        <f t="shared" si="6"/>
        <v>0</v>
      </c>
      <c r="O48" s="47">
        <v>2960.2891</v>
      </c>
      <c r="P48" s="56">
        <f t="shared" si="7"/>
        <v>4.55905235527321</v>
      </c>
      <c r="Q48" s="48">
        <f t="shared" si="8"/>
        <v>16377.5533</v>
      </c>
      <c r="R48" s="56">
        <f t="shared" si="9"/>
        <v>25.222578073870398</v>
      </c>
      <c r="S48" s="49">
        <v>48554.5613</v>
      </c>
      <c r="T48" s="50">
        <f t="shared" si="2"/>
        <v>64932.1146</v>
      </c>
    </row>
    <row r="49" spans="2:20" ht="14.25" customHeight="1">
      <c r="B49" s="29" t="s">
        <v>52</v>
      </c>
      <c r="C49" s="43">
        <v>32.1115</v>
      </c>
      <c r="D49" s="55">
        <f t="shared" si="0"/>
        <v>6.003606108547456</v>
      </c>
      <c r="E49" s="43">
        <v>293.0326</v>
      </c>
      <c r="F49" s="55">
        <f t="shared" si="1"/>
        <v>54.78574054041522</v>
      </c>
      <c r="G49" s="43">
        <v>17.7769</v>
      </c>
      <c r="H49" s="55">
        <f t="shared" si="3"/>
        <v>3.32359140591493</v>
      </c>
      <c r="I49" s="43">
        <v>0</v>
      </c>
      <c r="J49" s="55">
        <f t="shared" si="4"/>
        <v>0</v>
      </c>
      <c r="K49" s="43">
        <v>0</v>
      </c>
      <c r="L49" s="55">
        <f t="shared" si="5"/>
        <v>0</v>
      </c>
      <c r="M49" s="43">
        <v>0</v>
      </c>
      <c r="N49" s="55">
        <f t="shared" si="6"/>
        <v>0</v>
      </c>
      <c r="O49" s="43">
        <v>32.9949</v>
      </c>
      <c r="P49" s="55">
        <f t="shared" si="7"/>
        <v>6.168767674848963</v>
      </c>
      <c r="Q49" s="44">
        <f t="shared" si="8"/>
        <v>358.139</v>
      </c>
      <c r="R49" s="55">
        <f t="shared" si="9"/>
        <v>66.95811432381163</v>
      </c>
      <c r="S49" s="45">
        <v>176.7312</v>
      </c>
      <c r="T49" s="46">
        <f t="shared" si="2"/>
        <v>534.8702000000001</v>
      </c>
    </row>
    <row r="50" spans="2:20" ht="14.25" customHeight="1">
      <c r="B50" s="29" t="s">
        <v>53</v>
      </c>
      <c r="C50" s="43">
        <v>107.8288</v>
      </c>
      <c r="D50" s="55">
        <f t="shared" si="0"/>
        <v>35.35817975652</v>
      </c>
      <c r="E50" s="43">
        <v>106.2076</v>
      </c>
      <c r="F50" s="55">
        <f t="shared" si="1"/>
        <v>34.82657149396612</v>
      </c>
      <c r="G50" s="43">
        <v>0</v>
      </c>
      <c r="H50" s="55">
        <f t="shared" si="3"/>
        <v>0</v>
      </c>
      <c r="I50" s="43">
        <v>0</v>
      </c>
      <c r="J50" s="55">
        <f t="shared" si="4"/>
        <v>0</v>
      </c>
      <c r="K50" s="43">
        <v>0</v>
      </c>
      <c r="L50" s="55">
        <f t="shared" si="5"/>
        <v>0</v>
      </c>
      <c r="M50" s="43">
        <v>0</v>
      </c>
      <c r="N50" s="55">
        <f t="shared" si="6"/>
        <v>0</v>
      </c>
      <c r="O50" s="43">
        <v>0</v>
      </c>
      <c r="P50" s="55">
        <f t="shared" si="7"/>
        <v>0</v>
      </c>
      <c r="Q50" s="44">
        <f t="shared" si="8"/>
        <v>214.03640000000001</v>
      </c>
      <c r="R50" s="55">
        <f t="shared" si="9"/>
        <v>70.18475125048612</v>
      </c>
      <c r="S50" s="45">
        <v>90.925</v>
      </c>
      <c r="T50" s="46">
        <f t="shared" si="2"/>
        <v>304.9614</v>
      </c>
    </row>
    <row r="51" spans="2:20" ht="14.25" customHeight="1">
      <c r="B51" s="29" t="s">
        <v>54</v>
      </c>
      <c r="C51" s="43">
        <v>31.3059</v>
      </c>
      <c r="D51" s="55">
        <f t="shared" si="0"/>
        <v>5.165146287982656</v>
      </c>
      <c r="E51" s="43">
        <v>85.4252</v>
      </c>
      <c r="F51" s="55">
        <f t="shared" si="1"/>
        <v>14.094265128304123</v>
      </c>
      <c r="G51" s="43">
        <v>0</v>
      </c>
      <c r="H51" s="55">
        <f t="shared" si="3"/>
        <v>0</v>
      </c>
      <c r="I51" s="43">
        <v>0</v>
      </c>
      <c r="J51" s="55">
        <f t="shared" si="4"/>
        <v>0</v>
      </c>
      <c r="K51" s="43">
        <v>0</v>
      </c>
      <c r="L51" s="55">
        <f t="shared" si="5"/>
        <v>0</v>
      </c>
      <c r="M51" s="43">
        <v>0</v>
      </c>
      <c r="N51" s="55">
        <f t="shared" si="6"/>
        <v>0</v>
      </c>
      <c r="O51" s="43">
        <v>63.8244</v>
      </c>
      <c r="P51" s="55">
        <f t="shared" si="7"/>
        <v>10.530358901763574</v>
      </c>
      <c r="Q51" s="44">
        <f t="shared" si="8"/>
        <v>180.5555</v>
      </c>
      <c r="R51" s="55">
        <f t="shared" si="9"/>
        <v>29.78977031805035</v>
      </c>
      <c r="S51" s="45">
        <v>425.5435</v>
      </c>
      <c r="T51" s="46">
        <f t="shared" si="2"/>
        <v>606.0989999999999</v>
      </c>
    </row>
    <row r="52" spans="2:20" ht="14.25" customHeight="1">
      <c r="B52" s="29" t="s">
        <v>55</v>
      </c>
      <c r="C52" s="43">
        <v>476.9384</v>
      </c>
      <c r="D52" s="55">
        <f t="shared" si="0"/>
        <v>0.8096379280045484</v>
      </c>
      <c r="E52" s="43">
        <v>772.678</v>
      </c>
      <c r="F52" s="55">
        <f t="shared" si="1"/>
        <v>1.3116775980602493</v>
      </c>
      <c r="G52" s="43">
        <v>691.4942</v>
      </c>
      <c r="H52" s="55">
        <f t="shared" si="3"/>
        <v>1.1738621409288135</v>
      </c>
      <c r="I52" s="43">
        <v>0</v>
      </c>
      <c r="J52" s="55">
        <f t="shared" si="4"/>
        <v>0</v>
      </c>
      <c r="K52" s="43">
        <v>0</v>
      </c>
      <c r="L52" s="55">
        <f t="shared" si="5"/>
        <v>0</v>
      </c>
      <c r="M52" s="43">
        <v>0</v>
      </c>
      <c r="N52" s="55">
        <f t="shared" si="6"/>
        <v>0</v>
      </c>
      <c r="O52" s="43">
        <v>0</v>
      </c>
      <c r="P52" s="55">
        <f t="shared" si="7"/>
        <v>0</v>
      </c>
      <c r="Q52" s="44">
        <f t="shared" si="8"/>
        <v>1249.6163999999999</v>
      </c>
      <c r="R52" s="55">
        <f t="shared" si="9"/>
        <v>2.1213155260647976</v>
      </c>
      <c r="S52" s="45">
        <v>57657.9994</v>
      </c>
      <c r="T52" s="46">
        <f t="shared" si="2"/>
        <v>58907.6158</v>
      </c>
    </row>
    <row r="53" spans="2:20" ht="14.25" customHeight="1">
      <c r="B53" s="29" t="s">
        <v>56</v>
      </c>
      <c r="C53" s="43">
        <v>734.3696</v>
      </c>
      <c r="D53" s="55">
        <f t="shared" si="0"/>
        <v>41.90406869173722</v>
      </c>
      <c r="E53" s="43">
        <v>0</v>
      </c>
      <c r="F53" s="55">
        <f t="shared" si="1"/>
        <v>0</v>
      </c>
      <c r="G53" s="43">
        <v>0</v>
      </c>
      <c r="H53" s="55">
        <f t="shared" si="3"/>
        <v>0</v>
      </c>
      <c r="I53" s="43">
        <v>0</v>
      </c>
      <c r="J53" s="55">
        <f t="shared" si="4"/>
        <v>0</v>
      </c>
      <c r="K53" s="43">
        <v>0</v>
      </c>
      <c r="L53" s="55">
        <f t="shared" si="5"/>
        <v>0</v>
      </c>
      <c r="M53" s="43">
        <v>0</v>
      </c>
      <c r="N53" s="55">
        <f t="shared" si="6"/>
        <v>0</v>
      </c>
      <c r="O53" s="43">
        <v>838.1323</v>
      </c>
      <c r="P53" s="55">
        <f t="shared" si="7"/>
        <v>47.824901074287</v>
      </c>
      <c r="Q53" s="44">
        <f t="shared" si="8"/>
        <v>1572.5019</v>
      </c>
      <c r="R53" s="55">
        <f t="shared" si="9"/>
        <v>89.72896976602422</v>
      </c>
      <c r="S53" s="45">
        <v>180</v>
      </c>
      <c r="T53" s="46">
        <f t="shared" si="2"/>
        <v>1752.5019</v>
      </c>
    </row>
    <row r="54" spans="2:20" ht="14.25" customHeight="1">
      <c r="B54" s="29" t="s">
        <v>57</v>
      </c>
      <c r="C54" s="43">
        <v>0</v>
      </c>
      <c r="D54" s="55">
        <f t="shared" si="0"/>
        <v>0</v>
      </c>
      <c r="E54" s="43">
        <v>0</v>
      </c>
      <c r="F54" s="55">
        <f t="shared" si="1"/>
        <v>0</v>
      </c>
      <c r="G54" s="43">
        <v>0</v>
      </c>
      <c r="H54" s="55">
        <f t="shared" si="3"/>
        <v>0</v>
      </c>
      <c r="I54" s="43">
        <v>0</v>
      </c>
      <c r="J54" s="55">
        <f t="shared" si="4"/>
        <v>0</v>
      </c>
      <c r="K54" s="43">
        <v>0</v>
      </c>
      <c r="L54" s="55">
        <f t="shared" si="5"/>
        <v>0</v>
      </c>
      <c r="M54" s="43">
        <v>0</v>
      </c>
      <c r="N54" s="55">
        <f t="shared" si="6"/>
        <v>0</v>
      </c>
      <c r="O54" s="43">
        <v>54.8184</v>
      </c>
      <c r="P54" s="55">
        <f t="shared" si="7"/>
        <v>4.240477521718964</v>
      </c>
      <c r="Q54" s="44">
        <f t="shared" si="8"/>
        <v>54.8184</v>
      </c>
      <c r="R54" s="55">
        <f t="shared" si="9"/>
        <v>4.240477521718964</v>
      </c>
      <c r="S54" s="45">
        <v>1237.9228</v>
      </c>
      <c r="T54" s="46">
        <f t="shared" si="2"/>
        <v>1292.7412</v>
      </c>
    </row>
    <row r="55" spans="2:20" ht="14.25" customHeight="1">
      <c r="B55" s="31" t="s">
        <v>58</v>
      </c>
      <c r="C55" s="47">
        <v>0</v>
      </c>
      <c r="D55" s="56">
        <f t="shared" si="0"/>
        <v>0</v>
      </c>
      <c r="E55" s="47">
        <v>0</v>
      </c>
      <c r="F55" s="56">
        <f t="shared" si="1"/>
        <v>0</v>
      </c>
      <c r="G55" s="47">
        <v>0</v>
      </c>
      <c r="H55" s="56">
        <f t="shared" si="3"/>
        <v>0</v>
      </c>
      <c r="I55" s="47">
        <v>0</v>
      </c>
      <c r="J55" s="56">
        <f t="shared" si="4"/>
        <v>0</v>
      </c>
      <c r="K55" s="47">
        <v>0</v>
      </c>
      <c r="L55" s="56">
        <f t="shared" si="5"/>
        <v>0</v>
      </c>
      <c r="M55" s="47">
        <v>0</v>
      </c>
      <c r="N55" s="56">
        <f t="shared" si="6"/>
        <v>0</v>
      </c>
      <c r="O55" s="47">
        <v>0</v>
      </c>
      <c r="P55" s="56">
        <f t="shared" si="7"/>
        <v>0</v>
      </c>
      <c r="Q55" s="48">
        <f t="shared" si="8"/>
        <v>0</v>
      </c>
      <c r="R55" s="56">
        <f t="shared" si="9"/>
        <v>0</v>
      </c>
      <c r="S55" s="49">
        <v>263.8046</v>
      </c>
      <c r="T55" s="50">
        <f t="shared" si="2"/>
        <v>263.8046</v>
      </c>
    </row>
    <row r="56" spans="2:20" ht="14.25" customHeight="1">
      <c r="B56" s="33" t="s">
        <v>59</v>
      </c>
      <c r="C56" s="51">
        <f>SUM(C9:C55)</f>
        <v>97220.02630000003</v>
      </c>
      <c r="D56" s="57">
        <f t="shared" si="0"/>
        <v>10.18977055555941</v>
      </c>
      <c r="E56" s="51">
        <f>SUM(E9:E55)</f>
        <v>94371.62230000003</v>
      </c>
      <c r="F56" s="57">
        <f t="shared" si="1"/>
        <v>9.891225242272062</v>
      </c>
      <c r="G56" s="51">
        <f>SUM(G9:G55)</f>
        <v>40721.7997</v>
      </c>
      <c r="H56" s="57">
        <f t="shared" si="3"/>
        <v>4.268110299332926</v>
      </c>
      <c r="I56" s="51">
        <f>SUM(I9:I55)</f>
        <v>1127.5754</v>
      </c>
      <c r="J56" s="57">
        <f t="shared" si="4"/>
        <v>0.11818279676903481</v>
      </c>
      <c r="K56" s="51">
        <f>SUM(K9:K55)</f>
        <v>0</v>
      </c>
      <c r="L56" s="57">
        <f t="shared" si="5"/>
        <v>0</v>
      </c>
      <c r="M56" s="51">
        <f>SUM(M9:M55)</f>
        <v>0</v>
      </c>
      <c r="N56" s="57">
        <f t="shared" si="6"/>
        <v>0</v>
      </c>
      <c r="O56" s="51">
        <f>SUM(O9:O55)</f>
        <v>65197.05389999999</v>
      </c>
      <c r="P56" s="57">
        <f t="shared" si="7"/>
        <v>6.833396836259027</v>
      </c>
      <c r="Q56" s="51">
        <f>SUM(Q9:Q55)</f>
        <v>257916.2779</v>
      </c>
      <c r="R56" s="57">
        <f t="shared" si="9"/>
        <v>27.03257543085953</v>
      </c>
      <c r="S56" s="52">
        <f>SUM(S9:S55)</f>
        <v>696178.0834000001</v>
      </c>
      <c r="T56" s="53">
        <f>SUM(T9:T55)</f>
        <v>954094.3613000002</v>
      </c>
    </row>
    <row r="58" spans="2:20" ht="14.25" customHeight="1">
      <c r="B58" s="59" t="s">
        <v>71</v>
      </c>
      <c r="C58" s="60"/>
      <c r="D58" s="61" t="s">
        <v>62</v>
      </c>
      <c r="E58" s="62"/>
      <c r="F58" s="6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ht="14.25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0" t="s">
        <v>9</v>
      </c>
    </row>
    <row r="60" spans="2:20" ht="14.25" customHeight="1">
      <c r="B60" s="12" t="s">
        <v>61</v>
      </c>
      <c r="C60" s="13" t="s">
        <v>1</v>
      </c>
      <c r="D60" s="14"/>
      <c r="E60" s="14"/>
      <c r="F60" s="14"/>
      <c r="G60" s="15"/>
      <c r="H60" s="14"/>
      <c r="I60" s="15"/>
      <c r="J60" s="14"/>
      <c r="K60" s="16"/>
      <c r="L60" s="14"/>
      <c r="M60" s="13"/>
      <c r="N60" s="14"/>
      <c r="O60" s="14"/>
      <c r="P60" s="14"/>
      <c r="Q60" s="17"/>
      <c r="R60" s="58"/>
      <c r="S60" s="18"/>
      <c r="T60" s="19"/>
    </row>
    <row r="61" spans="2:20" ht="28.5" customHeight="1">
      <c r="B61" s="35" t="s">
        <v>60</v>
      </c>
      <c r="C61" s="3" t="s">
        <v>2</v>
      </c>
      <c r="D61" s="4"/>
      <c r="E61" s="3" t="s">
        <v>75</v>
      </c>
      <c r="F61" s="4"/>
      <c r="G61" s="3" t="s">
        <v>74</v>
      </c>
      <c r="H61" s="4"/>
      <c r="I61" s="3" t="s">
        <v>73</v>
      </c>
      <c r="J61" s="4"/>
      <c r="K61" s="3" t="s">
        <v>3</v>
      </c>
      <c r="L61" s="4"/>
      <c r="M61" s="11" t="s">
        <v>5</v>
      </c>
      <c r="N61" s="4"/>
      <c r="O61" s="3" t="s">
        <v>6</v>
      </c>
      <c r="P61" s="4"/>
      <c r="Q61" s="5" t="s">
        <v>0</v>
      </c>
      <c r="R61" s="6"/>
      <c r="S61" s="7" t="s">
        <v>11</v>
      </c>
      <c r="T61" s="8" t="s">
        <v>7</v>
      </c>
    </row>
    <row r="62" spans="2:20" ht="14.25" customHeight="1">
      <c r="B62" s="20" t="s">
        <v>10</v>
      </c>
      <c r="C62" s="21"/>
      <c r="D62" s="22" t="s">
        <v>4</v>
      </c>
      <c r="E62" s="21"/>
      <c r="F62" s="22" t="s">
        <v>4</v>
      </c>
      <c r="G62" s="21"/>
      <c r="H62" s="22" t="s">
        <v>4</v>
      </c>
      <c r="I62" s="21"/>
      <c r="J62" s="22" t="s">
        <v>4</v>
      </c>
      <c r="K62" s="21"/>
      <c r="L62" s="22" t="s">
        <v>4</v>
      </c>
      <c r="M62" s="23"/>
      <c r="N62" s="22" t="s">
        <v>4</v>
      </c>
      <c r="O62" s="21"/>
      <c r="P62" s="22" t="s">
        <v>4</v>
      </c>
      <c r="Q62" s="21"/>
      <c r="R62" s="22" t="s">
        <v>4</v>
      </c>
      <c r="S62" s="24"/>
      <c r="T62" s="25"/>
    </row>
    <row r="63" spans="2:20" ht="14.25" customHeight="1">
      <c r="B63" s="28" t="s">
        <v>12</v>
      </c>
      <c r="C63" s="39">
        <v>0</v>
      </c>
      <c r="D63" s="54">
        <f aca="true" t="shared" si="10" ref="D63:D110">IF($T63=0,"",C63/$T63*100)</f>
      </c>
      <c r="E63" s="39">
        <v>0</v>
      </c>
      <c r="F63" s="54">
        <f aca="true" t="shared" si="11" ref="F63:F110">IF($T63=0,"",E63/$T63*100)</f>
      </c>
      <c r="G63" s="39">
        <v>0</v>
      </c>
      <c r="H63" s="54">
        <f aca="true" t="shared" si="12" ref="H63:H110">IF($T63=0,"",G63/$T63*100)</f>
      </c>
      <c r="I63" s="39">
        <v>0</v>
      </c>
      <c r="J63" s="54">
        <f aca="true" t="shared" si="13" ref="J63:J110">IF($T63=0,"",I63/$T63*100)</f>
      </c>
      <c r="K63" s="39">
        <v>0</v>
      </c>
      <c r="L63" s="54">
        <f aca="true" t="shared" si="14" ref="L63:L110">IF($T63=0,"",K63/$T63*100)</f>
      </c>
      <c r="M63" s="39">
        <v>0</v>
      </c>
      <c r="N63" s="54">
        <f aca="true" t="shared" si="15" ref="N63:N110">IF($T63=0,"",M63/$T63*100)</f>
      </c>
      <c r="O63" s="39">
        <v>0</v>
      </c>
      <c r="P63" s="54">
        <f aca="true" t="shared" si="16" ref="P63:P110">IF($T63=0,"",O63/$T63*100)</f>
      </c>
      <c r="Q63" s="40">
        <f aca="true" t="shared" si="17" ref="Q63:Q109">SUM(C63,E63,G63,I63,K63,M63,O63)</f>
        <v>0</v>
      </c>
      <c r="R63" s="54">
        <f aca="true" t="shared" si="18" ref="R63:R110">IF($T63=0,"",Q63/$T63*100)</f>
      </c>
      <c r="S63" s="41">
        <v>0</v>
      </c>
      <c r="T63" s="42">
        <f aca="true" t="shared" si="19" ref="T63:T109">SUM(S63:S63,Q63)</f>
        <v>0</v>
      </c>
    </row>
    <row r="64" spans="2:20" ht="14.25" customHeight="1">
      <c r="B64" s="29" t="s">
        <v>13</v>
      </c>
      <c r="C64" s="43">
        <v>0</v>
      </c>
      <c r="D64" s="55">
        <f t="shared" si="10"/>
        <v>0</v>
      </c>
      <c r="E64" s="43">
        <v>0</v>
      </c>
      <c r="F64" s="55">
        <f t="shared" si="11"/>
        <v>0</v>
      </c>
      <c r="G64" s="43">
        <v>41.2575</v>
      </c>
      <c r="H64" s="55">
        <f t="shared" si="12"/>
        <v>67.4316245043655</v>
      </c>
      <c r="I64" s="43">
        <v>0</v>
      </c>
      <c r="J64" s="55">
        <f t="shared" si="13"/>
        <v>0</v>
      </c>
      <c r="K64" s="43">
        <v>0</v>
      </c>
      <c r="L64" s="55">
        <f t="shared" si="14"/>
        <v>0</v>
      </c>
      <c r="M64" s="43">
        <v>0</v>
      </c>
      <c r="N64" s="55">
        <f t="shared" si="15"/>
        <v>0</v>
      </c>
      <c r="O64" s="43">
        <v>0</v>
      </c>
      <c r="P64" s="55">
        <f t="shared" si="16"/>
        <v>0</v>
      </c>
      <c r="Q64" s="44">
        <f t="shared" si="17"/>
        <v>41.2575</v>
      </c>
      <c r="R64" s="55">
        <f t="shared" si="18"/>
        <v>67.4316245043655</v>
      </c>
      <c r="S64" s="45">
        <v>19.9267</v>
      </c>
      <c r="T64" s="46">
        <f t="shared" si="19"/>
        <v>61.184200000000004</v>
      </c>
    </row>
    <row r="65" spans="2:20" ht="14.25" customHeight="1">
      <c r="B65" s="29" t="s">
        <v>14</v>
      </c>
      <c r="C65" s="43">
        <v>89.5576</v>
      </c>
      <c r="D65" s="55">
        <f t="shared" si="10"/>
        <v>77.02766395910096</v>
      </c>
      <c r="E65" s="43">
        <v>0</v>
      </c>
      <c r="F65" s="55">
        <f t="shared" si="11"/>
        <v>0</v>
      </c>
      <c r="G65" s="43">
        <v>0</v>
      </c>
      <c r="H65" s="55">
        <f t="shared" si="12"/>
        <v>0</v>
      </c>
      <c r="I65" s="43">
        <v>0</v>
      </c>
      <c r="J65" s="55">
        <f t="shared" si="13"/>
        <v>0</v>
      </c>
      <c r="K65" s="43">
        <v>0</v>
      </c>
      <c r="L65" s="55">
        <f t="shared" si="14"/>
        <v>0</v>
      </c>
      <c r="M65" s="43">
        <v>0</v>
      </c>
      <c r="N65" s="55">
        <f t="shared" si="15"/>
        <v>0</v>
      </c>
      <c r="O65" s="43">
        <v>24.7834</v>
      </c>
      <c r="P65" s="55">
        <f t="shared" si="16"/>
        <v>21.315973261498556</v>
      </c>
      <c r="Q65" s="44">
        <f t="shared" si="17"/>
        <v>114.341</v>
      </c>
      <c r="R65" s="55">
        <f t="shared" si="18"/>
        <v>98.34363722059952</v>
      </c>
      <c r="S65" s="45">
        <v>1.9258</v>
      </c>
      <c r="T65" s="46">
        <f t="shared" si="19"/>
        <v>116.26679999999999</v>
      </c>
    </row>
    <row r="66" spans="2:20" ht="14.25" customHeight="1">
      <c r="B66" s="29" t="s">
        <v>15</v>
      </c>
      <c r="C66" s="43">
        <v>20.1033</v>
      </c>
      <c r="D66" s="55">
        <f t="shared" si="10"/>
        <v>12.849023826233017</v>
      </c>
      <c r="E66" s="43">
        <v>97.88</v>
      </c>
      <c r="F66" s="55">
        <f t="shared" si="11"/>
        <v>62.560000204528</v>
      </c>
      <c r="G66" s="43">
        <v>0</v>
      </c>
      <c r="H66" s="55">
        <f t="shared" si="12"/>
        <v>0</v>
      </c>
      <c r="I66" s="43">
        <v>0</v>
      </c>
      <c r="J66" s="55">
        <f t="shared" si="13"/>
        <v>0</v>
      </c>
      <c r="K66" s="43">
        <v>0</v>
      </c>
      <c r="L66" s="55">
        <f t="shared" si="14"/>
        <v>0</v>
      </c>
      <c r="M66" s="43">
        <v>0</v>
      </c>
      <c r="N66" s="55">
        <f t="shared" si="15"/>
        <v>0</v>
      </c>
      <c r="O66" s="43">
        <v>0</v>
      </c>
      <c r="P66" s="55">
        <f t="shared" si="16"/>
        <v>0</v>
      </c>
      <c r="Q66" s="44">
        <f t="shared" si="17"/>
        <v>117.9833</v>
      </c>
      <c r="R66" s="55">
        <f t="shared" si="18"/>
        <v>75.40902403076102</v>
      </c>
      <c r="S66" s="45">
        <v>38.4745</v>
      </c>
      <c r="T66" s="46">
        <f t="shared" si="19"/>
        <v>156.4578</v>
      </c>
    </row>
    <row r="67" spans="2:20" ht="14.25" customHeight="1">
      <c r="B67" s="29" t="s">
        <v>16</v>
      </c>
      <c r="C67" s="43">
        <v>0</v>
      </c>
      <c r="D67" s="55">
        <f t="shared" si="10"/>
        <v>0</v>
      </c>
      <c r="E67" s="43">
        <v>0</v>
      </c>
      <c r="F67" s="55">
        <f t="shared" si="11"/>
        <v>0</v>
      </c>
      <c r="G67" s="43">
        <v>0</v>
      </c>
      <c r="H67" s="55">
        <f t="shared" si="12"/>
        <v>0</v>
      </c>
      <c r="I67" s="43">
        <v>0</v>
      </c>
      <c r="J67" s="55">
        <f t="shared" si="13"/>
        <v>0</v>
      </c>
      <c r="K67" s="43">
        <v>0</v>
      </c>
      <c r="L67" s="55">
        <f t="shared" si="14"/>
        <v>0</v>
      </c>
      <c r="M67" s="43">
        <v>0</v>
      </c>
      <c r="N67" s="55">
        <f t="shared" si="15"/>
        <v>0</v>
      </c>
      <c r="O67" s="43">
        <v>0</v>
      </c>
      <c r="P67" s="55">
        <f t="shared" si="16"/>
        <v>0</v>
      </c>
      <c r="Q67" s="44">
        <f t="shared" si="17"/>
        <v>0</v>
      </c>
      <c r="R67" s="55">
        <f t="shared" si="18"/>
        <v>0</v>
      </c>
      <c r="S67" s="45">
        <v>48.0748</v>
      </c>
      <c r="T67" s="46">
        <f t="shared" si="19"/>
        <v>48.0748</v>
      </c>
    </row>
    <row r="68" spans="2:20" ht="14.25" customHeight="1">
      <c r="B68" s="29" t="s">
        <v>17</v>
      </c>
      <c r="C68" s="43">
        <v>0</v>
      </c>
      <c r="D68" s="55">
        <f t="shared" si="10"/>
        <v>0</v>
      </c>
      <c r="E68" s="43">
        <v>0</v>
      </c>
      <c r="F68" s="55">
        <f t="shared" si="11"/>
        <v>0</v>
      </c>
      <c r="G68" s="43">
        <v>0</v>
      </c>
      <c r="H68" s="55">
        <f t="shared" si="12"/>
        <v>0</v>
      </c>
      <c r="I68" s="43">
        <v>0</v>
      </c>
      <c r="J68" s="55">
        <f t="shared" si="13"/>
        <v>0</v>
      </c>
      <c r="K68" s="43">
        <v>0</v>
      </c>
      <c r="L68" s="55">
        <f t="shared" si="14"/>
        <v>0</v>
      </c>
      <c r="M68" s="43">
        <v>0</v>
      </c>
      <c r="N68" s="55">
        <f t="shared" si="15"/>
        <v>0</v>
      </c>
      <c r="O68" s="43">
        <v>0</v>
      </c>
      <c r="P68" s="55">
        <f t="shared" si="16"/>
        <v>0</v>
      </c>
      <c r="Q68" s="44">
        <f t="shared" si="17"/>
        <v>0</v>
      </c>
      <c r="R68" s="55">
        <f t="shared" si="18"/>
        <v>0</v>
      </c>
      <c r="S68" s="45">
        <v>1.2963</v>
      </c>
      <c r="T68" s="46">
        <f t="shared" si="19"/>
        <v>1.2963</v>
      </c>
    </row>
    <row r="69" spans="2:20" ht="14.25" customHeight="1">
      <c r="B69" s="29" t="s">
        <v>18</v>
      </c>
      <c r="C69" s="43">
        <v>105.434</v>
      </c>
      <c r="D69" s="55">
        <f t="shared" si="10"/>
        <v>26.342082297208258</v>
      </c>
      <c r="E69" s="43">
        <v>6.629</v>
      </c>
      <c r="F69" s="55">
        <f t="shared" si="11"/>
        <v>1.656217762279659</v>
      </c>
      <c r="G69" s="43">
        <v>3.9796</v>
      </c>
      <c r="H69" s="55">
        <f t="shared" si="12"/>
        <v>0.9942803147938045</v>
      </c>
      <c r="I69" s="43">
        <v>0</v>
      </c>
      <c r="J69" s="55">
        <f t="shared" si="13"/>
        <v>0</v>
      </c>
      <c r="K69" s="43">
        <v>0</v>
      </c>
      <c r="L69" s="55">
        <f t="shared" si="14"/>
        <v>0</v>
      </c>
      <c r="M69" s="43">
        <v>0</v>
      </c>
      <c r="N69" s="55">
        <f t="shared" si="15"/>
        <v>0</v>
      </c>
      <c r="O69" s="43">
        <v>53.0128</v>
      </c>
      <c r="P69" s="55">
        <f t="shared" si="16"/>
        <v>13.244945087973917</v>
      </c>
      <c r="Q69" s="44">
        <f t="shared" si="17"/>
        <v>169.05540000000002</v>
      </c>
      <c r="R69" s="55">
        <f t="shared" si="18"/>
        <v>42.23752546225565</v>
      </c>
      <c r="S69" s="45">
        <v>231.1939</v>
      </c>
      <c r="T69" s="46">
        <f t="shared" si="19"/>
        <v>400.24930000000006</v>
      </c>
    </row>
    <row r="70" spans="2:20" ht="14.25" customHeight="1">
      <c r="B70" s="29" t="s">
        <v>19</v>
      </c>
      <c r="C70" s="43">
        <v>5654.9241</v>
      </c>
      <c r="D70" s="55">
        <f t="shared" si="10"/>
        <v>61.76148342960847</v>
      </c>
      <c r="E70" s="43">
        <v>1572.5618</v>
      </c>
      <c r="F70" s="55">
        <f t="shared" si="11"/>
        <v>17.17507571016475</v>
      </c>
      <c r="G70" s="43">
        <v>815.1501</v>
      </c>
      <c r="H70" s="55">
        <f t="shared" si="12"/>
        <v>8.902839101552871</v>
      </c>
      <c r="I70" s="43">
        <v>0</v>
      </c>
      <c r="J70" s="55">
        <f t="shared" si="13"/>
        <v>0</v>
      </c>
      <c r="K70" s="43">
        <v>0</v>
      </c>
      <c r="L70" s="55">
        <f t="shared" si="14"/>
        <v>0</v>
      </c>
      <c r="M70" s="43">
        <v>0</v>
      </c>
      <c r="N70" s="55">
        <f t="shared" si="15"/>
        <v>0</v>
      </c>
      <c r="O70" s="43">
        <v>622.4256</v>
      </c>
      <c r="P70" s="55">
        <f t="shared" si="16"/>
        <v>6.797956559764279</v>
      </c>
      <c r="Q70" s="44">
        <f t="shared" si="17"/>
        <v>8665.061599999999</v>
      </c>
      <c r="R70" s="55">
        <f t="shared" si="18"/>
        <v>94.63735480109035</v>
      </c>
      <c r="S70" s="45">
        <v>491.0075</v>
      </c>
      <c r="T70" s="46">
        <f t="shared" si="19"/>
        <v>9156.069099999999</v>
      </c>
    </row>
    <row r="71" spans="2:20" ht="14.25" customHeight="1">
      <c r="B71" s="29" t="s">
        <v>20</v>
      </c>
      <c r="C71" s="43">
        <v>495.7056</v>
      </c>
      <c r="D71" s="55">
        <f t="shared" si="10"/>
        <v>13.158770250493488</v>
      </c>
      <c r="E71" s="43">
        <v>2619.1461</v>
      </c>
      <c r="F71" s="55">
        <f t="shared" si="11"/>
        <v>69.52663391814828</v>
      </c>
      <c r="G71" s="43">
        <v>240.4092</v>
      </c>
      <c r="H71" s="55">
        <f t="shared" si="12"/>
        <v>6.381790782482463</v>
      </c>
      <c r="I71" s="43">
        <v>0</v>
      </c>
      <c r="J71" s="55">
        <f t="shared" si="13"/>
        <v>0</v>
      </c>
      <c r="K71" s="43">
        <v>0</v>
      </c>
      <c r="L71" s="55">
        <f t="shared" si="14"/>
        <v>0</v>
      </c>
      <c r="M71" s="43">
        <v>0</v>
      </c>
      <c r="N71" s="55">
        <f t="shared" si="15"/>
        <v>0</v>
      </c>
      <c r="O71" s="43">
        <v>91.8128</v>
      </c>
      <c r="P71" s="55">
        <f t="shared" si="16"/>
        <v>2.43721987658503</v>
      </c>
      <c r="Q71" s="44">
        <f t="shared" si="17"/>
        <v>3447.0737000000004</v>
      </c>
      <c r="R71" s="55">
        <f t="shared" si="18"/>
        <v>91.50441482770925</v>
      </c>
      <c r="S71" s="45">
        <v>320.0382</v>
      </c>
      <c r="T71" s="46">
        <f t="shared" si="19"/>
        <v>3767.1119000000003</v>
      </c>
    </row>
    <row r="72" spans="2:20" ht="14.25" customHeight="1">
      <c r="B72" s="30" t="s">
        <v>21</v>
      </c>
      <c r="C72" s="47">
        <v>4023.6964</v>
      </c>
      <c r="D72" s="56">
        <f t="shared" si="10"/>
        <v>29.942828323793286</v>
      </c>
      <c r="E72" s="47">
        <v>745.0662</v>
      </c>
      <c r="F72" s="56">
        <f t="shared" si="11"/>
        <v>5.544501149853411</v>
      </c>
      <c r="G72" s="47">
        <v>0</v>
      </c>
      <c r="H72" s="56">
        <f t="shared" si="12"/>
        <v>0</v>
      </c>
      <c r="I72" s="47">
        <v>0</v>
      </c>
      <c r="J72" s="56">
        <f t="shared" si="13"/>
        <v>0</v>
      </c>
      <c r="K72" s="47">
        <v>0</v>
      </c>
      <c r="L72" s="56">
        <f t="shared" si="14"/>
        <v>0</v>
      </c>
      <c r="M72" s="47">
        <v>0</v>
      </c>
      <c r="N72" s="56">
        <f t="shared" si="15"/>
        <v>0</v>
      </c>
      <c r="O72" s="47">
        <v>8214.0299</v>
      </c>
      <c r="P72" s="56">
        <f t="shared" si="16"/>
        <v>61.12570698480256</v>
      </c>
      <c r="Q72" s="48">
        <f t="shared" si="17"/>
        <v>12982.7925</v>
      </c>
      <c r="R72" s="56">
        <f t="shared" si="18"/>
        <v>96.61303645844926</v>
      </c>
      <c r="S72" s="49">
        <v>455.1378</v>
      </c>
      <c r="T72" s="50">
        <f t="shared" si="19"/>
        <v>13437.9303</v>
      </c>
    </row>
    <row r="73" spans="2:20" ht="14.25" customHeight="1">
      <c r="B73" s="29" t="s">
        <v>22</v>
      </c>
      <c r="C73" s="43">
        <v>4023.1415</v>
      </c>
      <c r="D73" s="55">
        <f t="shared" si="10"/>
        <v>13.732643042941259</v>
      </c>
      <c r="E73" s="43">
        <v>19950.8307</v>
      </c>
      <c r="F73" s="55">
        <f t="shared" si="11"/>
        <v>68.1004226207937</v>
      </c>
      <c r="G73" s="43">
        <v>207.7975</v>
      </c>
      <c r="H73" s="55">
        <f t="shared" si="12"/>
        <v>0.709298664418238</v>
      </c>
      <c r="I73" s="43">
        <v>0</v>
      </c>
      <c r="J73" s="55">
        <f t="shared" si="13"/>
        <v>0</v>
      </c>
      <c r="K73" s="43">
        <v>0</v>
      </c>
      <c r="L73" s="55">
        <f t="shared" si="14"/>
        <v>0</v>
      </c>
      <c r="M73" s="43">
        <v>0</v>
      </c>
      <c r="N73" s="55">
        <f t="shared" si="15"/>
        <v>0</v>
      </c>
      <c r="O73" s="43">
        <v>4924.7919</v>
      </c>
      <c r="P73" s="55">
        <f t="shared" si="16"/>
        <v>16.810348138008187</v>
      </c>
      <c r="Q73" s="44">
        <f t="shared" si="17"/>
        <v>29106.5616</v>
      </c>
      <c r="R73" s="55">
        <f t="shared" si="18"/>
        <v>99.35271246616139</v>
      </c>
      <c r="S73" s="45">
        <v>189.6306</v>
      </c>
      <c r="T73" s="46">
        <f t="shared" si="19"/>
        <v>29296.1922</v>
      </c>
    </row>
    <row r="74" spans="2:20" ht="14.25" customHeight="1">
      <c r="B74" s="29" t="s">
        <v>23</v>
      </c>
      <c r="C74" s="43">
        <v>4203.8284</v>
      </c>
      <c r="D74" s="55">
        <f t="shared" si="10"/>
        <v>78.52557324047062</v>
      </c>
      <c r="E74" s="43">
        <v>962.9676</v>
      </c>
      <c r="F74" s="55">
        <f t="shared" si="11"/>
        <v>17.987790082487717</v>
      </c>
      <c r="G74" s="43">
        <v>127.4539</v>
      </c>
      <c r="H74" s="55">
        <f t="shared" si="12"/>
        <v>2.3807799954997253</v>
      </c>
      <c r="I74" s="43">
        <v>0</v>
      </c>
      <c r="J74" s="55">
        <f t="shared" si="13"/>
        <v>0</v>
      </c>
      <c r="K74" s="43">
        <v>0</v>
      </c>
      <c r="L74" s="55">
        <f t="shared" si="14"/>
        <v>0</v>
      </c>
      <c r="M74" s="43">
        <v>0</v>
      </c>
      <c r="N74" s="55">
        <f t="shared" si="15"/>
        <v>0</v>
      </c>
      <c r="O74" s="43">
        <v>11.2433</v>
      </c>
      <c r="P74" s="55">
        <f t="shared" si="16"/>
        <v>0.21001965199497277</v>
      </c>
      <c r="Q74" s="44">
        <f t="shared" si="17"/>
        <v>5305.493200000001</v>
      </c>
      <c r="R74" s="55">
        <f t="shared" si="18"/>
        <v>99.10416297045305</v>
      </c>
      <c r="S74" s="45">
        <v>47.9582</v>
      </c>
      <c r="T74" s="46">
        <f t="shared" si="19"/>
        <v>5353.451400000001</v>
      </c>
    </row>
    <row r="75" spans="2:20" ht="14.25" customHeight="1">
      <c r="B75" s="29" t="s">
        <v>24</v>
      </c>
      <c r="C75" s="43">
        <v>3565.1683</v>
      </c>
      <c r="D75" s="55">
        <f t="shared" si="10"/>
        <v>30.939810122193112</v>
      </c>
      <c r="E75" s="43">
        <v>2475.2441</v>
      </c>
      <c r="F75" s="55">
        <f t="shared" si="11"/>
        <v>21.481056717596974</v>
      </c>
      <c r="G75" s="43">
        <v>3900.4553</v>
      </c>
      <c r="H75" s="55">
        <f t="shared" si="12"/>
        <v>33.84955104983453</v>
      </c>
      <c r="I75" s="43">
        <v>0</v>
      </c>
      <c r="J75" s="55">
        <f t="shared" si="13"/>
        <v>0</v>
      </c>
      <c r="K75" s="43">
        <v>0</v>
      </c>
      <c r="L75" s="55">
        <f t="shared" si="14"/>
        <v>0</v>
      </c>
      <c r="M75" s="43">
        <v>0</v>
      </c>
      <c r="N75" s="55">
        <f t="shared" si="15"/>
        <v>0</v>
      </c>
      <c r="O75" s="43">
        <v>447.6715</v>
      </c>
      <c r="P75" s="55">
        <f t="shared" si="16"/>
        <v>3.8850539558307458</v>
      </c>
      <c r="Q75" s="44">
        <f t="shared" si="17"/>
        <v>10388.5392</v>
      </c>
      <c r="R75" s="55">
        <f t="shared" si="18"/>
        <v>90.15547184545537</v>
      </c>
      <c r="S75" s="45">
        <v>1134.3767</v>
      </c>
      <c r="T75" s="46">
        <f t="shared" si="19"/>
        <v>11522.9159</v>
      </c>
    </row>
    <row r="76" spans="2:20" ht="14.25" customHeight="1">
      <c r="B76" s="29" t="s">
        <v>25</v>
      </c>
      <c r="C76" s="43">
        <v>476.6862</v>
      </c>
      <c r="D76" s="55">
        <f t="shared" si="10"/>
        <v>53.80558251054611</v>
      </c>
      <c r="E76" s="43">
        <v>337.2857</v>
      </c>
      <c r="F76" s="55">
        <f t="shared" si="11"/>
        <v>38.07085995142571</v>
      </c>
      <c r="G76" s="43">
        <v>0</v>
      </c>
      <c r="H76" s="55">
        <f t="shared" si="12"/>
        <v>0</v>
      </c>
      <c r="I76" s="43">
        <v>0</v>
      </c>
      <c r="J76" s="55">
        <f t="shared" si="13"/>
        <v>0</v>
      </c>
      <c r="K76" s="43">
        <v>0</v>
      </c>
      <c r="L76" s="55">
        <f t="shared" si="14"/>
        <v>0</v>
      </c>
      <c r="M76" s="43">
        <v>0</v>
      </c>
      <c r="N76" s="55">
        <f t="shared" si="15"/>
        <v>0</v>
      </c>
      <c r="O76" s="43">
        <v>52.8984</v>
      </c>
      <c r="P76" s="55">
        <f t="shared" si="16"/>
        <v>5.970865583849235</v>
      </c>
      <c r="Q76" s="44">
        <f t="shared" si="17"/>
        <v>866.8703</v>
      </c>
      <c r="R76" s="55">
        <f t="shared" si="18"/>
        <v>97.84730804582107</v>
      </c>
      <c r="S76" s="45">
        <v>19.0716</v>
      </c>
      <c r="T76" s="46">
        <f t="shared" si="19"/>
        <v>885.9419</v>
      </c>
    </row>
    <row r="77" spans="2:20" ht="14.25" customHeight="1">
      <c r="B77" s="29" t="s">
        <v>26</v>
      </c>
      <c r="C77" s="43">
        <v>0</v>
      </c>
      <c r="D77" s="55">
        <f t="shared" si="10"/>
        <v>0</v>
      </c>
      <c r="E77" s="43">
        <v>0</v>
      </c>
      <c r="F77" s="55">
        <f t="shared" si="11"/>
        <v>0</v>
      </c>
      <c r="G77" s="43">
        <v>0</v>
      </c>
      <c r="H77" s="55">
        <f t="shared" si="12"/>
        <v>0</v>
      </c>
      <c r="I77" s="43">
        <v>0</v>
      </c>
      <c r="J77" s="55">
        <f t="shared" si="13"/>
        <v>0</v>
      </c>
      <c r="K77" s="43">
        <v>0</v>
      </c>
      <c r="L77" s="55">
        <f t="shared" si="14"/>
        <v>0</v>
      </c>
      <c r="M77" s="43">
        <v>0</v>
      </c>
      <c r="N77" s="55">
        <f t="shared" si="15"/>
        <v>0</v>
      </c>
      <c r="O77" s="43">
        <v>86.086</v>
      </c>
      <c r="P77" s="55">
        <f t="shared" si="16"/>
        <v>77.12368763141603</v>
      </c>
      <c r="Q77" s="44">
        <f t="shared" si="17"/>
        <v>86.086</v>
      </c>
      <c r="R77" s="55">
        <f t="shared" si="18"/>
        <v>77.12368763141603</v>
      </c>
      <c r="S77" s="45">
        <v>25.5347</v>
      </c>
      <c r="T77" s="46">
        <f t="shared" si="19"/>
        <v>111.6207</v>
      </c>
    </row>
    <row r="78" spans="2:20" ht="14.25" customHeight="1">
      <c r="B78" s="29" t="s">
        <v>27</v>
      </c>
      <c r="C78" s="43">
        <v>0</v>
      </c>
      <c r="D78" s="55">
        <f t="shared" si="10"/>
        <v>0</v>
      </c>
      <c r="E78" s="43">
        <v>0</v>
      </c>
      <c r="F78" s="55">
        <f t="shared" si="11"/>
        <v>0</v>
      </c>
      <c r="G78" s="43">
        <v>0</v>
      </c>
      <c r="H78" s="55">
        <f t="shared" si="12"/>
        <v>0</v>
      </c>
      <c r="I78" s="43">
        <v>0</v>
      </c>
      <c r="J78" s="55">
        <f t="shared" si="13"/>
        <v>0</v>
      </c>
      <c r="K78" s="43">
        <v>0</v>
      </c>
      <c r="L78" s="55">
        <f t="shared" si="14"/>
        <v>0</v>
      </c>
      <c r="M78" s="43">
        <v>0</v>
      </c>
      <c r="N78" s="55">
        <f t="shared" si="15"/>
        <v>0</v>
      </c>
      <c r="O78" s="43">
        <v>11.0098</v>
      </c>
      <c r="P78" s="55">
        <f t="shared" si="16"/>
        <v>64.66842878120413</v>
      </c>
      <c r="Q78" s="44">
        <f t="shared" si="17"/>
        <v>11.0098</v>
      </c>
      <c r="R78" s="55">
        <f t="shared" si="18"/>
        <v>64.66842878120413</v>
      </c>
      <c r="S78" s="45">
        <v>6.0152</v>
      </c>
      <c r="T78" s="46">
        <f t="shared" si="19"/>
        <v>17.025</v>
      </c>
    </row>
    <row r="79" spans="2:20" ht="14.25" customHeight="1">
      <c r="B79" s="29" t="s">
        <v>28</v>
      </c>
      <c r="C79" s="43">
        <v>0</v>
      </c>
      <c r="D79" s="55">
        <f t="shared" si="10"/>
        <v>0</v>
      </c>
      <c r="E79" s="43">
        <v>0</v>
      </c>
      <c r="F79" s="55">
        <f t="shared" si="11"/>
        <v>0</v>
      </c>
      <c r="G79" s="43">
        <v>0</v>
      </c>
      <c r="H79" s="55">
        <f t="shared" si="12"/>
        <v>0</v>
      </c>
      <c r="I79" s="43">
        <v>0</v>
      </c>
      <c r="J79" s="55">
        <f t="shared" si="13"/>
        <v>0</v>
      </c>
      <c r="K79" s="43">
        <v>0</v>
      </c>
      <c r="L79" s="55">
        <f t="shared" si="14"/>
        <v>0</v>
      </c>
      <c r="M79" s="43">
        <v>0</v>
      </c>
      <c r="N79" s="55">
        <f t="shared" si="15"/>
        <v>0</v>
      </c>
      <c r="O79" s="43">
        <v>4.8888</v>
      </c>
      <c r="P79" s="55">
        <f t="shared" si="16"/>
        <v>100</v>
      </c>
      <c r="Q79" s="44">
        <f t="shared" si="17"/>
        <v>4.8888</v>
      </c>
      <c r="R79" s="55">
        <f t="shared" si="18"/>
        <v>100</v>
      </c>
      <c r="S79" s="45">
        <v>0</v>
      </c>
      <c r="T79" s="46">
        <f t="shared" si="19"/>
        <v>4.8888</v>
      </c>
    </row>
    <row r="80" spans="2:20" ht="14.25" customHeight="1">
      <c r="B80" s="29" t="s">
        <v>29</v>
      </c>
      <c r="C80" s="43">
        <v>0</v>
      </c>
      <c r="D80" s="55">
        <f t="shared" si="10"/>
      </c>
      <c r="E80" s="43">
        <v>0</v>
      </c>
      <c r="F80" s="55">
        <f t="shared" si="11"/>
      </c>
      <c r="G80" s="43">
        <v>0</v>
      </c>
      <c r="H80" s="55">
        <f t="shared" si="12"/>
      </c>
      <c r="I80" s="43">
        <v>0</v>
      </c>
      <c r="J80" s="55">
        <f t="shared" si="13"/>
      </c>
      <c r="K80" s="43">
        <v>0</v>
      </c>
      <c r="L80" s="55">
        <f t="shared" si="14"/>
      </c>
      <c r="M80" s="43">
        <v>0</v>
      </c>
      <c r="N80" s="55">
        <f t="shared" si="15"/>
      </c>
      <c r="O80" s="43">
        <v>0</v>
      </c>
      <c r="P80" s="55">
        <f t="shared" si="16"/>
      </c>
      <c r="Q80" s="44">
        <f t="shared" si="17"/>
        <v>0</v>
      </c>
      <c r="R80" s="55">
        <f t="shared" si="18"/>
      </c>
      <c r="S80" s="45">
        <v>0</v>
      </c>
      <c r="T80" s="46">
        <f t="shared" si="19"/>
        <v>0</v>
      </c>
    </row>
    <row r="81" spans="2:20" ht="14.25" customHeight="1">
      <c r="B81" s="29" t="s">
        <v>30</v>
      </c>
      <c r="C81" s="43">
        <v>1.6856</v>
      </c>
      <c r="D81" s="55">
        <f t="shared" si="10"/>
        <v>0.6267065633161015</v>
      </c>
      <c r="E81" s="43">
        <v>0</v>
      </c>
      <c r="F81" s="55">
        <f t="shared" si="11"/>
        <v>0</v>
      </c>
      <c r="G81" s="43">
        <v>0</v>
      </c>
      <c r="H81" s="55">
        <f t="shared" si="12"/>
        <v>0</v>
      </c>
      <c r="I81" s="43">
        <v>0</v>
      </c>
      <c r="J81" s="55">
        <f t="shared" si="13"/>
        <v>0</v>
      </c>
      <c r="K81" s="43">
        <v>0</v>
      </c>
      <c r="L81" s="55">
        <f t="shared" si="14"/>
        <v>0</v>
      </c>
      <c r="M81" s="43">
        <v>0</v>
      </c>
      <c r="N81" s="55">
        <f t="shared" si="15"/>
        <v>0</v>
      </c>
      <c r="O81" s="43">
        <v>259.3805</v>
      </c>
      <c r="P81" s="55">
        <f t="shared" si="16"/>
        <v>96.43774427278836</v>
      </c>
      <c r="Q81" s="44">
        <f t="shared" si="17"/>
        <v>261.0661</v>
      </c>
      <c r="R81" s="55">
        <f t="shared" si="18"/>
        <v>97.06445083610447</v>
      </c>
      <c r="S81" s="45">
        <v>7.8955</v>
      </c>
      <c r="T81" s="46">
        <f t="shared" si="19"/>
        <v>268.96160000000003</v>
      </c>
    </row>
    <row r="82" spans="2:20" ht="14.25" customHeight="1">
      <c r="B82" s="31" t="s">
        <v>31</v>
      </c>
      <c r="C82" s="47">
        <v>18.6449</v>
      </c>
      <c r="D82" s="56">
        <f t="shared" si="10"/>
        <v>2.638415306485173</v>
      </c>
      <c r="E82" s="47">
        <v>0</v>
      </c>
      <c r="F82" s="56">
        <f t="shared" si="11"/>
        <v>0</v>
      </c>
      <c r="G82" s="47">
        <v>0</v>
      </c>
      <c r="H82" s="56">
        <f t="shared" si="12"/>
        <v>0</v>
      </c>
      <c r="I82" s="47">
        <v>0</v>
      </c>
      <c r="J82" s="56">
        <f t="shared" si="13"/>
        <v>0</v>
      </c>
      <c r="K82" s="47">
        <v>0</v>
      </c>
      <c r="L82" s="56">
        <f t="shared" si="14"/>
        <v>0</v>
      </c>
      <c r="M82" s="47">
        <v>0</v>
      </c>
      <c r="N82" s="56">
        <f t="shared" si="15"/>
        <v>0</v>
      </c>
      <c r="O82" s="47">
        <v>678.0352</v>
      </c>
      <c r="P82" s="56">
        <f t="shared" si="16"/>
        <v>95.94787046408057</v>
      </c>
      <c r="Q82" s="48">
        <f t="shared" si="17"/>
        <v>696.6801</v>
      </c>
      <c r="R82" s="56">
        <f t="shared" si="18"/>
        <v>98.58628577056572</v>
      </c>
      <c r="S82" s="49">
        <v>9.9903</v>
      </c>
      <c r="T82" s="50">
        <f t="shared" si="19"/>
        <v>706.6704000000001</v>
      </c>
    </row>
    <row r="83" spans="2:20" ht="14.25" customHeight="1">
      <c r="B83" s="32" t="s">
        <v>32</v>
      </c>
      <c r="C83" s="43">
        <v>0</v>
      </c>
      <c r="D83" s="55">
        <f t="shared" si="10"/>
      </c>
      <c r="E83" s="43">
        <v>0</v>
      </c>
      <c r="F83" s="55">
        <f t="shared" si="11"/>
      </c>
      <c r="G83" s="43">
        <v>0</v>
      </c>
      <c r="H83" s="55">
        <f t="shared" si="12"/>
      </c>
      <c r="I83" s="43">
        <v>0</v>
      </c>
      <c r="J83" s="55">
        <f t="shared" si="13"/>
      </c>
      <c r="K83" s="43">
        <v>0</v>
      </c>
      <c r="L83" s="55">
        <f t="shared" si="14"/>
      </c>
      <c r="M83" s="43">
        <v>0</v>
      </c>
      <c r="N83" s="55">
        <f t="shared" si="15"/>
      </c>
      <c r="O83" s="43">
        <v>0</v>
      </c>
      <c r="P83" s="55">
        <f t="shared" si="16"/>
      </c>
      <c r="Q83" s="44">
        <f t="shared" si="17"/>
        <v>0</v>
      </c>
      <c r="R83" s="55">
        <f t="shared" si="18"/>
      </c>
      <c r="S83" s="45">
        <v>0</v>
      </c>
      <c r="T83" s="46">
        <f t="shared" si="19"/>
        <v>0</v>
      </c>
    </row>
    <row r="84" spans="2:20" ht="14.25" customHeight="1">
      <c r="B84" s="29" t="s">
        <v>33</v>
      </c>
      <c r="C84" s="43">
        <v>137.31</v>
      </c>
      <c r="D84" s="55">
        <f t="shared" si="10"/>
        <v>30.153971700373482</v>
      </c>
      <c r="E84" s="43">
        <v>258.4679</v>
      </c>
      <c r="F84" s="55">
        <f t="shared" si="11"/>
        <v>56.7608604038669</v>
      </c>
      <c r="G84" s="43">
        <v>0</v>
      </c>
      <c r="H84" s="55">
        <f t="shared" si="12"/>
        <v>0</v>
      </c>
      <c r="I84" s="43">
        <v>0</v>
      </c>
      <c r="J84" s="55">
        <f t="shared" si="13"/>
        <v>0</v>
      </c>
      <c r="K84" s="43">
        <v>0</v>
      </c>
      <c r="L84" s="55">
        <f t="shared" si="14"/>
        <v>0</v>
      </c>
      <c r="M84" s="43">
        <v>0</v>
      </c>
      <c r="N84" s="55">
        <f t="shared" si="15"/>
        <v>0</v>
      </c>
      <c r="O84" s="43">
        <v>59.585</v>
      </c>
      <c r="P84" s="55">
        <f t="shared" si="16"/>
        <v>13.085167895759625</v>
      </c>
      <c r="Q84" s="44">
        <f t="shared" si="17"/>
        <v>455.36289999999997</v>
      </c>
      <c r="R84" s="55">
        <f t="shared" si="18"/>
        <v>100</v>
      </c>
      <c r="S84" s="45">
        <v>0</v>
      </c>
      <c r="T84" s="46">
        <f t="shared" si="19"/>
        <v>455.36289999999997</v>
      </c>
    </row>
    <row r="85" spans="2:20" ht="14.25" customHeight="1">
      <c r="B85" s="29" t="s">
        <v>34</v>
      </c>
      <c r="C85" s="43">
        <v>0</v>
      </c>
      <c r="D85" s="55">
        <f t="shared" si="10"/>
        <v>0</v>
      </c>
      <c r="E85" s="43">
        <v>0</v>
      </c>
      <c r="F85" s="55">
        <f t="shared" si="11"/>
        <v>0</v>
      </c>
      <c r="G85" s="43">
        <v>0</v>
      </c>
      <c r="H85" s="55">
        <f t="shared" si="12"/>
        <v>0</v>
      </c>
      <c r="I85" s="43">
        <v>0</v>
      </c>
      <c r="J85" s="55">
        <f t="shared" si="13"/>
        <v>0</v>
      </c>
      <c r="K85" s="43">
        <v>0</v>
      </c>
      <c r="L85" s="55">
        <f t="shared" si="14"/>
        <v>0</v>
      </c>
      <c r="M85" s="43">
        <v>0</v>
      </c>
      <c r="N85" s="55">
        <f t="shared" si="15"/>
        <v>0</v>
      </c>
      <c r="O85" s="43">
        <v>14.8694</v>
      </c>
      <c r="P85" s="55">
        <f t="shared" si="16"/>
        <v>100</v>
      </c>
      <c r="Q85" s="44">
        <f t="shared" si="17"/>
        <v>14.8694</v>
      </c>
      <c r="R85" s="55">
        <f t="shared" si="18"/>
        <v>100</v>
      </c>
      <c r="S85" s="45">
        <v>0</v>
      </c>
      <c r="T85" s="46">
        <f t="shared" si="19"/>
        <v>14.8694</v>
      </c>
    </row>
    <row r="86" spans="2:20" ht="14.25" customHeight="1">
      <c r="B86" s="29" t="s">
        <v>35</v>
      </c>
      <c r="C86" s="43">
        <v>0</v>
      </c>
      <c r="D86" s="55">
        <f t="shared" si="10"/>
      </c>
      <c r="E86" s="43">
        <v>0</v>
      </c>
      <c r="F86" s="55">
        <f t="shared" si="11"/>
      </c>
      <c r="G86" s="43">
        <v>0</v>
      </c>
      <c r="H86" s="55">
        <f t="shared" si="12"/>
      </c>
      <c r="I86" s="43">
        <v>0</v>
      </c>
      <c r="J86" s="55">
        <f t="shared" si="13"/>
      </c>
      <c r="K86" s="43">
        <v>0</v>
      </c>
      <c r="L86" s="55">
        <f t="shared" si="14"/>
      </c>
      <c r="M86" s="43">
        <v>0</v>
      </c>
      <c r="N86" s="55">
        <f t="shared" si="15"/>
      </c>
      <c r="O86" s="43">
        <v>0</v>
      </c>
      <c r="P86" s="55">
        <f t="shared" si="16"/>
      </c>
      <c r="Q86" s="44">
        <f t="shared" si="17"/>
        <v>0</v>
      </c>
      <c r="R86" s="55">
        <f t="shared" si="18"/>
      </c>
      <c r="S86" s="45">
        <v>0</v>
      </c>
      <c r="T86" s="46">
        <f t="shared" si="19"/>
        <v>0</v>
      </c>
    </row>
    <row r="87" spans="2:20" ht="14.25" customHeight="1">
      <c r="B87" s="29" t="s">
        <v>36</v>
      </c>
      <c r="C87" s="43">
        <v>0</v>
      </c>
      <c r="D87" s="55">
        <f t="shared" si="10"/>
      </c>
      <c r="E87" s="43">
        <v>0</v>
      </c>
      <c r="F87" s="55">
        <f t="shared" si="11"/>
      </c>
      <c r="G87" s="43">
        <v>0</v>
      </c>
      <c r="H87" s="55">
        <f t="shared" si="12"/>
      </c>
      <c r="I87" s="43">
        <v>0</v>
      </c>
      <c r="J87" s="55">
        <f t="shared" si="13"/>
      </c>
      <c r="K87" s="43">
        <v>0</v>
      </c>
      <c r="L87" s="55">
        <f t="shared" si="14"/>
      </c>
      <c r="M87" s="43">
        <v>0</v>
      </c>
      <c r="N87" s="55">
        <f t="shared" si="15"/>
      </c>
      <c r="O87" s="43">
        <v>0</v>
      </c>
      <c r="P87" s="55">
        <f t="shared" si="16"/>
      </c>
      <c r="Q87" s="44">
        <f t="shared" si="17"/>
        <v>0</v>
      </c>
      <c r="R87" s="55">
        <f t="shared" si="18"/>
      </c>
      <c r="S87" s="45">
        <v>0</v>
      </c>
      <c r="T87" s="46">
        <f t="shared" si="19"/>
        <v>0</v>
      </c>
    </row>
    <row r="88" spans="2:20" ht="14.25" customHeight="1">
      <c r="B88" s="29" t="s">
        <v>37</v>
      </c>
      <c r="C88" s="43">
        <v>0</v>
      </c>
      <c r="D88" s="55">
        <f t="shared" si="10"/>
      </c>
      <c r="E88" s="43">
        <v>0</v>
      </c>
      <c r="F88" s="55">
        <f t="shared" si="11"/>
      </c>
      <c r="G88" s="43">
        <v>0</v>
      </c>
      <c r="H88" s="55">
        <f t="shared" si="12"/>
      </c>
      <c r="I88" s="43">
        <v>0</v>
      </c>
      <c r="J88" s="55">
        <f t="shared" si="13"/>
      </c>
      <c r="K88" s="43">
        <v>0</v>
      </c>
      <c r="L88" s="55">
        <f t="shared" si="14"/>
      </c>
      <c r="M88" s="43">
        <v>0</v>
      </c>
      <c r="N88" s="55">
        <f t="shared" si="15"/>
      </c>
      <c r="O88" s="43">
        <v>0</v>
      </c>
      <c r="P88" s="55">
        <f t="shared" si="16"/>
      </c>
      <c r="Q88" s="44">
        <f t="shared" si="17"/>
        <v>0</v>
      </c>
      <c r="R88" s="55">
        <f t="shared" si="18"/>
      </c>
      <c r="S88" s="45">
        <v>0</v>
      </c>
      <c r="T88" s="46">
        <f t="shared" si="19"/>
        <v>0</v>
      </c>
    </row>
    <row r="89" spans="2:20" ht="14.25" customHeight="1">
      <c r="B89" s="29" t="s">
        <v>38</v>
      </c>
      <c r="C89" s="43">
        <v>0</v>
      </c>
      <c r="D89" s="55">
        <f t="shared" si="10"/>
      </c>
      <c r="E89" s="43">
        <v>0</v>
      </c>
      <c r="F89" s="55">
        <f t="shared" si="11"/>
      </c>
      <c r="G89" s="43">
        <v>0</v>
      </c>
      <c r="H89" s="55">
        <f t="shared" si="12"/>
      </c>
      <c r="I89" s="43">
        <v>0</v>
      </c>
      <c r="J89" s="55">
        <f t="shared" si="13"/>
      </c>
      <c r="K89" s="43">
        <v>0</v>
      </c>
      <c r="L89" s="55">
        <f t="shared" si="14"/>
      </c>
      <c r="M89" s="43">
        <v>0</v>
      </c>
      <c r="N89" s="55">
        <f t="shared" si="15"/>
      </c>
      <c r="O89" s="43">
        <v>0</v>
      </c>
      <c r="P89" s="55">
        <f t="shared" si="16"/>
      </c>
      <c r="Q89" s="44">
        <f t="shared" si="17"/>
        <v>0</v>
      </c>
      <c r="R89" s="55">
        <f t="shared" si="18"/>
      </c>
      <c r="S89" s="45">
        <v>0</v>
      </c>
      <c r="T89" s="46">
        <f t="shared" si="19"/>
        <v>0</v>
      </c>
    </row>
    <row r="90" spans="2:20" ht="14.25" customHeight="1">
      <c r="B90" s="29" t="s">
        <v>39</v>
      </c>
      <c r="C90" s="43">
        <v>0</v>
      </c>
      <c r="D90" s="55">
        <f t="shared" si="10"/>
        <v>0</v>
      </c>
      <c r="E90" s="43">
        <v>0</v>
      </c>
      <c r="F90" s="55">
        <f t="shared" si="11"/>
        <v>0</v>
      </c>
      <c r="G90" s="43">
        <v>0</v>
      </c>
      <c r="H90" s="55">
        <f t="shared" si="12"/>
        <v>0</v>
      </c>
      <c r="I90" s="43">
        <v>0</v>
      </c>
      <c r="J90" s="55">
        <f t="shared" si="13"/>
        <v>0</v>
      </c>
      <c r="K90" s="43">
        <v>0</v>
      </c>
      <c r="L90" s="55">
        <f t="shared" si="14"/>
        <v>0</v>
      </c>
      <c r="M90" s="43">
        <v>0</v>
      </c>
      <c r="N90" s="55">
        <f t="shared" si="15"/>
        <v>0</v>
      </c>
      <c r="O90" s="43">
        <v>0</v>
      </c>
      <c r="P90" s="55">
        <f t="shared" si="16"/>
        <v>0</v>
      </c>
      <c r="Q90" s="44">
        <f t="shared" si="17"/>
        <v>0</v>
      </c>
      <c r="R90" s="55">
        <f t="shared" si="18"/>
        <v>0</v>
      </c>
      <c r="S90" s="45">
        <v>51.4349</v>
      </c>
      <c r="T90" s="46">
        <f t="shared" si="19"/>
        <v>51.4349</v>
      </c>
    </row>
    <row r="91" spans="2:20" ht="14.25" customHeight="1">
      <c r="B91" s="29" t="s">
        <v>40</v>
      </c>
      <c r="C91" s="43">
        <v>0</v>
      </c>
      <c r="D91" s="55">
        <f t="shared" si="10"/>
        <v>0</v>
      </c>
      <c r="E91" s="43">
        <v>0</v>
      </c>
      <c r="F91" s="55">
        <f t="shared" si="11"/>
        <v>0</v>
      </c>
      <c r="G91" s="43">
        <v>0</v>
      </c>
      <c r="H91" s="55">
        <f t="shared" si="12"/>
        <v>0</v>
      </c>
      <c r="I91" s="43">
        <v>0</v>
      </c>
      <c r="J91" s="55">
        <f t="shared" si="13"/>
        <v>0</v>
      </c>
      <c r="K91" s="43">
        <v>0</v>
      </c>
      <c r="L91" s="55">
        <f t="shared" si="14"/>
        <v>0</v>
      </c>
      <c r="M91" s="43">
        <v>0</v>
      </c>
      <c r="N91" s="55">
        <f t="shared" si="15"/>
        <v>0</v>
      </c>
      <c r="O91" s="43">
        <v>0</v>
      </c>
      <c r="P91" s="55">
        <f t="shared" si="16"/>
        <v>0</v>
      </c>
      <c r="Q91" s="44">
        <f t="shared" si="17"/>
        <v>0</v>
      </c>
      <c r="R91" s="55">
        <f t="shared" si="18"/>
        <v>0</v>
      </c>
      <c r="S91" s="45">
        <v>2.1381</v>
      </c>
      <c r="T91" s="46">
        <f t="shared" si="19"/>
        <v>2.1381</v>
      </c>
    </row>
    <row r="92" spans="2:20" ht="14.25" customHeight="1">
      <c r="B92" s="31" t="s">
        <v>41</v>
      </c>
      <c r="C92" s="47">
        <v>0</v>
      </c>
      <c r="D92" s="56">
        <f t="shared" si="10"/>
      </c>
      <c r="E92" s="47">
        <v>0</v>
      </c>
      <c r="F92" s="56">
        <f t="shared" si="11"/>
      </c>
      <c r="G92" s="47">
        <v>0</v>
      </c>
      <c r="H92" s="56">
        <f t="shared" si="12"/>
      </c>
      <c r="I92" s="47">
        <v>0</v>
      </c>
      <c r="J92" s="56">
        <f t="shared" si="13"/>
      </c>
      <c r="K92" s="47">
        <v>0</v>
      </c>
      <c r="L92" s="56">
        <f t="shared" si="14"/>
      </c>
      <c r="M92" s="47">
        <v>0</v>
      </c>
      <c r="N92" s="56">
        <f t="shared" si="15"/>
      </c>
      <c r="O92" s="47">
        <v>0</v>
      </c>
      <c r="P92" s="56">
        <f t="shared" si="16"/>
      </c>
      <c r="Q92" s="48">
        <f t="shared" si="17"/>
        <v>0</v>
      </c>
      <c r="R92" s="56">
        <f t="shared" si="18"/>
      </c>
      <c r="S92" s="49">
        <v>0</v>
      </c>
      <c r="T92" s="50">
        <f t="shared" si="19"/>
        <v>0</v>
      </c>
    </row>
    <row r="93" spans="2:20" ht="14.25" customHeight="1">
      <c r="B93" s="29" t="s">
        <v>42</v>
      </c>
      <c r="C93" s="43">
        <v>0</v>
      </c>
      <c r="D93" s="55">
        <f t="shared" si="10"/>
      </c>
      <c r="E93" s="43">
        <v>0</v>
      </c>
      <c r="F93" s="55">
        <f t="shared" si="11"/>
      </c>
      <c r="G93" s="43">
        <v>0</v>
      </c>
      <c r="H93" s="55">
        <f t="shared" si="12"/>
      </c>
      <c r="I93" s="43">
        <v>0</v>
      </c>
      <c r="J93" s="55">
        <f t="shared" si="13"/>
      </c>
      <c r="K93" s="43">
        <v>0</v>
      </c>
      <c r="L93" s="55">
        <f t="shared" si="14"/>
      </c>
      <c r="M93" s="43">
        <v>0</v>
      </c>
      <c r="N93" s="55">
        <f t="shared" si="15"/>
      </c>
      <c r="O93" s="43">
        <v>0</v>
      </c>
      <c r="P93" s="55">
        <f t="shared" si="16"/>
      </c>
      <c r="Q93" s="44">
        <f t="shared" si="17"/>
        <v>0</v>
      </c>
      <c r="R93" s="55">
        <f t="shared" si="18"/>
      </c>
      <c r="S93" s="45">
        <v>0</v>
      </c>
      <c r="T93" s="46">
        <f t="shared" si="19"/>
        <v>0</v>
      </c>
    </row>
    <row r="94" spans="2:20" ht="14.25" customHeight="1">
      <c r="B94" s="29" t="s">
        <v>43</v>
      </c>
      <c r="C94" s="43">
        <v>0</v>
      </c>
      <c r="D94" s="55">
        <f t="shared" si="10"/>
      </c>
      <c r="E94" s="43">
        <v>0</v>
      </c>
      <c r="F94" s="55">
        <f t="shared" si="11"/>
      </c>
      <c r="G94" s="43">
        <v>0</v>
      </c>
      <c r="H94" s="55">
        <f t="shared" si="12"/>
      </c>
      <c r="I94" s="43">
        <v>0</v>
      </c>
      <c r="J94" s="55">
        <f t="shared" si="13"/>
      </c>
      <c r="K94" s="43">
        <v>0</v>
      </c>
      <c r="L94" s="55">
        <f t="shared" si="14"/>
      </c>
      <c r="M94" s="43">
        <v>0</v>
      </c>
      <c r="N94" s="55">
        <f t="shared" si="15"/>
      </c>
      <c r="O94" s="43">
        <v>0</v>
      </c>
      <c r="P94" s="55">
        <f t="shared" si="16"/>
      </c>
      <c r="Q94" s="44">
        <f t="shared" si="17"/>
        <v>0</v>
      </c>
      <c r="R94" s="55">
        <f t="shared" si="18"/>
      </c>
      <c r="S94" s="45">
        <v>0</v>
      </c>
      <c r="T94" s="46">
        <f t="shared" si="19"/>
        <v>0</v>
      </c>
    </row>
    <row r="95" spans="2:20" ht="14.25" customHeight="1">
      <c r="B95" s="29" t="s">
        <v>44</v>
      </c>
      <c r="C95" s="43">
        <v>0</v>
      </c>
      <c r="D95" s="55">
        <f t="shared" si="10"/>
        <v>0</v>
      </c>
      <c r="E95" s="43">
        <v>0</v>
      </c>
      <c r="F95" s="55">
        <f t="shared" si="11"/>
        <v>0</v>
      </c>
      <c r="G95" s="43">
        <v>0</v>
      </c>
      <c r="H95" s="55">
        <f t="shared" si="12"/>
        <v>0</v>
      </c>
      <c r="I95" s="43">
        <v>0</v>
      </c>
      <c r="J95" s="55">
        <f t="shared" si="13"/>
        <v>0</v>
      </c>
      <c r="K95" s="43">
        <v>0</v>
      </c>
      <c r="L95" s="55">
        <f t="shared" si="14"/>
        <v>0</v>
      </c>
      <c r="M95" s="43">
        <v>0</v>
      </c>
      <c r="N95" s="55">
        <f t="shared" si="15"/>
        <v>0</v>
      </c>
      <c r="O95" s="43">
        <v>0.1859</v>
      </c>
      <c r="P95" s="55">
        <f t="shared" si="16"/>
        <v>100</v>
      </c>
      <c r="Q95" s="44">
        <f t="shared" si="17"/>
        <v>0.1859</v>
      </c>
      <c r="R95" s="55">
        <f t="shared" si="18"/>
        <v>100</v>
      </c>
      <c r="S95" s="45">
        <v>0</v>
      </c>
      <c r="T95" s="46">
        <f t="shared" si="19"/>
        <v>0.1859</v>
      </c>
    </row>
    <row r="96" spans="2:20" ht="14.25" customHeight="1">
      <c r="B96" s="29" t="s">
        <v>45</v>
      </c>
      <c r="C96" s="43">
        <v>0</v>
      </c>
      <c r="D96" s="55">
        <f t="shared" si="10"/>
      </c>
      <c r="E96" s="43">
        <v>0</v>
      </c>
      <c r="F96" s="55">
        <f t="shared" si="11"/>
      </c>
      <c r="G96" s="43">
        <v>0</v>
      </c>
      <c r="H96" s="55">
        <f t="shared" si="12"/>
      </c>
      <c r="I96" s="43">
        <v>0</v>
      </c>
      <c r="J96" s="55">
        <f t="shared" si="13"/>
      </c>
      <c r="K96" s="43">
        <v>0</v>
      </c>
      <c r="L96" s="55">
        <f t="shared" si="14"/>
      </c>
      <c r="M96" s="43">
        <v>0</v>
      </c>
      <c r="N96" s="55">
        <f t="shared" si="15"/>
      </c>
      <c r="O96" s="43">
        <v>0</v>
      </c>
      <c r="P96" s="55">
        <f t="shared" si="16"/>
      </c>
      <c r="Q96" s="44">
        <f t="shared" si="17"/>
        <v>0</v>
      </c>
      <c r="R96" s="55">
        <f t="shared" si="18"/>
      </c>
      <c r="S96" s="45">
        <v>0</v>
      </c>
      <c r="T96" s="46">
        <f t="shared" si="19"/>
        <v>0</v>
      </c>
    </row>
    <row r="97" spans="2:20" ht="14.25" customHeight="1">
      <c r="B97" s="29" t="s">
        <v>46</v>
      </c>
      <c r="C97" s="43">
        <v>26.5515</v>
      </c>
      <c r="D97" s="55">
        <f t="shared" si="10"/>
        <v>100</v>
      </c>
      <c r="E97" s="43">
        <v>0</v>
      </c>
      <c r="F97" s="55">
        <f t="shared" si="11"/>
        <v>0</v>
      </c>
      <c r="G97" s="43">
        <v>0</v>
      </c>
      <c r="H97" s="55">
        <f t="shared" si="12"/>
        <v>0</v>
      </c>
      <c r="I97" s="43">
        <v>0</v>
      </c>
      <c r="J97" s="55">
        <f t="shared" si="13"/>
        <v>0</v>
      </c>
      <c r="K97" s="43">
        <v>0</v>
      </c>
      <c r="L97" s="55">
        <f t="shared" si="14"/>
        <v>0</v>
      </c>
      <c r="M97" s="43">
        <v>0</v>
      </c>
      <c r="N97" s="55">
        <f t="shared" si="15"/>
        <v>0</v>
      </c>
      <c r="O97" s="43">
        <v>0</v>
      </c>
      <c r="P97" s="55">
        <f t="shared" si="16"/>
        <v>0</v>
      </c>
      <c r="Q97" s="44">
        <f t="shared" si="17"/>
        <v>26.5515</v>
      </c>
      <c r="R97" s="55">
        <f t="shared" si="18"/>
        <v>100</v>
      </c>
      <c r="S97" s="45">
        <v>0</v>
      </c>
      <c r="T97" s="46">
        <f t="shared" si="19"/>
        <v>26.5515</v>
      </c>
    </row>
    <row r="98" spans="2:20" ht="14.25" customHeight="1">
      <c r="B98" s="29" t="s">
        <v>47</v>
      </c>
      <c r="C98" s="43">
        <v>0</v>
      </c>
      <c r="D98" s="55">
        <f t="shared" si="10"/>
      </c>
      <c r="E98" s="43">
        <v>0</v>
      </c>
      <c r="F98" s="55">
        <f t="shared" si="11"/>
      </c>
      <c r="G98" s="43">
        <v>0</v>
      </c>
      <c r="H98" s="55">
        <f t="shared" si="12"/>
      </c>
      <c r="I98" s="43">
        <v>0</v>
      </c>
      <c r="J98" s="55">
        <f t="shared" si="13"/>
      </c>
      <c r="K98" s="43">
        <v>0</v>
      </c>
      <c r="L98" s="55">
        <f t="shared" si="14"/>
      </c>
      <c r="M98" s="43">
        <v>0</v>
      </c>
      <c r="N98" s="55">
        <f t="shared" si="15"/>
      </c>
      <c r="O98" s="43">
        <v>0</v>
      </c>
      <c r="P98" s="55">
        <f t="shared" si="16"/>
      </c>
      <c r="Q98" s="44">
        <f t="shared" si="17"/>
        <v>0</v>
      </c>
      <c r="R98" s="55">
        <f t="shared" si="18"/>
      </c>
      <c r="S98" s="45">
        <v>0</v>
      </c>
      <c r="T98" s="46">
        <f t="shared" si="19"/>
        <v>0</v>
      </c>
    </row>
    <row r="99" spans="2:20" ht="14.25" customHeight="1">
      <c r="B99" s="29" t="s">
        <v>48</v>
      </c>
      <c r="C99" s="43">
        <v>0</v>
      </c>
      <c r="D99" s="55">
        <f t="shared" si="10"/>
      </c>
      <c r="E99" s="43">
        <v>0</v>
      </c>
      <c r="F99" s="55">
        <f t="shared" si="11"/>
      </c>
      <c r="G99" s="43">
        <v>0</v>
      </c>
      <c r="H99" s="55">
        <f t="shared" si="12"/>
      </c>
      <c r="I99" s="43">
        <v>0</v>
      </c>
      <c r="J99" s="55">
        <f t="shared" si="13"/>
      </c>
      <c r="K99" s="43">
        <v>0</v>
      </c>
      <c r="L99" s="55">
        <f t="shared" si="14"/>
      </c>
      <c r="M99" s="43">
        <v>0</v>
      </c>
      <c r="N99" s="55">
        <f t="shared" si="15"/>
      </c>
      <c r="O99" s="43">
        <v>0</v>
      </c>
      <c r="P99" s="55">
        <f t="shared" si="16"/>
      </c>
      <c r="Q99" s="44">
        <f t="shared" si="17"/>
        <v>0</v>
      </c>
      <c r="R99" s="55">
        <f t="shared" si="18"/>
      </c>
      <c r="S99" s="45">
        <v>0</v>
      </c>
      <c r="T99" s="46">
        <f t="shared" si="19"/>
        <v>0</v>
      </c>
    </row>
    <row r="100" spans="2:20" ht="14.25" customHeight="1">
      <c r="B100" s="29" t="s">
        <v>49</v>
      </c>
      <c r="C100" s="43">
        <v>0</v>
      </c>
      <c r="D100" s="55">
        <f t="shared" si="10"/>
        <v>0</v>
      </c>
      <c r="E100" s="43">
        <v>0</v>
      </c>
      <c r="F100" s="55">
        <f t="shared" si="11"/>
        <v>0</v>
      </c>
      <c r="G100" s="43">
        <v>0</v>
      </c>
      <c r="H100" s="55">
        <f t="shared" si="12"/>
        <v>0</v>
      </c>
      <c r="I100" s="43">
        <v>0</v>
      </c>
      <c r="J100" s="55">
        <f t="shared" si="13"/>
        <v>0</v>
      </c>
      <c r="K100" s="43">
        <v>0</v>
      </c>
      <c r="L100" s="55">
        <f t="shared" si="14"/>
        <v>0</v>
      </c>
      <c r="M100" s="43">
        <v>0</v>
      </c>
      <c r="N100" s="55">
        <f t="shared" si="15"/>
        <v>0</v>
      </c>
      <c r="O100" s="43">
        <v>0</v>
      </c>
      <c r="P100" s="55">
        <f t="shared" si="16"/>
        <v>0</v>
      </c>
      <c r="Q100" s="44">
        <f t="shared" si="17"/>
        <v>0</v>
      </c>
      <c r="R100" s="55">
        <f t="shared" si="18"/>
        <v>0</v>
      </c>
      <c r="S100" s="45">
        <v>5183.7704</v>
      </c>
      <c r="T100" s="46">
        <f t="shared" si="19"/>
        <v>5183.7704</v>
      </c>
    </row>
    <row r="101" spans="2:20" ht="14.25" customHeight="1">
      <c r="B101" s="29" t="s">
        <v>50</v>
      </c>
      <c r="C101" s="43">
        <v>0</v>
      </c>
      <c r="D101" s="55">
        <f t="shared" si="10"/>
      </c>
      <c r="E101" s="43">
        <v>0</v>
      </c>
      <c r="F101" s="55">
        <f t="shared" si="11"/>
      </c>
      <c r="G101" s="43">
        <v>0</v>
      </c>
      <c r="H101" s="55">
        <f t="shared" si="12"/>
      </c>
      <c r="I101" s="43">
        <v>0</v>
      </c>
      <c r="J101" s="55">
        <f t="shared" si="13"/>
      </c>
      <c r="K101" s="43">
        <v>0</v>
      </c>
      <c r="L101" s="55">
        <f t="shared" si="14"/>
      </c>
      <c r="M101" s="43">
        <v>0</v>
      </c>
      <c r="N101" s="55">
        <f t="shared" si="15"/>
      </c>
      <c r="O101" s="43">
        <v>0</v>
      </c>
      <c r="P101" s="55">
        <f t="shared" si="16"/>
      </c>
      <c r="Q101" s="44">
        <f t="shared" si="17"/>
        <v>0</v>
      </c>
      <c r="R101" s="55">
        <f t="shared" si="18"/>
      </c>
      <c r="S101" s="45">
        <v>0</v>
      </c>
      <c r="T101" s="46">
        <f t="shared" si="19"/>
        <v>0</v>
      </c>
    </row>
    <row r="102" spans="2:20" ht="14.25" customHeight="1">
      <c r="B102" s="31" t="s">
        <v>51</v>
      </c>
      <c r="C102" s="47">
        <v>0</v>
      </c>
      <c r="D102" s="56">
        <f t="shared" si="10"/>
      </c>
      <c r="E102" s="47">
        <v>0</v>
      </c>
      <c r="F102" s="56">
        <f t="shared" si="11"/>
      </c>
      <c r="G102" s="47">
        <v>0</v>
      </c>
      <c r="H102" s="56">
        <f t="shared" si="12"/>
      </c>
      <c r="I102" s="47">
        <v>0</v>
      </c>
      <c r="J102" s="56">
        <f t="shared" si="13"/>
      </c>
      <c r="K102" s="47">
        <v>0</v>
      </c>
      <c r="L102" s="56">
        <f t="shared" si="14"/>
      </c>
      <c r="M102" s="47">
        <v>0</v>
      </c>
      <c r="N102" s="56">
        <f t="shared" si="15"/>
      </c>
      <c r="O102" s="47">
        <v>0</v>
      </c>
      <c r="P102" s="56">
        <f t="shared" si="16"/>
      </c>
      <c r="Q102" s="48">
        <f t="shared" si="17"/>
        <v>0</v>
      </c>
      <c r="R102" s="56">
        <f t="shared" si="18"/>
      </c>
      <c r="S102" s="49">
        <v>0</v>
      </c>
      <c r="T102" s="50">
        <f t="shared" si="19"/>
        <v>0</v>
      </c>
    </row>
    <row r="103" spans="2:20" ht="14.25" customHeight="1">
      <c r="B103" s="29" t="s">
        <v>52</v>
      </c>
      <c r="C103" s="43">
        <v>0</v>
      </c>
      <c r="D103" s="55">
        <f t="shared" si="10"/>
      </c>
      <c r="E103" s="43">
        <v>0</v>
      </c>
      <c r="F103" s="55">
        <f t="shared" si="11"/>
      </c>
      <c r="G103" s="43">
        <v>0</v>
      </c>
      <c r="H103" s="55">
        <f t="shared" si="12"/>
      </c>
      <c r="I103" s="43">
        <v>0</v>
      </c>
      <c r="J103" s="55">
        <f t="shared" si="13"/>
      </c>
      <c r="K103" s="43">
        <v>0</v>
      </c>
      <c r="L103" s="55">
        <f t="shared" si="14"/>
      </c>
      <c r="M103" s="43">
        <v>0</v>
      </c>
      <c r="N103" s="55">
        <f t="shared" si="15"/>
      </c>
      <c r="O103" s="43">
        <v>0</v>
      </c>
      <c r="P103" s="55">
        <f t="shared" si="16"/>
      </c>
      <c r="Q103" s="44">
        <f t="shared" si="17"/>
        <v>0</v>
      </c>
      <c r="R103" s="55">
        <f t="shared" si="18"/>
      </c>
      <c r="S103" s="45">
        <v>0</v>
      </c>
      <c r="T103" s="46">
        <f t="shared" si="19"/>
        <v>0</v>
      </c>
    </row>
    <row r="104" spans="2:20" ht="14.25" customHeight="1">
      <c r="B104" s="29" t="s">
        <v>53</v>
      </c>
      <c r="C104" s="43">
        <v>0</v>
      </c>
      <c r="D104" s="55">
        <f t="shared" si="10"/>
      </c>
      <c r="E104" s="43">
        <v>0</v>
      </c>
      <c r="F104" s="55">
        <f t="shared" si="11"/>
      </c>
      <c r="G104" s="43">
        <v>0</v>
      </c>
      <c r="H104" s="55">
        <f t="shared" si="12"/>
      </c>
      <c r="I104" s="43">
        <v>0</v>
      </c>
      <c r="J104" s="55">
        <f t="shared" si="13"/>
      </c>
      <c r="K104" s="43">
        <v>0</v>
      </c>
      <c r="L104" s="55">
        <f t="shared" si="14"/>
      </c>
      <c r="M104" s="43">
        <v>0</v>
      </c>
      <c r="N104" s="55">
        <f t="shared" si="15"/>
      </c>
      <c r="O104" s="43">
        <v>0</v>
      </c>
      <c r="P104" s="55">
        <f t="shared" si="16"/>
      </c>
      <c r="Q104" s="44">
        <f t="shared" si="17"/>
        <v>0</v>
      </c>
      <c r="R104" s="55">
        <f t="shared" si="18"/>
      </c>
      <c r="S104" s="45">
        <v>0</v>
      </c>
      <c r="T104" s="46">
        <f t="shared" si="19"/>
        <v>0</v>
      </c>
    </row>
    <row r="105" spans="2:20" ht="14.25" customHeight="1">
      <c r="B105" s="29" t="s">
        <v>54</v>
      </c>
      <c r="C105" s="43">
        <v>0</v>
      </c>
      <c r="D105" s="55">
        <f t="shared" si="10"/>
      </c>
      <c r="E105" s="43">
        <v>0</v>
      </c>
      <c r="F105" s="55">
        <f t="shared" si="11"/>
      </c>
      <c r="G105" s="43">
        <v>0</v>
      </c>
      <c r="H105" s="55">
        <f t="shared" si="12"/>
      </c>
      <c r="I105" s="43">
        <v>0</v>
      </c>
      <c r="J105" s="55">
        <f t="shared" si="13"/>
      </c>
      <c r="K105" s="43">
        <v>0</v>
      </c>
      <c r="L105" s="55">
        <f t="shared" si="14"/>
      </c>
      <c r="M105" s="43">
        <v>0</v>
      </c>
      <c r="N105" s="55">
        <f t="shared" si="15"/>
      </c>
      <c r="O105" s="43">
        <v>0</v>
      </c>
      <c r="P105" s="55">
        <f t="shared" si="16"/>
      </c>
      <c r="Q105" s="44">
        <f t="shared" si="17"/>
        <v>0</v>
      </c>
      <c r="R105" s="55">
        <f t="shared" si="18"/>
      </c>
      <c r="S105" s="45">
        <v>0</v>
      </c>
      <c r="T105" s="46">
        <f t="shared" si="19"/>
        <v>0</v>
      </c>
    </row>
    <row r="106" spans="2:20" ht="14.25" customHeight="1">
      <c r="B106" s="29" t="s">
        <v>55</v>
      </c>
      <c r="C106" s="43">
        <v>0</v>
      </c>
      <c r="D106" s="55">
        <f t="shared" si="10"/>
      </c>
      <c r="E106" s="43">
        <v>0</v>
      </c>
      <c r="F106" s="55">
        <f t="shared" si="11"/>
      </c>
      <c r="G106" s="43">
        <v>0</v>
      </c>
      <c r="H106" s="55">
        <f t="shared" si="12"/>
      </c>
      <c r="I106" s="43">
        <v>0</v>
      </c>
      <c r="J106" s="55">
        <f t="shared" si="13"/>
      </c>
      <c r="K106" s="43">
        <v>0</v>
      </c>
      <c r="L106" s="55">
        <f t="shared" si="14"/>
      </c>
      <c r="M106" s="43">
        <v>0</v>
      </c>
      <c r="N106" s="55">
        <f t="shared" si="15"/>
      </c>
      <c r="O106" s="43">
        <v>0</v>
      </c>
      <c r="P106" s="55">
        <f t="shared" si="16"/>
      </c>
      <c r="Q106" s="44">
        <f t="shared" si="17"/>
        <v>0</v>
      </c>
      <c r="R106" s="55">
        <f t="shared" si="18"/>
      </c>
      <c r="S106" s="45">
        <v>0</v>
      </c>
      <c r="T106" s="46">
        <f t="shared" si="19"/>
        <v>0</v>
      </c>
    </row>
    <row r="107" spans="2:20" ht="14.25" customHeight="1">
      <c r="B107" s="29" t="s">
        <v>56</v>
      </c>
      <c r="C107" s="43">
        <v>0</v>
      </c>
      <c r="D107" s="55">
        <f t="shared" si="10"/>
      </c>
      <c r="E107" s="43">
        <v>0</v>
      </c>
      <c r="F107" s="55">
        <f t="shared" si="11"/>
      </c>
      <c r="G107" s="43">
        <v>0</v>
      </c>
      <c r="H107" s="55">
        <f t="shared" si="12"/>
      </c>
      <c r="I107" s="43">
        <v>0</v>
      </c>
      <c r="J107" s="55">
        <f t="shared" si="13"/>
      </c>
      <c r="K107" s="43">
        <v>0</v>
      </c>
      <c r="L107" s="55">
        <f t="shared" si="14"/>
      </c>
      <c r="M107" s="43">
        <v>0</v>
      </c>
      <c r="N107" s="55">
        <f t="shared" si="15"/>
      </c>
      <c r="O107" s="43">
        <v>0</v>
      </c>
      <c r="P107" s="55">
        <f t="shared" si="16"/>
      </c>
      <c r="Q107" s="44">
        <f t="shared" si="17"/>
        <v>0</v>
      </c>
      <c r="R107" s="55">
        <f t="shared" si="18"/>
      </c>
      <c r="S107" s="45">
        <v>0</v>
      </c>
      <c r="T107" s="46">
        <f t="shared" si="19"/>
        <v>0</v>
      </c>
    </row>
    <row r="108" spans="2:20" ht="14.25" customHeight="1">
      <c r="B108" s="29" t="s">
        <v>57</v>
      </c>
      <c r="C108" s="43">
        <v>0</v>
      </c>
      <c r="D108" s="55">
        <f t="shared" si="10"/>
      </c>
      <c r="E108" s="43">
        <v>0</v>
      </c>
      <c r="F108" s="55">
        <f t="shared" si="11"/>
      </c>
      <c r="G108" s="43">
        <v>0</v>
      </c>
      <c r="H108" s="55">
        <f t="shared" si="12"/>
      </c>
      <c r="I108" s="43">
        <v>0</v>
      </c>
      <c r="J108" s="55">
        <f t="shared" si="13"/>
      </c>
      <c r="K108" s="43">
        <v>0</v>
      </c>
      <c r="L108" s="55">
        <f t="shared" si="14"/>
      </c>
      <c r="M108" s="43">
        <v>0</v>
      </c>
      <c r="N108" s="55">
        <f t="shared" si="15"/>
      </c>
      <c r="O108" s="43">
        <v>0</v>
      </c>
      <c r="P108" s="55">
        <f t="shared" si="16"/>
      </c>
      <c r="Q108" s="44">
        <f t="shared" si="17"/>
        <v>0</v>
      </c>
      <c r="R108" s="55">
        <f t="shared" si="18"/>
      </c>
      <c r="S108" s="45">
        <v>0</v>
      </c>
      <c r="T108" s="46">
        <f t="shared" si="19"/>
        <v>0</v>
      </c>
    </row>
    <row r="109" spans="2:20" ht="14.25" customHeight="1">
      <c r="B109" s="31" t="s">
        <v>58</v>
      </c>
      <c r="C109" s="47">
        <v>0</v>
      </c>
      <c r="D109" s="56">
        <f t="shared" si="10"/>
      </c>
      <c r="E109" s="47">
        <v>0</v>
      </c>
      <c r="F109" s="56">
        <f t="shared" si="11"/>
      </c>
      <c r="G109" s="47">
        <v>0</v>
      </c>
      <c r="H109" s="56">
        <f t="shared" si="12"/>
      </c>
      <c r="I109" s="47">
        <v>0</v>
      </c>
      <c r="J109" s="56">
        <f t="shared" si="13"/>
      </c>
      <c r="K109" s="47">
        <v>0</v>
      </c>
      <c r="L109" s="56">
        <f t="shared" si="14"/>
      </c>
      <c r="M109" s="47">
        <v>0</v>
      </c>
      <c r="N109" s="56">
        <f t="shared" si="15"/>
      </c>
      <c r="O109" s="47">
        <v>0</v>
      </c>
      <c r="P109" s="56">
        <f t="shared" si="16"/>
      </c>
      <c r="Q109" s="48">
        <f t="shared" si="17"/>
        <v>0</v>
      </c>
      <c r="R109" s="56">
        <f t="shared" si="18"/>
      </c>
      <c r="S109" s="49">
        <v>0</v>
      </c>
      <c r="T109" s="50">
        <f t="shared" si="19"/>
        <v>0</v>
      </c>
    </row>
    <row r="110" spans="2:20" ht="14.25" customHeight="1">
      <c r="B110" s="33" t="s">
        <v>59</v>
      </c>
      <c r="C110" s="51">
        <f>SUM(C63:C109)</f>
        <v>22842.437400000003</v>
      </c>
      <c r="D110" s="57">
        <f t="shared" si="10"/>
        <v>28.18431783735737</v>
      </c>
      <c r="E110" s="51">
        <f>SUM(E63:E109)</f>
        <v>29026.0791</v>
      </c>
      <c r="F110" s="57">
        <f t="shared" si="11"/>
        <v>35.8140519157853</v>
      </c>
      <c r="G110" s="51">
        <f>SUM(G63:G109)</f>
        <v>5336.5031</v>
      </c>
      <c r="H110" s="57">
        <f t="shared" si="12"/>
        <v>6.584485572911886</v>
      </c>
      <c r="I110" s="51">
        <f>SUM(I63:I109)</f>
        <v>0</v>
      </c>
      <c r="J110" s="57">
        <f t="shared" si="13"/>
        <v>0</v>
      </c>
      <c r="K110" s="51">
        <f>SUM(K63:K109)</f>
        <v>0</v>
      </c>
      <c r="L110" s="57">
        <f t="shared" si="14"/>
        <v>0</v>
      </c>
      <c r="M110" s="51">
        <f>SUM(M63:M109)</f>
        <v>0</v>
      </c>
      <c r="N110" s="57">
        <f t="shared" si="15"/>
        <v>0</v>
      </c>
      <c r="O110" s="51">
        <f>SUM(O63:O109)</f>
        <v>15556.7102</v>
      </c>
      <c r="P110" s="57">
        <f t="shared" si="16"/>
        <v>19.194767051455695</v>
      </c>
      <c r="Q110" s="51">
        <f>SUM(Q63:Q109)</f>
        <v>72761.72979999997</v>
      </c>
      <c r="R110" s="57">
        <f t="shared" si="18"/>
        <v>89.77762237751021</v>
      </c>
      <c r="S110" s="52">
        <f>SUM(S63:S109)</f>
        <v>8284.8917</v>
      </c>
      <c r="T110" s="53">
        <f>SUM(T63:T109)</f>
        <v>81046.62149999996</v>
      </c>
    </row>
    <row r="112" spans="2:20" ht="14.25" customHeight="1">
      <c r="B112" s="59" t="s">
        <v>71</v>
      </c>
      <c r="C112" s="60"/>
      <c r="D112" s="61" t="s">
        <v>63</v>
      </c>
      <c r="E112" s="62"/>
      <c r="F112" s="6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 ht="14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10" t="s">
        <v>9</v>
      </c>
    </row>
    <row r="114" spans="2:20" ht="14.25" customHeight="1">
      <c r="B114" s="12" t="s">
        <v>61</v>
      </c>
      <c r="C114" s="13" t="s">
        <v>1</v>
      </c>
      <c r="D114" s="14"/>
      <c r="E114" s="14"/>
      <c r="F114" s="14"/>
      <c r="G114" s="15"/>
      <c r="H114" s="14"/>
      <c r="I114" s="15"/>
      <c r="J114" s="14"/>
      <c r="K114" s="16"/>
      <c r="L114" s="14"/>
      <c r="M114" s="13"/>
      <c r="N114" s="14"/>
      <c r="O114" s="14"/>
      <c r="P114" s="14"/>
      <c r="Q114" s="17"/>
      <c r="R114" s="58"/>
      <c r="S114" s="18"/>
      <c r="T114" s="19"/>
    </row>
    <row r="115" spans="2:20" ht="28.5" customHeight="1">
      <c r="B115" s="35" t="s">
        <v>60</v>
      </c>
      <c r="C115" s="3" t="s">
        <v>2</v>
      </c>
      <c r="D115" s="4"/>
      <c r="E115" s="3" t="s">
        <v>75</v>
      </c>
      <c r="F115" s="4"/>
      <c r="G115" s="3" t="s">
        <v>74</v>
      </c>
      <c r="H115" s="4"/>
      <c r="I115" s="3" t="s">
        <v>73</v>
      </c>
      <c r="J115" s="4"/>
      <c r="K115" s="3" t="s">
        <v>3</v>
      </c>
      <c r="L115" s="4"/>
      <c r="M115" s="11" t="s">
        <v>5</v>
      </c>
      <c r="N115" s="4"/>
      <c r="O115" s="3" t="s">
        <v>6</v>
      </c>
      <c r="P115" s="4"/>
      <c r="Q115" s="5" t="s">
        <v>0</v>
      </c>
      <c r="R115" s="6"/>
      <c r="S115" s="7" t="s">
        <v>11</v>
      </c>
      <c r="T115" s="8" t="s">
        <v>7</v>
      </c>
    </row>
    <row r="116" spans="2:20" ht="14.25" customHeight="1">
      <c r="B116" s="20" t="s">
        <v>10</v>
      </c>
      <c r="C116" s="21"/>
      <c r="D116" s="22" t="s">
        <v>4</v>
      </c>
      <c r="E116" s="21"/>
      <c r="F116" s="22" t="s">
        <v>4</v>
      </c>
      <c r="G116" s="21"/>
      <c r="H116" s="22" t="s">
        <v>4</v>
      </c>
      <c r="I116" s="21"/>
      <c r="J116" s="22" t="s">
        <v>4</v>
      </c>
      <c r="K116" s="21"/>
      <c r="L116" s="22" t="s">
        <v>4</v>
      </c>
      <c r="M116" s="23"/>
      <c r="N116" s="22" t="s">
        <v>4</v>
      </c>
      <c r="O116" s="21"/>
      <c r="P116" s="22" t="s">
        <v>4</v>
      </c>
      <c r="Q116" s="21"/>
      <c r="R116" s="22" t="s">
        <v>4</v>
      </c>
      <c r="S116" s="24"/>
      <c r="T116" s="25"/>
    </row>
    <row r="117" spans="2:20" ht="14.25" customHeight="1">
      <c r="B117" s="28" t="s">
        <v>12</v>
      </c>
      <c r="C117" s="39">
        <v>0</v>
      </c>
      <c r="D117" s="54">
        <f aca="true" t="shared" si="20" ref="D117:D164">IF($T117=0,"",C117/$T117*100)</f>
        <v>0</v>
      </c>
      <c r="E117" s="39">
        <v>0</v>
      </c>
      <c r="F117" s="54">
        <f aca="true" t="shared" si="21" ref="F117:F164">IF($T117=0,"",E117/$T117*100)</f>
        <v>0</v>
      </c>
      <c r="G117" s="39">
        <v>0</v>
      </c>
      <c r="H117" s="54">
        <f>IF($T117=0,"",G117/$T117*100)</f>
        <v>0</v>
      </c>
      <c r="I117" s="39">
        <v>0</v>
      </c>
      <c r="J117" s="54">
        <f>IF($T117=0,"",I117/$T117*100)</f>
        <v>0</v>
      </c>
      <c r="K117" s="39">
        <v>0</v>
      </c>
      <c r="L117" s="54">
        <f>IF($T117=0,"",K117/$T117*100)</f>
        <v>0</v>
      </c>
      <c r="M117" s="39">
        <v>0</v>
      </c>
      <c r="N117" s="54">
        <f>IF($T117=0,"",M117/$T117*100)</f>
        <v>0</v>
      </c>
      <c r="O117" s="39">
        <v>36.9063</v>
      </c>
      <c r="P117" s="54">
        <f>IF($T117=0,"",O117/$T117*100)</f>
        <v>100</v>
      </c>
      <c r="Q117" s="40">
        <f aca="true" t="shared" si="22" ref="Q117:Q163">SUM(C117,E117,G117,I117,K117,M117,O117)</f>
        <v>36.9063</v>
      </c>
      <c r="R117" s="54">
        <f>IF($T117=0,"",Q117/$T117*100)</f>
        <v>100</v>
      </c>
      <c r="S117" s="41">
        <v>0</v>
      </c>
      <c r="T117" s="42">
        <f aca="true" t="shared" si="23" ref="T117:T163">SUM(S117:S117,Q117)</f>
        <v>36.9063</v>
      </c>
    </row>
    <row r="118" spans="2:20" ht="14.25" customHeight="1">
      <c r="B118" s="29" t="s">
        <v>13</v>
      </c>
      <c r="C118" s="43">
        <v>0</v>
      </c>
      <c r="D118" s="55">
        <f t="shared" si="20"/>
        <v>0</v>
      </c>
      <c r="E118" s="43">
        <v>0</v>
      </c>
      <c r="F118" s="55">
        <f t="shared" si="21"/>
        <v>0</v>
      </c>
      <c r="G118" s="43">
        <v>363.8068</v>
      </c>
      <c r="H118" s="55">
        <f aca="true" t="shared" si="24" ref="H118:H164">IF($T118=0,"",G118/$T118*100)</f>
        <v>98.01706402620061</v>
      </c>
      <c r="I118" s="43">
        <v>0</v>
      </c>
      <c r="J118" s="55">
        <f aca="true" t="shared" si="25" ref="J118:J164">IF($T118=0,"",I118/$T118*100)</f>
        <v>0</v>
      </c>
      <c r="K118" s="43">
        <v>0</v>
      </c>
      <c r="L118" s="55">
        <f aca="true" t="shared" si="26" ref="L118:L164">IF($T118=0,"",K118/$T118*100)</f>
        <v>0</v>
      </c>
      <c r="M118" s="43">
        <v>0</v>
      </c>
      <c r="N118" s="55">
        <f aca="true" t="shared" si="27" ref="N118:N164">IF($T118=0,"",M118/$T118*100)</f>
        <v>0</v>
      </c>
      <c r="O118" s="43">
        <v>0</v>
      </c>
      <c r="P118" s="55">
        <f aca="true" t="shared" si="28" ref="P118:P164">IF($T118=0,"",O118/$T118*100)</f>
        <v>0</v>
      </c>
      <c r="Q118" s="44">
        <f t="shared" si="22"/>
        <v>363.8068</v>
      </c>
      <c r="R118" s="55">
        <f aca="true" t="shared" si="29" ref="R118:R164">IF($T118=0,"",Q118/$T118*100)</f>
        <v>98.01706402620061</v>
      </c>
      <c r="S118" s="45">
        <v>7.36</v>
      </c>
      <c r="T118" s="46">
        <f t="shared" si="23"/>
        <v>371.1668</v>
      </c>
    </row>
    <row r="119" spans="2:20" ht="14.25" customHeight="1">
      <c r="B119" s="29" t="s">
        <v>14</v>
      </c>
      <c r="C119" s="43">
        <v>15.3462</v>
      </c>
      <c r="D119" s="55">
        <f t="shared" si="20"/>
        <v>4.488536918656346</v>
      </c>
      <c r="E119" s="43">
        <v>0</v>
      </c>
      <c r="F119" s="55">
        <f t="shared" si="21"/>
        <v>0</v>
      </c>
      <c r="G119" s="43">
        <v>0</v>
      </c>
      <c r="H119" s="55">
        <f t="shared" si="24"/>
        <v>0</v>
      </c>
      <c r="I119" s="43">
        <v>0</v>
      </c>
      <c r="J119" s="55">
        <f t="shared" si="25"/>
        <v>0</v>
      </c>
      <c r="K119" s="43">
        <v>0</v>
      </c>
      <c r="L119" s="55">
        <f t="shared" si="26"/>
        <v>0</v>
      </c>
      <c r="M119" s="43">
        <v>0</v>
      </c>
      <c r="N119" s="55">
        <f t="shared" si="27"/>
        <v>0</v>
      </c>
      <c r="O119" s="43">
        <v>123.7279</v>
      </c>
      <c r="P119" s="55">
        <f t="shared" si="28"/>
        <v>36.18858395028219</v>
      </c>
      <c r="Q119" s="44">
        <f t="shared" si="22"/>
        <v>139.07410000000002</v>
      </c>
      <c r="R119" s="55">
        <f t="shared" si="29"/>
        <v>40.67712086893854</v>
      </c>
      <c r="S119" s="45">
        <v>202.8235</v>
      </c>
      <c r="T119" s="46">
        <f t="shared" si="23"/>
        <v>341.8976</v>
      </c>
    </row>
    <row r="120" spans="2:20" ht="14.25" customHeight="1">
      <c r="B120" s="29" t="s">
        <v>15</v>
      </c>
      <c r="C120" s="43">
        <v>0</v>
      </c>
      <c r="D120" s="55">
        <f t="shared" si="20"/>
        <v>0</v>
      </c>
      <c r="E120" s="43">
        <v>14.967</v>
      </c>
      <c r="F120" s="55">
        <f t="shared" si="21"/>
        <v>9.057542354162191</v>
      </c>
      <c r="G120" s="43">
        <v>0</v>
      </c>
      <c r="H120" s="55">
        <f t="shared" si="24"/>
        <v>0</v>
      </c>
      <c r="I120" s="43">
        <v>0</v>
      </c>
      <c r="J120" s="55">
        <f t="shared" si="25"/>
        <v>0</v>
      </c>
      <c r="K120" s="43">
        <v>0</v>
      </c>
      <c r="L120" s="55">
        <f t="shared" si="26"/>
        <v>0</v>
      </c>
      <c r="M120" s="43">
        <v>0</v>
      </c>
      <c r="N120" s="55">
        <f t="shared" si="27"/>
        <v>0</v>
      </c>
      <c r="O120" s="43">
        <v>1.429</v>
      </c>
      <c r="P120" s="55">
        <f t="shared" si="28"/>
        <v>0.8647843939398525</v>
      </c>
      <c r="Q120" s="44">
        <f t="shared" si="22"/>
        <v>16.396</v>
      </c>
      <c r="R120" s="55">
        <f t="shared" si="29"/>
        <v>9.922326748102044</v>
      </c>
      <c r="S120" s="45">
        <v>148.8475</v>
      </c>
      <c r="T120" s="46">
        <f t="shared" si="23"/>
        <v>165.24349999999998</v>
      </c>
    </row>
    <row r="121" spans="2:20" ht="14.25" customHeight="1">
      <c r="B121" s="29" t="s">
        <v>16</v>
      </c>
      <c r="C121" s="43">
        <v>0</v>
      </c>
      <c r="D121" s="55">
        <f t="shared" si="20"/>
      </c>
      <c r="E121" s="43">
        <v>0</v>
      </c>
      <c r="F121" s="55">
        <f t="shared" si="21"/>
      </c>
      <c r="G121" s="43">
        <v>0</v>
      </c>
      <c r="H121" s="55">
        <f t="shared" si="24"/>
      </c>
      <c r="I121" s="43">
        <v>0</v>
      </c>
      <c r="J121" s="55">
        <f t="shared" si="25"/>
      </c>
      <c r="K121" s="43">
        <v>0</v>
      </c>
      <c r="L121" s="55">
        <f t="shared" si="26"/>
      </c>
      <c r="M121" s="43">
        <v>0</v>
      </c>
      <c r="N121" s="55">
        <f t="shared" si="27"/>
      </c>
      <c r="O121" s="43">
        <v>0</v>
      </c>
      <c r="P121" s="55">
        <f t="shared" si="28"/>
      </c>
      <c r="Q121" s="44">
        <f t="shared" si="22"/>
        <v>0</v>
      </c>
      <c r="R121" s="55">
        <f t="shared" si="29"/>
      </c>
      <c r="S121" s="45">
        <v>0</v>
      </c>
      <c r="T121" s="46">
        <f t="shared" si="23"/>
        <v>0</v>
      </c>
    </row>
    <row r="122" spans="2:20" ht="14.25" customHeight="1">
      <c r="B122" s="29" t="s">
        <v>17</v>
      </c>
      <c r="C122" s="43">
        <v>4.041</v>
      </c>
      <c r="D122" s="55">
        <f t="shared" si="20"/>
        <v>100</v>
      </c>
      <c r="E122" s="43">
        <v>0</v>
      </c>
      <c r="F122" s="55">
        <f t="shared" si="21"/>
        <v>0</v>
      </c>
      <c r="G122" s="43">
        <v>0</v>
      </c>
      <c r="H122" s="55">
        <f t="shared" si="24"/>
        <v>0</v>
      </c>
      <c r="I122" s="43">
        <v>0</v>
      </c>
      <c r="J122" s="55">
        <f t="shared" si="25"/>
        <v>0</v>
      </c>
      <c r="K122" s="43">
        <v>0</v>
      </c>
      <c r="L122" s="55">
        <f t="shared" si="26"/>
        <v>0</v>
      </c>
      <c r="M122" s="43">
        <v>0</v>
      </c>
      <c r="N122" s="55">
        <f t="shared" si="27"/>
        <v>0</v>
      </c>
      <c r="O122" s="43">
        <v>0</v>
      </c>
      <c r="P122" s="55">
        <f t="shared" si="28"/>
        <v>0</v>
      </c>
      <c r="Q122" s="44">
        <f t="shared" si="22"/>
        <v>4.041</v>
      </c>
      <c r="R122" s="55">
        <f t="shared" si="29"/>
        <v>100</v>
      </c>
      <c r="S122" s="45">
        <v>0</v>
      </c>
      <c r="T122" s="46">
        <f t="shared" si="23"/>
        <v>4.041</v>
      </c>
    </row>
    <row r="123" spans="2:20" ht="14.25" customHeight="1">
      <c r="B123" s="29" t="s">
        <v>18</v>
      </c>
      <c r="C123" s="43">
        <v>15.0206</v>
      </c>
      <c r="D123" s="55">
        <f t="shared" si="20"/>
        <v>3.220864881323804</v>
      </c>
      <c r="E123" s="43">
        <v>123.7463</v>
      </c>
      <c r="F123" s="55">
        <f t="shared" si="21"/>
        <v>26.534899528897636</v>
      </c>
      <c r="G123" s="43">
        <v>243.8621</v>
      </c>
      <c r="H123" s="55">
        <f t="shared" si="24"/>
        <v>52.29131151724123</v>
      </c>
      <c r="I123" s="43">
        <v>0</v>
      </c>
      <c r="J123" s="55">
        <f t="shared" si="25"/>
        <v>0</v>
      </c>
      <c r="K123" s="43">
        <v>0</v>
      </c>
      <c r="L123" s="55">
        <f t="shared" si="26"/>
        <v>0</v>
      </c>
      <c r="M123" s="43">
        <v>0</v>
      </c>
      <c r="N123" s="55">
        <f t="shared" si="27"/>
        <v>0</v>
      </c>
      <c r="O123" s="43">
        <v>54.8632</v>
      </c>
      <c r="P123" s="55">
        <f t="shared" si="28"/>
        <v>11.764307295117646</v>
      </c>
      <c r="Q123" s="44">
        <f t="shared" si="22"/>
        <v>437.4922</v>
      </c>
      <c r="R123" s="55">
        <f t="shared" si="29"/>
        <v>93.81138322258032</v>
      </c>
      <c r="S123" s="45">
        <v>28.8608</v>
      </c>
      <c r="T123" s="46">
        <f t="shared" si="23"/>
        <v>466.353</v>
      </c>
    </row>
    <row r="124" spans="2:20" ht="14.25" customHeight="1">
      <c r="B124" s="29" t="s">
        <v>19</v>
      </c>
      <c r="C124" s="43">
        <v>804.15</v>
      </c>
      <c r="D124" s="55">
        <f t="shared" si="20"/>
        <v>12.664231251713154</v>
      </c>
      <c r="E124" s="43">
        <v>138.4014</v>
      </c>
      <c r="F124" s="55">
        <f t="shared" si="21"/>
        <v>2.179627352062243</v>
      </c>
      <c r="G124" s="43">
        <v>1119.9444</v>
      </c>
      <c r="H124" s="55">
        <f t="shared" si="24"/>
        <v>17.63754880390616</v>
      </c>
      <c r="I124" s="43">
        <v>0</v>
      </c>
      <c r="J124" s="55">
        <f t="shared" si="25"/>
        <v>0</v>
      </c>
      <c r="K124" s="43">
        <v>0</v>
      </c>
      <c r="L124" s="55">
        <f t="shared" si="26"/>
        <v>0</v>
      </c>
      <c r="M124" s="43">
        <v>0</v>
      </c>
      <c r="N124" s="55">
        <f t="shared" si="27"/>
        <v>0</v>
      </c>
      <c r="O124" s="43">
        <v>3240.6501</v>
      </c>
      <c r="P124" s="55">
        <f t="shared" si="28"/>
        <v>51.03568024906715</v>
      </c>
      <c r="Q124" s="44">
        <f t="shared" si="22"/>
        <v>5303.1458999999995</v>
      </c>
      <c r="R124" s="55">
        <f t="shared" si="29"/>
        <v>83.5170876567487</v>
      </c>
      <c r="S124" s="45">
        <v>1046.6276</v>
      </c>
      <c r="T124" s="46">
        <f t="shared" si="23"/>
        <v>6349.773499999999</v>
      </c>
    </row>
    <row r="125" spans="2:20" ht="14.25" customHeight="1">
      <c r="B125" s="29" t="s">
        <v>20</v>
      </c>
      <c r="C125" s="43">
        <v>96.6399</v>
      </c>
      <c r="D125" s="55">
        <f t="shared" si="20"/>
        <v>3.681804445692033</v>
      </c>
      <c r="E125" s="43">
        <v>50.4272</v>
      </c>
      <c r="F125" s="55">
        <f t="shared" si="21"/>
        <v>1.9211846157105015</v>
      </c>
      <c r="G125" s="43">
        <v>1745.8718</v>
      </c>
      <c r="H125" s="55">
        <f t="shared" si="24"/>
        <v>66.51454062812928</v>
      </c>
      <c r="I125" s="43">
        <v>0</v>
      </c>
      <c r="J125" s="55">
        <f t="shared" si="25"/>
        <v>0</v>
      </c>
      <c r="K125" s="43">
        <v>0</v>
      </c>
      <c r="L125" s="55">
        <f t="shared" si="26"/>
        <v>0</v>
      </c>
      <c r="M125" s="43">
        <v>0</v>
      </c>
      <c r="N125" s="55">
        <f t="shared" si="27"/>
        <v>0</v>
      </c>
      <c r="O125" s="43">
        <v>395.6143</v>
      </c>
      <c r="P125" s="55">
        <f t="shared" si="28"/>
        <v>15.072185386360518</v>
      </c>
      <c r="Q125" s="44">
        <f t="shared" si="22"/>
        <v>2288.5532</v>
      </c>
      <c r="R125" s="55">
        <f t="shared" si="29"/>
        <v>87.18971507589234</v>
      </c>
      <c r="S125" s="45">
        <v>336.244</v>
      </c>
      <c r="T125" s="46">
        <f t="shared" si="23"/>
        <v>2624.7972</v>
      </c>
    </row>
    <row r="126" spans="2:20" ht="14.25" customHeight="1">
      <c r="B126" s="30" t="s">
        <v>21</v>
      </c>
      <c r="C126" s="47">
        <v>148.7428</v>
      </c>
      <c r="D126" s="56">
        <f t="shared" si="20"/>
        <v>7.5356444369509346</v>
      </c>
      <c r="E126" s="47">
        <v>448.6382</v>
      </c>
      <c r="F126" s="56">
        <f t="shared" si="21"/>
        <v>22.72901919308821</v>
      </c>
      <c r="G126" s="47">
        <v>0</v>
      </c>
      <c r="H126" s="56">
        <f t="shared" si="24"/>
        <v>0</v>
      </c>
      <c r="I126" s="47">
        <v>50.2013</v>
      </c>
      <c r="J126" s="56">
        <f t="shared" si="25"/>
        <v>2.5433106481302286</v>
      </c>
      <c r="K126" s="47">
        <v>0</v>
      </c>
      <c r="L126" s="56">
        <f t="shared" si="26"/>
        <v>0</v>
      </c>
      <c r="M126" s="47">
        <v>0</v>
      </c>
      <c r="N126" s="56">
        <f t="shared" si="27"/>
        <v>0</v>
      </c>
      <c r="O126" s="47">
        <v>0.01</v>
      </c>
      <c r="P126" s="56">
        <f t="shared" si="28"/>
        <v>0.0005066224675716025</v>
      </c>
      <c r="Q126" s="48">
        <f t="shared" si="22"/>
        <v>647.5923</v>
      </c>
      <c r="R126" s="56">
        <f t="shared" si="29"/>
        <v>32.808480900636944</v>
      </c>
      <c r="S126" s="49">
        <v>1326.2641</v>
      </c>
      <c r="T126" s="50">
        <f t="shared" si="23"/>
        <v>1973.8564000000001</v>
      </c>
    </row>
    <row r="127" spans="2:20" ht="14.25" customHeight="1">
      <c r="B127" s="29" t="s">
        <v>22</v>
      </c>
      <c r="C127" s="43">
        <v>833.4226</v>
      </c>
      <c r="D127" s="55">
        <f t="shared" si="20"/>
        <v>28.818910391179646</v>
      </c>
      <c r="E127" s="43">
        <v>0</v>
      </c>
      <c r="F127" s="55">
        <f t="shared" si="21"/>
        <v>0</v>
      </c>
      <c r="G127" s="43">
        <v>0</v>
      </c>
      <c r="H127" s="55">
        <f t="shared" si="24"/>
        <v>0</v>
      </c>
      <c r="I127" s="43">
        <v>0</v>
      </c>
      <c r="J127" s="55">
        <f t="shared" si="25"/>
        <v>0</v>
      </c>
      <c r="K127" s="43">
        <v>0</v>
      </c>
      <c r="L127" s="55">
        <f t="shared" si="26"/>
        <v>0</v>
      </c>
      <c r="M127" s="43">
        <v>0</v>
      </c>
      <c r="N127" s="55">
        <f t="shared" si="27"/>
        <v>0</v>
      </c>
      <c r="O127" s="43">
        <v>218.1851</v>
      </c>
      <c r="P127" s="55">
        <f t="shared" si="28"/>
        <v>7.544620035010534</v>
      </c>
      <c r="Q127" s="44">
        <f t="shared" si="22"/>
        <v>1051.6077</v>
      </c>
      <c r="R127" s="55">
        <f t="shared" si="29"/>
        <v>36.36353042619018</v>
      </c>
      <c r="S127" s="45">
        <v>1840.3219</v>
      </c>
      <c r="T127" s="46">
        <f t="shared" si="23"/>
        <v>2891.9296</v>
      </c>
    </row>
    <row r="128" spans="2:20" ht="14.25" customHeight="1">
      <c r="B128" s="29" t="s">
        <v>23</v>
      </c>
      <c r="C128" s="43">
        <v>422.9188</v>
      </c>
      <c r="D128" s="55">
        <f t="shared" si="20"/>
        <v>19.490065946216077</v>
      </c>
      <c r="E128" s="43">
        <v>0</v>
      </c>
      <c r="F128" s="55">
        <f t="shared" si="21"/>
        <v>0</v>
      </c>
      <c r="G128" s="43">
        <v>0</v>
      </c>
      <c r="H128" s="55">
        <f t="shared" si="24"/>
        <v>0</v>
      </c>
      <c r="I128" s="43">
        <v>0</v>
      </c>
      <c r="J128" s="55">
        <f t="shared" si="25"/>
        <v>0</v>
      </c>
      <c r="K128" s="43">
        <v>0</v>
      </c>
      <c r="L128" s="55">
        <f t="shared" si="26"/>
        <v>0</v>
      </c>
      <c r="M128" s="43">
        <v>0</v>
      </c>
      <c r="N128" s="55">
        <f t="shared" si="27"/>
        <v>0</v>
      </c>
      <c r="O128" s="43">
        <v>26.3775</v>
      </c>
      <c r="P128" s="55">
        <f t="shared" si="28"/>
        <v>1.2155979220983193</v>
      </c>
      <c r="Q128" s="44">
        <f t="shared" si="22"/>
        <v>449.2963</v>
      </c>
      <c r="R128" s="55">
        <f t="shared" si="29"/>
        <v>20.705663868314396</v>
      </c>
      <c r="S128" s="45">
        <v>1720.6235</v>
      </c>
      <c r="T128" s="46">
        <f t="shared" si="23"/>
        <v>2169.9197999999997</v>
      </c>
    </row>
    <row r="129" spans="2:20" ht="14.25" customHeight="1">
      <c r="B129" s="29" t="s">
        <v>24</v>
      </c>
      <c r="C129" s="43">
        <v>597.2484</v>
      </c>
      <c r="D129" s="55">
        <f t="shared" si="20"/>
        <v>11.158405731293884</v>
      </c>
      <c r="E129" s="43">
        <v>1211.7832</v>
      </c>
      <c r="F129" s="55">
        <f t="shared" si="21"/>
        <v>22.639773675351236</v>
      </c>
      <c r="G129" s="43">
        <v>444.2162</v>
      </c>
      <c r="H129" s="55">
        <f t="shared" si="24"/>
        <v>8.299301583752406</v>
      </c>
      <c r="I129" s="43">
        <v>0</v>
      </c>
      <c r="J129" s="55">
        <f t="shared" si="25"/>
        <v>0</v>
      </c>
      <c r="K129" s="43">
        <v>0</v>
      </c>
      <c r="L129" s="55">
        <f t="shared" si="26"/>
        <v>0</v>
      </c>
      <c r="M129" s="43">
        <v>0</v>
      </c>
      <c r="N129" s="55">
        <f t="shared" si="27"/>
        <v>0</v>
      </c>
      <c r="O129" s="43">
        <v>242.3213</v>
      </c>
      <c r="P129" s="55">
        <f t="shared" si="28"/>
        <v>4.527294477029297</v>
      </c>
      <c r="Q129" s="44">
        <f t="shared" si="22"/>
        <v>2495.5691</v>
      </c>
      <c r="R129" s="55">
        <f t="shared" si="29"/>
        <v>46.62477546742683</v>
      </c>
      <c r="S129" s="45">
        <v>2856.8837</v>
      </c>
      <c r="T129" s="46">
        <f t="shared" si="23"/>
        <v>5352.4528</v>
      </c>
    </row>
    <row r="130" spans="2:20" ht="14.25" customHeight="1">
      <c r="B130" s="29" t="s">
        <v>25</v>
      </c>
      <c r="C130" s="43">
        <v>5301.5941</v>
      </c>
      <c r="D130" s="55">
        <f t="shared" si="20"/>
        <v>10.339070784886022</v>
      </c>
      <c r="E130" s="43">
        <v>7004.1289</v>
      </c>
      <c r="F130" s="55">
        <f t="shared" si="21"/>
        <v>13.659322671187873</v>
      </c>
      <c r="G130" s="43">
        <v>11520.0235</v>
      </c>
      <c r="H130" s="55">
        <f t="shared" si="24"/>
        <v>22.466136819122088</v>
      </c>
      <c r="I130" s="43">
        <v>730.4109</v>
      </c>
      <c r="J130" s="55">
        <f t="shared" si="25"/>
        <v>1.4244338315436682</v>
      </c>
      <c r="K130" s="43">
        <v>0</v>
      </c>
      <c r="L130" s="55">
        <f t="shared" si="26"/>
        <v>0</v>
      </c>
      <c r="M130" s="43">
        <v>0</v>
      </c>
      <c r="N130" s="55">
        <f t="shared" si="27"/>
        <v>0</v>
      </c>
      <c r="O130" s="43">
        <v>7640.0867</v>
      </c>
      <c r="P130" s="55">
        <f t="shared" si="28"/>
        <v>14.899555813593171</v>
      </c>
      <c r="Q130" s="44">
        <f t="shared" si="22"/>
        <v>32196.2441</v>
      </c>
      <c r="R130" s="55">
        <f t="shared" si="29"/>
        <v>62.78851992033283</v>
      </c>
      <c r="S130" s="45">
        <v>19081.0342</v>
      </c>
      <c r="T130" s="46">
        <f t="shared" si="23"/>
        <v>51277.2783</v>
      </c>
    </row>
    <row r="131" spans="2:20" ht="14.25" customHeight="1">
      <c r="B131" s="29" t="s">
        <v>26</v>
      </c>
      <c r="C131" s="43">
        <v>0</v>
      </c>
      <c r="D131" s="55">
        <f t="shared" si="20"/>
        <v>0</v>
      </c>
      <c r="E131" s="43">
        <v>0</v>
      </c>
      <c r="F131" s="55">
        <f t="shared" si="21"/>
        <v>0</v>
      </c>
      <c r="G131" s="43">
        <v>0</v>
      </c>
      <c r="H131" s="55">
        <f t="shared" si="24"/>
        <v>0</v>
      </c>
      <c r="I131" s="43">
        <v>0</v>
      </c>
      <c r="J131" s="55">
        <f t="shared" si="25"/>
        <v>0</v>
      </c>
      <c r="K131" s="43">
        <v>0</v>
      </c>
      <c r="L131" s="55">
        <f t="shared" si="26"/>
        <v>0</v>
      </c>
      <c r="M131" s="43">
        <v>0</v>
      </c>
      <c r="N131" s="55">
        <f t="shared" si="27"/>
        <v>0</v>
      </c>
      <c r="O131" s="43">
        <v>1332.319</v>
      </c>
      <c r="P131" s="55">
        <f t="shared" si="28"/>
        <v>49.40880682084729</v>
      </c>
      <c r="Q131" s="44">
        <f t="shared" si="22"/>
        <v>1332.319</v>
      </c>
      <c r="R131" s="55">
        <f t="shared" si="29"/>
        <v>49.40880682084729</v>
      </c>
      <c r="S131" s="45">
        <v>1364.2023</v>
      </c>
      <c r="T131" s="46">
        <f t="shared" si="23"/>
        <v>2696.5213</v>
      </c>
    </row>
    <row r="132" spans="2:20" ht="14.25" customHeight="1">
      <c r="B132" s="29" t="s">
        <v>27</v>
      </c>
      <c r="C132" s="43">
        <v>0</v>
      </c>
      <c r="D132" s="55">
        <f t="shared" si="20"/>
        <v>0</v>
      </c>
      <c r="E132" s="43">
        <v>0.0705</v>
      </c>
      <c r="F132" s="55">
        <f t="shared" si="21"/>
        <v>0.04693257353601991</v>
      </c>
      <c r="G132" s="43">
        <v>0</v>
      </c>
      <c r="H132" s="55">
        <f t="shared" si="24"/>
        <v>0</v>
      </c>
      <c r="I132" s="43">
        <v>0</v>
      </c>
      <c r="J132" s="55">
        <f t="shared" si="25"/>
        <v>0</v>
      </c>
      <c r="K132" s="43">
        <v>0</v>
      </c>
      <c r="L132" s="55">
        <f t="shared" si="26"/>
        <v>0</v>
      </c>
      <c r="M132" s="43">
        <v>0</v>
      </c>
      <c r="N132" s="55">
        <f t="shared" si="27"/>
        <v>0</v>
      </c>
      <c r="O132" s="43">
        <v>0</v>
      </c>
      <c r="P132" s="55">
        <f t="shared" si="28"/>
        <v>0</v>
      </c>
      <c r="Q132" s="44">
        <f t="shared" si="22"/>
        <v>0.0705</v>
      </c>
      <c r="R132" s="55">
        <f t="shared" si="29"/>
        <v>0.04693257353601991</v>
      </c>
      <c r="S132" s="45">
        <v>150.145</v>
      </c>
      <c r="T132" s="46">
        <f t="shared" si="23"/>
        <v>150.21550000000002</v>
      </c>
    </row>
    <row r="133" spans="2:20" ht="14.25" customHeight="1">
      <c r="B133" s="29" t="s">
        <v>28</v>
      </c>
      <c r="C133" s="43">
        <v>0</v>
      </c>
      <c r="D133" s="55">
        <f t="shared" si="20"/>
      </c>
      <c r="E133" s="43">
        <v>0</v>
      </c>
      <c r="F133" s="55">
        <f t="shared" si="21"/>
      </c>
      <c r="G133" s="43">
        <v>0</v>
      </c>
      <c r="H133" s="55">
        <f t="shared" si="24"/>
      </c>
      <c r="I133" s="43">
        <v>0</v>
      </c>
      <c r="J133" s="55">
        <f t="shared" si="25"/>
      </c>
      <c r="K133" s="43">
        <v>0</v>
      </c>
      <c r="L133" s="55">
        <f t="shared" si="26"/>
      </c>
      <c r="M133" s="43">
        <v>0</v>
      </c>
      <c r="N133" s="55">
        <f t="shared" si="27"/>
      </c>
      <c r="O133" s="43">
        <v>0</v>
      </c>
      <c r="P133" s="55">
        <f t="shared" si="28"/>
      </c>
      <c r="Q133" s="44">
        <f t="shared" si="22"/>
        <v>0</v>
      </c>
      <c r="R133" s="55">
        <f t="shared" si="29"/>
      </c>
      <c r="S133" s="45">
        <v>0</v>
      </c>
      <c r="T133" s="46">
        <f t="shared" si="23"/>
        <v>0</v>
      </c>
    </row>
    <row r="134" spans="2:20" ht="14.25" customHeight="1">
      <c r="B134" s="29" t="s">
        <v>29</v>
      </c>
      <c r="C134" s="43">
        <v>7.1635</v>
      </c>
      <c r="D134" s="55">
        <f t="shared" si="20"/>
        <v>41.32701039016482</v>
      </c>
      <c r="E134" s="43">
        <v>0</v>
      </c>
      <c r="F134" s="55">
        <f t="shared" si="21"/>
        <v>0</v>
      </c>
      <c r="G134" s="43">
        <v>0</v>
      </c>
      <c r="H134" s="55">
        <f t="shared" si="24"/>
        <v>0</v>
      </c>
      <c r="I134" s="43">
        <v>0</v>
      </c>
      <c r="J134" s="55">
        <f t="shared" si="25"/>
        <v>0</v>
      </c>
      <c r="K134" s="43">
        <v>0</v>
      </c>
      <c r="L134" s="55">
        <f t="shared" si="26"/>
        <v>0</v>
      </c>
      <c r="M134" s="43">
        <v>0</v>
      </c>
      <c r="N134" s="55">
        <f t="shared" si="27"/>
        <v>0</v>
      </c>
      <c r="O134" s="43">
        <v>10.1702</v>
      </c>
      <c r="P134" s="55">
        <f t="shared" si="28"/>
        <v>58.67298960983517</v>
      </c>
      <c r="Q134" s="44">
        <f t="shared" si="22"/>
        <v>17.3337</v>
      </c>
      <c r="R134" s="55">
        <f t="shared" si="29"/>
        <v>100</v>
      </c>
      <c r="S134" s="45">
        <v>0</v>
      </c>
      <c r="T134" s="46">
        <f t="shared" si="23"/>
        <v>17.3337</v>
      </c>
    </row>
    <row r="135" spans="2:20" ht="14.25" customHeight="1">
      <c r="B135" s="29" t="s">
        <v>30</v>
      </c>
      <c r="C135" s="43">
        <v>0</v>
      </c>
      <c r="D135" s="55">
        <f t="shared" si="20"/>
        <v>0</v>
      </c>
      <c r="E135" s="43">
        <v>0</v>
      </c>
      <c r="F135" s="55">
        <f t="shared" si="21"/>
        <v>0</v>
      </c>
      <c r="G135" s="43">
        <v>0</v>
      </c>
      <c r="H135" s="55">
        <f t="shared" si="24"/>
        <v>0</v>
      </c>
      <c r="I135" s="43">
        <v>0</v>
      </c>
      <c r="J135" s="55">
        <f t="shared" si="25"/>
        <v>0</v>
      </c>
      <c r="K135" s="43">
        <v>0</v>
      </c>
      <c r="L135" s="55">
        <f t="shared" si="26"/>
        <v>0</v>
      </c>
      <c r="M135" s="43">
        <v>0</v>
      </c>
      <c r="N135" s="55">
        <f t="shared" si="27"/>
        <v>0</v>
      </c>
      <c r="O135" s="43">
        <v>366.3423</v>
      </c>
      <c r="P135" s="55">
        <f t="shared" si="28"/>
        <v>83.45581066033421</v>
      </c>
      <c r="Q135" s="44">
        <f t="shared" si="22"/>
        <v>366.3423</v>
      </c>
      <c r="R135" s="55">
        <f t="shared" si="29"/>
        <v>83.45581066033421</v>
      </c>
      <c r="S135" s="45">
        <v>72.6233</v>
      </c>
      <c r="T135" s="46">
        <f t="shared" si="23"/>
        <v>438.9656</v>
      </c>
    </row>
    <row r="136" spans="2:20" ht="14.25" customHeight="1">
      <c r="B136" s="31" t="s">
        <v>31</v>
      </c>
      <c r="C136" s="47">
        <v>0</v>
      </c>
      <c r="D136" s="56">
        <f t="shared" si="20"/>
        <v>0</v>
      </c>
      <c r="E136" s="47">
        <v>0</v>
      </c>
      <c r="F136" s="56">
        <f t="shared" si="21"/>
        <v>0</v>
      </c>
      <c r="G136" s="47">
        <v>83.7243</v>
      </c>
      <c r="H136" s="56">
        <f t="shared" si="24"/>
        <v>3.6019111691800303</v>
      </c>
      <c r="I136" s="47">
        <v>0</v>
      </c>
      <c r="J136" s="56">
        <f t="shared" si="25"/>
        <v>0</v>
      </c>
      <c r="K136" s="47">
        <v>0</v>
      </c>
      <c r="L136" s="56">
        <f t="shared" si="26"/>
        <v>0</v>
      </c>
      <c r="M136" s="47">
        <v>0</v>
      </c>
      <c r="N136" s="56">
        <f t="shared" si="27"/>
        <v>0</v>
      </c>
      <c r="O136" s="47">
        <v>2023.8369</v>
      </c>
      <c r="P136" s="56">
        <f t="shared" si="28"/>
        <v>87.0676820792612</v>
      </c>
      <c r="Q136" s="48">
        <f t="shared" si="22"/>
        <v>2107.5612</v>
      </c>
      <c r="R136" s="56">
        <f t="shared" si="29"/>
        <v>90.66959324844123</v>
      </c>
      <c r="S136" s="49">
        <v>216.8798</v>
      </c>
      <c r="T136" s="50">
        <f t="shared" si="23"/>
        <v>2324.4410000000003</v>
      </c>
    </row>
    <row r="137" spans="2:20" ht="14.25" customHeight="1">
      <c r="B137" s="32" t="s">
        <v>32</v>
      </c>
      <c r="C137" s="43">
        <v>0</v>
      </c>
      <c r="D137" s="55">
        <f t="shared" si="20"/>
      </c>
      <c r="E137" s="43">
        <v>0</v>
      </c>
      <c r="F137" s="55">
        <f t="shared" si="21"/>
      </c>
      <c r="G137" s="43">
        <v>0</v>
      </c>
      <c r="H137" s="55">
        <f t="shared" si="24"/>
      </c>
      <c r="I137" s="43">
        <v>0</v>
      </c>
      <c r="J137" s="55">
        <f t="shared" si="25"/>
      </c>
      <c r="K137" s="43">
        <v>0</v>
      </c>
      <c r="L137" s="55">
        <f t="shared" si="26"/>
      </c>
      <c r="M137" s="43">
        <v>0</v>
      </c>
      <c r="N137" s="55">
        <f t="shared" si="27"/>
      </c>
      <c r="O137" s="43">
        <v>0</v>
      </c>
      <c r="P137" s="55">
        <f t="shared" si="28"/>
      </c>
      <c r="Q137" s="44">
        <f t="shared" si="22"/>
        <v>0</v>
      </c>
      <c r="R137" s="55">
        <f t="shared" si="29"/>
      </c>
      <c r="S137" s="45">
        <v>0</v>
      </c>
      <c r="T137" s="46">
        <f t="shared" si="23"/>
        <v>0</v>
      </c>
    </row>
    <row r="138" spans="2:20" ht="14.25" customHeight="1">
      <c r="B138" s="29" t="s">
        <v>33</v>
      </c>
      <c r="C138" s="43">
        <v>74.9833</v>
      </c>
      <c r="D138" s="55">
        <f t="shared" si="20"/>
        <v>7.001847872360195</v>
      </c>
      <c r="E138" s="43">
        <v>45.7054</v>
      </c>
      <c r="F138" s="55">
        <f t="shared" si="21"/>
        <v>4.267913758735233</v>
      </c>
      <c r="G138" s="43">
        <v>0</v>
      </c>
      <c r="H138" s="55">
        <f t="shared" si="24"/>
        <v>0</v>
      </c>
      <c r="I138" s="43">
        <v>0</v>
      </c>
      <c r="J138" s="55">
        <f t="shared" si="25"/>
        <v>0</v>
      </c>
      <c r="K138" s="43">
        <v>0</v>
      </c>
      <c r="L138" s="55">
        <f t="shared" si="26"/>
        <v>0</v>
      </c>
      <c r="M138" s="43">
        <v>0</v>
      </c>
      <c r="N138" s="55">
        <f t="shared" si="27"/>
        <v>0</v>
      </c>
      <c r="O138" s="43">
        <v>426.0875</v>
      </c>
      <c r="P138" s="55">
        <f t="shared" si="28"/>
        <v>39.78752409288834</v>
      </c>
      <c r="Q138" s="44">
        <f t="shared" si="22"/>
        <v>546.7762</v>
      </c>
      <c r="R138" s="55">
        <f t="shared" si="29"/>
        <v>51.05728572398377</v>
      </c>
      <c r="S138" s="45">
        <v>524.1311</v>
      </c>
      <c r="T138" s="46">
        <f t="shared" si="23"/>
        <v>1070.9072999999999</v>
      </c>
    </row>
    <row r="139" spans="2:20" ht="14.25" customHeight="1">
      <c r="B139" s="29" t="s">
        <v>34</v>
      </c>
      <c r="C139" s="43">
        <v>0</v>
      </c>
      <c r="D139" s="55">
        <f t="shared" si="20"/>
        <v>0</v>
      </c>
      <c r="E139" s="43">
        <v>0</v>
      </c>
      <c r="F139" s="55">
        <f t="shared" si="21"/>
        <v>0</v>
      </c>
      <c r="G139" s="43">
        <v>0</v>
      </c>
      <c r="H139" s="55">
        <f t="shared" si="24"/>
        <v>0</v>
      </c>
      <c r="I139" s="43">
        <v>0</v>
      </c>
      <c r="J139" s="55">
        <f t="shared" si="25"/>
        <v>0</v>
      </c>
      <c r="K139" s="43">
        <v>0</v>
      </c>
      <c r="L139" s="55">
        <f t="shared" si="26"/>
        <v>0</v>
      </c>
      <c r="M139" s="43">
        <v>0</v>
      </c>
      <c r="N139" s="55">
        <f t="shared" si="27"/>
        <v>0</v>
      </c>
      <c r="O139" s="43">
        <v>1986.9416</v>
      </c>
      <c r="P139" s="55">
        <f t="shared" si="28"/>
        <v>89.31093754923313</v>
      </c>
      <c r="Q139" s="44">
        <f t="shared" si="22"/>
        <v>1986.9416</v>
      </c>
      <c r="R139" s="55">
        <f t="shared" si="29"/>
        <v>89.31093754923313</v>
      </c>
      <c r="S139" s="45">
        <v>237.8045</v>
      </c>
      <c r="T139" s="46">
        <f t="shared" si="23"/>
        <v>2224.7461000000003</v>
      </c>
    </row>
    <row r="140" spans="2:20" ht="14.25" customHeight="1">
      <c r="B140" s="29" t="s">
        <v>35</v>
      </c>
      <c r="C140" s="43">
        <v>0</v>
      </c>
      <c r="D140" s="55">
        <f t="shared" si="20"/>
        <v>0</v>
      </c>
      <c r="E140" s="43">
        <v>0</v>
      </c>
      <c r="F140" s="55">
        <f t="shared" si="21"/>
        <v>0</v>
      </c>
      <c r="G140" s="43">
        <v>0</v>
      </c>
      <c r="H140" s="55">
        <f t="shared" si="24"/>
        <v>0</v>
      </c>
      <c r="I140" s="43">
        <v>0</v>
      </c>
      <c r="J140" s="55">
        <f t="shared" si="25"/>
        <v>0</v>
      </c>
      <c r="K140" s="43">
        <v>0</v>
      </c>
      <c r="L140" s="55">
        <f t="shared" si="26"/>
        <v>0</v>
      </c>
      <c r="M140" s="43">
        <v>0</v>
      </c>
      <c r="N140" s="55">
        <f t="shared" si="27"/>
        <v>0</v>
      </c>
      <c r="O140" s="43">
        <v>3.1488</v>
      </c>
      <c r="P140" s="55">
        <f t="shared" si="28"/>
        <v>5.628234116522035</v>
      </c>
      <c r="Q140" s="44">
        <f t="shared" si="22"/>
        <v>3.1488</v>
      </c>
      <c r="R140" s="55">
        <f t="shared" si="29"/>
        <v>5.628234116522035</v>
      </c>
      <c r="S140" s="45">
        <v>52.7977</v>
      </c>
      <c r="T140" s="46">
        <f t="shared" si="23"/>
        <v>55.9465</v>
      </c>
    </row>
    <row r="141" spans="2:20" ht="14.25" customHeight="1">
      <c r="B141" s="29" t="s">
        <v>36</v>
      </c>
      <c r="C141" s="43">
        <v>54.4849</v>
      </c>
      <c r="D141" s="55">
        <f t="shared" si="20"/>
        <v>58.38539467677675</v>
      </c>
      <c r="E141" s="43">
        <v>38.8032</v>
      </c>
      <c r="F141" s="55">
        <f t="shared" si="21"/>
        <v>41.58106460178698</v>
      </c>
      <c r="G141" s="43">
        <v>0</v>
      </c>
      <c r="H141" s="55">
        <f t="shared" si="24"/>
        <v>0</v>
      </c>
      <c r="I141" s="43">
        <v>0</v>
      </c>
      <c r="J141" s="55">
        <f t="shared" si="25"/>
        <v>0</v>
      </c>
      <c r="K141" s="43">
        <v>0</v>
      </c>
      <c r="L141" s="55">
        <f t="shared" si="26"/>
        <v>0</v>
      </c>
      <c r="M141" s="43">
        <v>0</v>
      </c>
      <c r="N141" s="55">
        <f t="shared" si="27"/>
        <v>0</v>
      </c>
      <c r="O141" s="43">
        <v>0</v>
      </c>
      <c r="P141" s="55">
        <f t="shared" si="28"/>
        <v>0</v>
      </c>
      <c r="Q141" s="44">
        <f t="shared" si="22"/>
        <v>93.2881</v>
      </c>
      <c r="R141" s="55">
        <f t="shared" si="29"/>
        <v>99.96645927856372</v>
      </c>
      <c r="S141" s="45">
        <v>0.0313</v>
      </c>
      <c r="T141" s="46">
        <f t="shared" si="23"/>
        <v>93.3194</v>
      </c>
    </row>
    <row r="142" spans="2:20" ht="14.25" customHeight="1">
      <c r="B142" s="29" t="s">
        <v>37</v>
      </c>
      <c r="C142" s="43">
        <v>0</v>
      </c>
      <c r="D142" s="55">
        <f t="shared" si="20"/>
        <v>0</v>
      </c>
      <c r="E142" s="43">
        <v>0</v>
      </c>
      <c r="F142" s="55">
        <f t="shared" si="21"/>
        <v>0</v>
      </c>
      <c r="G142" s="43">
        <v>0</v>
      </c>
      <c r="H142" s="55">
        <f t="shared" si="24"/>
        <v>0</v>
      </c>
      <c r="I142" s="43">
        <v>0</v>
      </c>
      <c r="J142" s="55">
        <f t="shared" si="25"/>
        <v>0</v>
      </c>
      <c r="K142" s="43">
        <v>0</v>
      </c>
      <c r="L142" s="55">
        <f t="shared" si="26"/>
        <v>0</v>
      </c>
      <c r="M142" s="43">
        <v>0</v>
      </c>
      <c r="N142" s="55">
        <f t="shared" si="27"/>
        <v>0</v>
      </c>
      <c r="O142" s="43">
        <v>108.6349</v>
      </c>
      <c r="P142" s="55">
        <f t="shared" si="28"/>
        <v>100</v>
      </c>
      <c r="Q142" s="44">
        <f t="shared" si="22"/>
        <v>108.6349</v>
      </c>
      <c r="R142" s="55">
        <f t="shared" si="29"/>
        <v>100</v>
      </c>
      <c r="S142" s="45">
        <v>0</v>
      </c>
      <c r="T142" s="46">
        <f t="shared" si="23"/>
        <v>108.6349</v>
      </c>
    </row>
    <row r="143" spans="2:20" ht="14.25" customHeight="1">
      <c r="B143" s="29" t="s">
        <v>38</v>
      </c>
      <c r="C143" s="43">
        <v>0</v>
      </c>
      <c r="D143" s="55">
        <f t="shared" si="20"/>
        <v>0</v>
      </c>
      <c r="E143" s="43">
        <v>0</v>
      </c>
      <c r="F143" s="55">
        <f t="shared" si="21"/>
        <v>0</v>
      </c>
      <c r="G143" s="43">
        <v>0</v>
      </c>
      <c r="H143" s="55">
        <f t="shared" si="24"/>
        <v>0</v>
      </c>
      <c r="I143" s="43">
        <v>0</v>
      </c>
      <c r="J143" s="55">
        <f t="shared" si="25"/>
        <v>0</v>
      </c>
      <c r="K143" s="43">
        <v>0</v>
      </c>
      <c r="L143" s="55">
        <f t="shared" si="26"/>
        <v>0</v>
      </c>
      <c r="M143" s="43">
        <v>0</v>
      </c>
      <c r="N143" s="55">
        <f t="shared" si="27"/>
        <v>0</v>
      </c>
      <c r="O143" s="43">
        <v>0</v>
      </c>
      <c r="P143" s="55">
        <f t="shared" si="28"/>
        <v>0</v>
      </c>
      <c r="Q143" s="44">
        <f t="shared" si="22"/>
        <v>0</v>
      </c>
      <c r="R143" s="55">
        <f t="shared" si="29"/>
        <v>0</v>
      </c>
      <c r="S143" s="45">
        <v>106.1472</v>
      </c>
      <c r="T143" s="46">
        <f t="shared" si="23"/>
        <v>106.1472</v>
      </c>
    </row>
    <row r="144" spans="2:20" ht="14.25" customHeight="1">
      <c r="B144" s="29" t="s">
        <v>39</v>
      </c>
      <c r="C144" s="43">
        <v>3.246</v>
      </c>
      <c r="D144" s="55">
        <f t="shared" si="20"/>
        <v>61.34366436738164</v>
      </c>
      <c r="E144" s="43">
        <v>0</v>
      </c>
      <c r="F144" s="55">
        <f t="shared" si="21"/>
        <v>0</v>
      </c>
      <c r="G144" s="43">
        <v>0</v>
      </c>
      <c r="H144" s="55">
        <f t="shared" si="24"/>
        <v>0</v>
      </c>
      <c r="I144" s="43">
        <v>0</v>
      </c>
      <c r="J144" s="55">
        <f t="shared" si="25"/>
        <v>0</v>
      </c>
      <c r="K144" s="43">
        <v>0</v>
      </c>
      <c r="L144" s="55">
        <f t="shared" si="26"/>
        <v>0</v>
      </c>
      <c r="M144" s="43">
        <v>0</v>
      </c>
      <c r="N144" s="55">
        <f t="shared" si="27"/>
        <v>0</v>
      </c>
      <c r="O144" s="43">
        <v>0</v>
      </c>
      <c r="P144" s="55">
        <f t="shared" si="28"/>
        <v>0</v>
      </c>
      <c r="Q144" s="44">
        <f t="shared" si="22"/>
        <v>3.246</v>
      </c>
      <c r="R144" s="55">
        <f t="shared" si="29"/>
        <v>61.34366436738164</v>
      </c>
      <c r="S144" s="45">
        <v>2.0455</v>
      </c>
      <c r="T144" s="46">
        <f t="shared" si="23"/>
        <v>5.2915</v>
      </c>
    </row>
    <row r="145" spans="2:20" ht="14.25" customHeight="1">
      <c r="B145" s="29" t="s">
        <v>40</v>
      </c>
      <c r="C145" s="43">
        <v>0</v>
      </c>
      <c r="D145" s="55">
        <f t="shared" si="20"/>
        <v>0</v>
      </c>
      <c r="E145" s="43">
        <v>0</v>
      </c>
      <c r="F145" s="55">
        <f t="shared" si="21"/>
        <v>0</v>
      </c>
      <c r="G145" s="43">
        <v>0</v>
      </c>
      <c r="H145" s="55">
        <f t="shared" si="24"/>
        <v>0</v>
      </c>
      <c r="I145" s="43">
        <v>0</v>
      </c>
      <c r="J145" s="55">
        <f t="shared" si="25"/>
        <v>0</v>
      </c>
      <c r="K145" s="43">
        <v>0</v>
      </c>
      <c r="L145" s="55">
        <f t="shared" si="26"/>
        <v>0</v>
      </c>
      <c r="M145" s="43">
        <v>0</v>
      </c>
      <c r="N145" s="55">
        <f t="shared" si="27"/>
        <v>0</v>
      </c>
      <c r="O145" s="43">
        <v>0.4422</v>
      </c>
      <c r="P145" s="55">
        <f t="shared" si="28"/>
        <v>100</v>
      </c>
      <c r="Q145" s="44">
        <f t="shared" si="22"/>
        <v>0.4422</v>
      </c>
      <c r="R145" s="55">
        <f t="shared" si="29"/>
        <v>100</v>
      </c>
      <c r="S145" s="45">
        <v>0</v>
      </c>
      <c r="T145" s="46">
        <f t="shared" si="23"/>
        <v>0.4422</v>
      </c>
    </row>
    <row r="146" spans="2:20" ht="14.25" customHeight="1">
      <c r="B146" s="31" t="s">
        <v>41</v>
      </c>
      <c r="C146" s="47">
        <v>0</v>
      </c>
      <c r="D146" s="56">
        <f t="shared" si="20"/>
      </c>
      <c r="E146" s="47">
        <v>0</v>
      </c>
      <c r="F146" s="56">
        <f t="shared" si="21"/>
      </c>
      <c r="G146" s="47">
        <v>0</v>
      </c>
      <c r="H146" s="56">
        <f t="shared" si="24"/>
      </c>
      <c r="I146" s="47">
        <v>0</v>
      </c>
      <c r="J146" s="56">
        <f t="shared" si="25"/>
      </c>
      <c r="K146" s="47">
        <v>0</v>
      </c>
      <c r="L146" s="56">
        <f t="shared" si="26"/>
      </c>
      <c r="M146" s="47">
        <v>0</v>
      </c>
      <c r="N146" s="56">
        <f t="shared" si="27"/>
      </c>
      <c r="O146" s="47">
        <v>0</v>
      </c>
      <c r="P146" s="56">
        <f t="shared" si="28"/>
      </c>
      <c r="Q146" s="48">
        <f t="shared" si="22"/>
        <v>0</v>
      </c>
      <c r="R146" s="56">
        <f t="shared" si="29"/>
      </c>
      <c r="S146" s="49">
        <v>0</v>
      </c>
      <c r="T146" s="50">
        <f t="shared" si="23"/>
        <v>0</v>
      </c>
    </row>
    <row r="147" spans="2:20" ht="14.25" customHeight="1">
      <c r="B147" s="29" t="s">
        <v>42</v>
      </c>
      <c r="C147" s="43">
        <v>0</v>
      </c>
      <c r="D147" s="55">
        <f t="shared" si="20"/>
      </c>
      <c r="E147" s="43">
        <v>0</v>
      </c>
      <c r="F147" s="55">
        <f t="shared" si="21"/>
      </c>
      <c r="G147" s="43">
        <v>0</v>
      </c>
      <c r="H147" s="55">
        <f t="shared" si="24"/>
      </c>
      <c r="I147" s="43">
        <v>0</v>
      </c>
      <c r="J147" s="55">
        <f t="shared" si="25"/>
      </c>
      <c r="K147" s="43">
        <v>0</v>
      </c>
      <c r="L147" s="55">
        <f t="shared" si="26"/>
      </c>
      <c r="M147" s="43">
        <v>0</v>
      </c>
      <c r="N147" s="55">
        <f t="shared" si="27"/>
      </c>
      <c r="O147" s="43">
        <v>0</v>
      </c>
      <c r="P147" s="55">
        <f t="shared" si="28"/>
      </c>
      <c r="Q147" s="44">
        <f t="shared" si="22"/>
        <v>0</v>
      </c>
      <c r="R147" s="55">
        <f t="shared" si="29"/>
      </c>
      <c r="S147" s="45">
        <v>0</v>
      </c>
      <c r="T147" s="46">
        <f t="shared" si="23"/>
        <v>0</v>
      </c>
    </row>
    <row r="148" spans="2:20" ht="14.25" customHeight="1">
      <c r="B148" s="29" t="s">
        <v>43</v>
      </c>
      <c r="C148" s="43">
        <v>0</v>
      </c>
      <c r="D148" s="55">
        <f t="shared" si="20"/>
        <v>0</v>
      </c>
      <c r="E148" s="43">
        <v>0</v>
      </c>
      <c r="F148" s="55">
        <f t="shared" si="21"/>
        <v>0</v>
      </c>
      <c r="G148" s="43">
        <v>0</v>
      </c>
      <c r="H148" s="55">
        <f t="shared" si="24"/>
        <v>0</v>
      </c>
      <c r="I148" s="43">
        <v>0</v>
      </c>
      <c r="J148" s="55">
        <f t="shared" si="25"/>
        <v>0</v>
      </c>
      <c r="K148" s="43">
        <v>0</v>
      </c>
      <c r="L148" s="55">
        <f t="shared" si="26"/>
        <v>0</v>
      </c>
      <c r="M148" s="43">
        <v>0</v>
      </c>
      <c r="N148" s="55">
        <f t="shared" si="27"/>
        <v>0</v>
      </c>
      <c r="O148" s="43">
        <v>0</v>
      </c>
      <c r="P148" s="55">
        <f t="shared" si="28"/>
        <v>0</v>
      </c>
      <c r="Q148" s="44">
        <f t="shared" si="22"/>
        <v>0</v>
      </c>
      <c r="R148" s="55">
        <f t="shared" si="29"/>
        <v>0</v>
      </c>
      <c r="S148" s="45">
        <v>7.928</v>
      </c>
      <c r="T148" s="46">
        <f t="shared" si="23"/>
        <v>7.928</v>
      </c>
    </row>
    <row r="149" spans="2:20" ht="14.25" customHeight="1">
      <c r="B149" s="29" t="s">
        <v>44</v>
      </c>
      <c r="C149" s="43">
        <v>0</v>
      </c>
      <c r="D149" s="55">
        <f t="shared" si="20"/>
      </c>
      <c r="E149" s="43">
        <v>0</v>
      </c>
      <c r="F149" s="55">
        <f t="shared" si="21"/>
      </c>
      <c r="G149" s="43">
        <v>0</v>
      </c>
      <c r="H149" s="55">
        <f t="shared" si="24"/>
      </c>
      <c r="I149" s="43">
        <v>0</v>
      </c>
      <c r="J149" s="55">
        <f t="shared" si="25"/>
      </c>
      <c r="K149" s="43">
        <v>0</v>
      </c>
      <c r="L149" s="55">
        <f t="shared" si="26"/>
      </c>
      <c r="M149" s="43">
        <v>0</v>
      </c>
      <c r="N149" s="55">
        <f t="shared" si="27"/>
      </c>
      <c r="O149" s="43">
        <v>0</v>
      </c>
      <c r="P149" s="55">
        <f t="shared" si="28"/>
      </c>
      <c r="Q149" s="44">
        <f t="shared" si="22"/>
        <v>0</v>
      </c>
      <c r="R149" s="55">
        <f t="shared" si="29"/>
      </c>
      <c r="S149" s="45">
        <v>0</v>
      </c>
      <c r="T149" s="46">
        <f t="shared" si="23"/>
        <v>0</v>
      </c>
    </row>
    <row r="150" spans="2:20" ht="14.25" customHeight="1">
      <c r="B150" s="29" t="s">
        <v>45</v>
      </c>
      <c r="C150" s="43">
        <v>0</v>
      </c>
      <c r="D150" s="55">
        <f t="shared" si="20"/>
        <v>0</v>
      </c>
      <c r="E150" s="43">
        <v>0</v>
      </c>
      <c r="F150" s="55">
        <f t="shared" si="21"/>
        <v>0</v>
      </c>
      <c r="G150" s="43">
        <v>0</v>
      </c>
      <c r="H150" s="55">
        <f t="shared" si="24"/>
        <v>0</v>
      </c>
      <c r="I150" s="43">
        <v>0</v>
      </c>
      <c r="J150" s="55">
        <f t="shared" si="25"/>
        <v>0</v>
      </c>
      <c r="K150" s="43">
        <v>0</v>
      </c>
      <c r="L150" s="55">
        <f t="shared" si="26"/>
        <v>0</v>
      </c>
      <c r="M150" s="43">
        <v>0</v>
      </c>
      <c r="N150" s="55">
        <f t="shared" si="27"/>
        <v>0</v>
      </c>
      <c r="O150" s="43">
        <v>25.9087</v>
      </c>
      <c r="P150" s="55">
        <f t="shared" si="28"/>
        <v>99.14511271577867</v>
      </c>
      <c r="Q150" s="44">
        <f t="shared" si="22"/>
        <v>25.9087</v>
      </c>
      <c r="R150" s="55">
        <f t="shared" si="29"/>
        <v>99.14511271577867</v>
      </c>
      <c r="S150" s="45">
        <v>0.2234</v>
      </c>
      <c r="T150" s="46">
        <f t="shared" si="23"/>
        <v>26.1321</v>
      </c>
    </row>
    <row r="151" spans="2:20" ht="14.25" customHeight="1">
      <c r="B151" s="29" t="s">
        <v>46</v>
      </c>
      <c r="C151" s="43">
        <v>912.7081</v>
      </c>
      <c r="D151" s="55">
        <f t="shared" si="20"/>
        <v>99.82500428466071</v>
      </c>
      <c r="E151" s="43">
        <v>0</v>
      </c>
      <c r="F151" s="55">
        <f t="shared" si="21"/>
        <v>0</v>
      </c>
      <c r="G151" s="43">
        <v>0</v>
      </c>
      <c r="H151" s="55">
        <f t="shared" si="24"/>
        <v>0</v>
      </c>
      <c r="I151" s="43">
        <v>0</v>
      </c>
      <c r="J151" s="55">
        <f t="shared" si="25"/>
        <v>0</v>
      </c>
      <c r="K151" s="43">
        <v>0</v>
      </c>
      <c r="L151" s="55">
        <f t="shared" si="26"/>
        <v>0</v>
      </c>
      <c r="M151" s="43">
        <v>0</v>
      </c>
      <c r="N151" s="55">
        <f t="shared" si="27"/>
        <v>0</v>
      </c>
      <c r="O151" s="43">
        <v>1.6</v>
      </c>
      <c r="P151" s="55">
        <f t="shared" si="28"/>
        <v>0.17499571533928227</v>
      </c>
      <c r="Q151" s="44">
        <f t="shared" si="22"/>
        <v>914.3081</v>
      </c>
      <c r="R151" s="55">
        <f t="shared" si="29"/>
        <v>100</v>
      </c>
      <c r="S151" s="45">
        <v>0</v>
      </c>
      <c r="T151" s="46">
        <f t="shared" si="23"/>
        <v>914.3081</v>
      </c>
    </row>
    <row r="152" spans="2:20" ht="14.25" customHeight="1">
      <c r="B152" s="29" t="s">
        <v>47</v>
      </c>
      <c r="C152" s="43">
        <v>0</v>
      </c>
      <c r="D152" s="55">
        <f t="shared" si="20"/>
      </c>
      <c r="E152" s="43">
        <v>0</v>
      </c>
      <c r="F152" s="55">
        <f t="shared" si="21"/>
      </c>
      <c r="G152" s="43">
        <v>0</v>
      </c>
      <c r="H152" s="55">
        <f t="shared" si="24"/>
      </c>
      <c r="I152" s="43">
        <v>0</v>
      </c>
      <c r="J152" s="55">
        <f t="shared" si="25"/>
      </c>
      <c r="K152" s="43">
        <v>0</v>
      </c>
      <c r="L152" s="55">
        <f t="shared" si="26"/>
      </c>
      <c r="M152" s="43">
        <v>0</v>
      </c>
      <c r="N152" s="55">
        <f t="shared" si="27"/>
      </c>
      <c r="O152" s="43">
        <v>0</v>
      </c>
      <c r="P152" s="55">
        <f t="shared" si="28"/>
      </c>
      <c r="Q152" s="44">
        <f t="shared" si="22"/>
        <v>0</v>
      </c>
      <c r="R152" s="55">
        <f t="shared" si="29"/>
      </c>
      <c r="S152" s="45">
        <v>0</v>
      </c>
      <c r="T152" s="46">
        <f t="shared" si="23"/>
        <v>0</v>
      </c>
    </row>
    <row r="153" spans="2:20" ht="14.25" customHeight="1">
      <c r="B153" s="29" t="s">
        <v>48</v>
      </c>
      <c r="C153" s="43">
        <v>0</v>
      </c>
      <c r="D153" s="55">
        <f t="shared" si="20"/>
      </c>
      <c r="E153" s="43">
        <v>0</v>
      </c>
      <c r="F153" s="55">
        <f t="shared" si="21"/>
      </c>
      <c r="G153" s="43">
        <v>0</v>
      </c>
      <c r="H153" s="55">
        <f t="shared" si="24"/>
      </c>
      <c r="I153" s="43">
        <v>0</v>
      </c>
      <c r="J153" s="55">
        <f t="shared" si="25"/>
      </c>
      <c r="K153" s="43">
        <v>0</v>
      </c>
      <c r="L153" s="55">
        <f t="shared" si="26"/>
      </c>
      <c r="M153" s="43">
        <v>0</v>
      </c>
      <c r="N153" s="55">
        <f t="shared" si="27"/>
      </c>
      <c r="O153" s="43">
        <v>0</v>
      </c>
      <c r="P153" s="55">
        <f t="shared" si="28"/>
      </c>
      <c r="Q153" s="44">
        <f t="shared" si="22"/>
        <v>0</v>
      </c>
      <c r="R153" s="55">
        <f t="shared" si="29"/>
      </c>
      <c r="S153" s="45">
        <v>0</v>
      </c>
      <c r="T153" s="46">
        <f t="shared" si="23"/>
        <v>0</v>
      </c>
    </row>
    <row r="154" spans="2:20" ht="14.25" customHeight="1">
      <c r="B154" s="29" t="s">
        <v>49</v>
      </c>
      <c r="C154" s="43">
        <v>0</v>
      </c>
      <c r="D154" s="55">
        <f t="shared" si="20"/>
        <v>0</v>
      </c>
      <c r="E154" s="43">
        <v>0</v>
      </c>
      <c r="F154" s="55">
        <f t="shared" si="21"/>
        <v>0</v>
      </c>
      <c r="G154" s="43">
        <v>0</v>
      </c>
      <c r="H154" s="55">
        <f t="shared" si="24"/>
        <v>0</v>
      </c>
      <c r="I154" s="43">
        <v>0</v>
      </c>
      <c r="J154" s="55">
        <f t="shared" si="25"/>
        <v>0</v>
      </c>
      <c r="K154" s="43">
        <v>0</v>
      </c>
      <c r="L154" s="55">
        <f t="shared" si="26"/>
        <v>0</v>
      </c>
      <c r="M154" s="43">
        <v>0</v>
      </c>
      <c r="N154" s="55">
        <f t="shared" si="27"/>
        <v>0</v>
      </c>
      <c r="O154" s="43">
        <v>0</v>
      </c>
      <c r="P154" s="55">
        <f t="shared" si="28"/>
        <v>0</v>
      </c>
      <c r="Q154" s="44">
        <f t="shared" si="22"/>
        <v>0</v>
      </c>
      <c r="R154" s="55">
        <f t="shared" si="29"/>
        <v>0</v>
      </c>
      <c r="S154" s="45">
        <v>8.2436</v>
      </c>
      <c r="T154" s="46">
        <f t="shared" si="23"/>
        <v>8.2436</v>
      </c>
    </row>
    <row r="155" spans="2:20" ht="14.25" customHeight="1">
      <c r="B155" s="29" t="s">
        <v>50</v>
      </c>
      <c r="C155" s="43">
        <v>0</v>
      </c>
      <c r="D155" s="55">
        <f t="shared" si="20"/>
      </c>
      <c r="E155" s="43">
        <v>0</v>
      </c>
      <c r="F155" s="55">
        <f t="shared" si="21"/>
      </c>
      <c r="G155" s="43">
        <v>0</v>
      </c>
      <c r="H155" s="55">
        <f t="shared" si="24"/>
      </c>
      <c r="I155" s="43">
        <v>0</v>
      </c>
      <c r="J155" s="55">
        <f t="shared" si="25"/>
      </c>
      <c r="K155" s="43">
        <v>0</v>
      </c>
      <c r="L155" s="55">
        <f t="shared" si="26"/>
      </c>
      <c r="M155" s="43">
        <v>0</v>
      </c>
      <c r="N155" s="55">
        <f t="shared" si="27"/>
      </c>
      <c r="O155" s="43">
        <v>0</v>
      </c>
      <c r="P155" s="55">
        <f t="shared" si="28"/>
      </c>
      <c r="Q155" s="44">
        <f t="shared" si="22"/>
        <v>0</v>
      </c>
      <c r="R155" s="55">
        <f t="shared" si="29"/>
      </c>
      <c r="S155" s="45">
        <v>0</v>
      </c>
      <c r="T155" s="46">
        <f t="shared" si="23"/>
        <v>0</v>
      </c>
    </row>
    <row r="156" spans="2:20" ht="14.25" customHeight="1">
      <c r="B156" s="31" t="s">
        <v>51</v>
      </c>
      <c r="C156" s="47">
        <v>0</v>
      </c>
      <c r="D156" s="56">
        <f t="shared" si="20"/>
        <v>0</v>
      </c>
      <c r="E156" s="47">
        <v>0</v>
      </c>
      <c r="F156" s="56">
        <f t="shared" si="21"/>
        <v>0</v>
      </c>
      <c r="G156" s="47">
        <v>0</v>
      </c>
      <c r="H156" s="56">
        <f t="shared" si="24"/>
        <v>0</v>
      </c>
      <c r="I156" s="47">
        <v>0</v>
      </c>
      <c r="J156" s="56">
        <f t="shared" si="25"/>
        <v>0</v>
      </c>
      <c r="K156" s="47">
        <v>0</v>
      </c>
      <c r="L156" s="56">
        <f t="shared" si="26"/>
        <v>0</v>
      </c>
      <c r="M156" s="47">
        <v>0</v>
      </c>
      <c r="N156" s="56">
        <f t="shared" si="27"/>
        <v>0</v>
      </c>
      <c r="O156" s="47">
        <v>0</v>
      </c>
      <c r="P156" s="56">
        <f t="shared" si="28"/>
        <v>0</v>
      </c>
      <c r="Q156" s="48">
        <f t="shared" si="22"/>
        <v>0</v>
      </c>
      <c r="R156" s="56">
        <f t="shared" si="29"/>
        <v>0</v>
      </c>
      <c r="S156" s="49">
        <v>8.4</v>
      </c>
      <c r="T156" s="50">
        <f t="shared" si="23"/>
        <v>8.4</v>
      </c>
    </row>
    <row r="157" spans="2:20" ht="14.25" customHeight="1">
      <c r="B157" s="29" t="s">
        <v>52</v>
      </c>
      <c r="C157" s="43">
        <v>0</v>
      </c>
      <c r="D157" s="55">
        <f t="shared" si="20"/>
      </c>
      <c r="E157" s="43">
        <v>0</v>
      </c>
      <c r="F157" s="55">
        <f t="shared" si="21"/>
      </c>
      <c r="G157" s="43">
        <v>0</v>
      </c>
      <c r="H157" s="55">
        <f t="shared" si="24"/>
      </c>
      <c r="I157" s="43">
        <v>0</v>
      </c>
      <c r="J157" s="55">
        <f t="shared" si="25"/>
      </c>
      <c r="K157" s="43">
        <v>0</v>
      </c>
      <c r="L157" s="55">
        <f t="shared" si="26"/>
      </c>
      <c r="M157" s="43">
        <v>0</v>
      </c>
      <c r="N157" s="55">
        <f t="shared" si="27"/>
      </c>
      <c r="O157" s="43">
        <v>0</v>
      </c>
      <c r="P157" s="55">
        <f t="shared" si="28"/>
      </c>
      <c r="Q157" s="44">
        <f t="shared" si="22"/>
        <v>0</v>
      </c>
      <c r="R157" s="55">
        <f t="shared" si="29"/>
      </c>
      <c r="S157" s="45">
        <v>0</v>
      </c>
      <c r="T157" s="46">
        <f t="shared" si="23"/>
        <v>0</v>
      </c>
    </row>
    <row r="158" spans="2:20" ht="14.25" customHeight="1">
      <c r="B158" s="29" t="s">
        <v>53</v>
      </c>
      <c r="C158" s="43">
        <v>0</v>
      </c>
      <c r="D158" s="55">
        <f t="shared" si="20"/>
      </c>
      <c r="E158" s="43">
        <v>0</v>
      </c>
      <c r="F158" s="55">
        <f t="shared" si="21"/>
      </c>
      <c r="G158" s="43">
        <v>0</v>
      </c>
      <c r="H158" s="55">
        <f t="shared" si="24"/>
      </c>
      <c r="I158" s="43">
        <v>0</v>
      </c>
      <c r="J158" s="55">
        <f t="shared" si="25"/>
      </c>
      <c r="K158" s="43">
        <v>0</v>
      </c>
      <c r="L158" s="55">
        <f t="shared" si="26"/>
      </c>
      <c r="M158" s="43">
        <v>0</v>
      </c>
      <c r="N158" s="55">
        <f t="shared" si="27"/>
      </c>
      <c r="O158" s="43">
        <v>0</v>
      </c>
      <c r="P158" s="55">
        <f t="shared" si="28"/>
      </c>
      <c r="Q158" s="44">
        <f t="shared" si="22"/>
        <v>0</v>
      </c>
      <c r="R158" s="55">
        <f t="shared" si="29"/>
      </c>
      <c r="S158" s="45">
        <v>0</v>
      </c>
      <c r="T158" s="46">
        <f t="shared" si="23"/>
        <v>0</v>
      </c>
    </row>
    <row r="159" spans="2:20" ht="14.25" customHeight="1">
      <c r="B159" s="29" t="s">
        <v>54</v>
      </c>
      <c r="C159" s="43">
        <v>0</v>
      </c>
      <c r="D159" s="55">
        <f t="shared" si="20"/>
      </c>
      <c r="E159" s="43">
        <v>0</v>
      </c>
      <c r="F159" s="55">
        <f t="shared" si="21"/>
      </c>
      <c r="G159" s="43">
        <v>0</v>
      </c>
      <c r="H159" s="55">
        <f t="shared" si="24"/>
      </c>
      <c r="I159" s="43">
        <v>0</v>
      </c>
      <c r="J159" s="55">
        <f t="shared" si="25"/>
      </c>
      <c r="K159" s="43">
        <v>0</v>
      </c>
      <c r="L159" s="55">
        <f t="shared" si="26"/>
      </c>
      <c r="M159" s="43">
        <v>0</v>
      </c>
      <c r="N159" s="55">
        <f t="shared" si="27"/>
      </c>
      <c r="O159" s="43">
        <v>0</v>
      </c>
      <c r="P159" s="55">
        <f t="shared" si="28"/>
      </c>
      <c r="Q159" s="44">
        <f t="shared" si="22"/>
        <v>0</v>
      </c>
      <c r="R159" s="55">
        <f t="shared" si="29"/>
      </c>
      <c r="S159" s="45">
        <v>0</v>
      </c>
      <c r="T159" s="46">
        <f t="shared" si="23"/>
        <v>0</v>
      </c>
    </row>
    <row r="160" spans="2:20" ht="14.25" customHeight="1">
      <c r="B160" s="29" t="s">
        <v>55</v>
      </c>
      <c r="C160" s="43">
        <v>0</v>
      </c>
      <c r="D160" s="55">
        <f t="shared" si="20"/>
        <v>0</v>
      </c>
      <c r="E160" s="43">
        <v>0</v>
      </c>
      <c r="F160" s="55">
        <f t="shared" si="21"/>
        <v>0</v>
      </c>
      <c r="G160" s="43">
        <v>0</v>
      </c>
      <c r="H160" s="55">
        <f t="shared" si="24"/>
        <v>0</v>
      </c>
      <c r="I160" s="43">
        <v>0</v>
      </c>
      <c r="J160" s="55">
        <f t="shared" si="25"/>
        <v>0</v>
      </c>
      <c r="K160" s="43">
        <v>0</v>
      </c>
      <c r="L160" s="55">
        <f t="shared" si="26"/>
        <v>0</v>
      </c>
      <c r="M160" s="43">
        <v>0</v>
      </c>
      <c r="N160" s="55">
        <f t="shared" si="27"/>
        <v>0</v>
      </c>
      <c r="O160" s="43">
        <v>0</v>
      </c>
      <c r="P160" s="55">
        <f t="shared" si="28"/>
        <v>0</v>
      </c>
      <c r="Q160" s="44">
        <f t="shared" si="22"/>
        <v>0</v>
      </c>
      <c r="R160" s="55">
        <f t="shared" si="29"/>
        <v>0</v>
      </c>
      <c r="S160" s="45">
        <v>3.1907</v>
      </c>
      <c r="T160" s="46">
        <f t="shared" si="23"/>
        <v>3.1907</v>
      </c>
    </row>
    <row r="161" spans="2:20" ht="14.25" customHeight="1">
      <c r="B161" s="29" t="s">
        <v>56</v>
      </c>
      <c r="C161" s="43">
        <v>0</v>
      </c>
      <c r="D161" s="55">
        <f t="shared" si="20"/>
      </c>
      <c r="E161" s="43">
        <v>0</v>
      </c>
      <c r="F161" s="55">
        <f t="shared" si="21"/>
      </c>
      <c r="G161" s="43">
        <v>0</v>
      </c>
      <c r="H161" s="55">
        <f t="shared" si="24"/>
      </c>
      <c r="I161" s="43">
        <v>0</v>
      </c>
      <c r="J161" s="55">
        <f t="shared" si="25"/>
      </c>
      <c r="K161" s="43">
        <v>0</v>
      </c>
      <c r="L161" s="55">
        <f t="shared" si="26"/>
      </c>
      <c r="M161" s="43">
        <v>0</v>
      </c>
      <c r="N161" s="55">
        <f t="shared" si="27"/>
      </c>
      <c r="O161" s="43">
        <v>0</v>
      </c>
      <c r="P161" s="55">
        <f t="shared" si="28"/>
      </c>
      <c r="Q161" s="44">
        <f t="shared" si="22"/>
        <v>0</v>
      </c>
      <c r="R161" s="55">
        <f t="shared" si="29"/>
      </c>
      <c r="S161" s="45">
        <v>0</v>
      </c>
      <c r="T161" s="46">
        <f t="shared" si="23"/>
        <v>0</v>
      </c>
    </row>
    <row r="162" spans="2:20" ht="14.25" customHeight="1">
      <c r="B162" s="29" t="s">
        <v>57</v>
      </c>
      <c r="C162" s="43">
        <v>0</v>
      </c>
      <c r="D162" s="55">
        <f t="shared" si="20"/>
      </c>
      <c r="E162" s="43">
        <v>0</v>
      </c>
      <c r="F162" s="55">
        <f t="shared" si="21"/>
      </c>
      <c r="G162" s="43">
        <v>0</v>
      </c>
      <c r="H162" s="55">
        <f t="shared" si="24"/>
      </c>
      <c r="I162" s="43">
        <v>0</v>
      </c>
      <c r="J162" s="55">
        <f t="shared" si="25"/>
      </c>
      <c r="K162" s="43">
        <v>0</v>
      </c>
      <c r="L162" s="55">
        <f t="shared" si="26"/>
      </c>
      <c r="M162" s="43">
        <v>0</v>
      </c>
      <c r="N162" s="55">
        <f t="shared" si="27"/>
      </c>
      <c r="O162" s="43">
        <v>0</v>
      </c>
      <c r="P162" s="55">
        <f t="shared" si="28"/>
      </c>
      <c r="Q162" s="44">
        <f t="shared" si="22"/>
        <v>0</v>
      </c>
      <c r="R162" s="55">
        <f t="shared" si="29"/>
      </c>
      <c r="S162" s="45">
        <v>0</v>
      </c>
      <c r="T162" s="46">
        <f t="shared" si="23"/>
        <v>0</v>
      </c>
    </row>
    <row r="163" spans="2:20" ht="14.25" customHeight="1">
      <c r="B163" s="31" t="s">
        <v>58</v>
      </c>
      <c r="C163" s="47">
        <v>0</v>
      </c>
      <c r="D163" s="56">
        <f t="shared" si="20"/>
      </c>
      <c r="E163" s="47">
        <v>0</v>
      </c>
      <c r="F163" s="56">
        <f t="shared" si="21"/>
      </c>
      <c r="G163" s="47">
        <v>0</v>
      </c>
      <c r="H163" s="56">
        <f t="shared" si="24"/>
      </c>
      <c r="I163" s="47">
        <v>0</v>
      </c>
      <c r="J163" s="56">
        <f t="shared" si="25"/>
      </c>
      <c r="K163" s="47">
        <v>0</v>
      </c>
      <c r="L163" s="56">
        <f t="shared" si="26"/>
      </c>
      <c r="M163" s="47">
        <v>0</v>
      </c>
      <c r="N163" s="56">
        <f t="shared" si="27"/>
      </c>
      <c r="O163" s="47">
        <v>0</v>
      </c>
      <c r="P163" s="56">
        <f t="shared" si="28"/>
      </c>
      <c r="Q163" s="48">
        <f t="shared" si="22"/>
        <v>0</v>
      </c>
      <c r="R163" s="56">
        <f t="shared" si="29"/>
      </c>
      <c r="S163" s="49">
        <v>0</v>
      </c>
      <c r="T163" s="50">
        <f t="shared" si="23"/>
        <v>0</v>
      </c>
    </row>
    <row r="164" spans="2:20" ht="14.25" customHeight="1">
      <c r="B164" s="33" t="s">
        <v>59</v>
      </c>
      <c r="C164" s="51">
        <f>SUM(C117:C163)</f>
        <v>9291.7102</v>
      </c>
      <c r="D164" s="57">
        <f t="shared" si="20"/>
        <v>11.023930036057095</v>
      </c>
      <c r="E164" s="51">
        <f>SUM(E117:E163)</f>
        <v>9076.6713</v>
      </c>
      <c r="F164" s="57">
        <f t="shared" si="21"/>
        <v>10.768802213771949</v>
      </c>
      <c r="G164" s="51">
        <f>SUM(G117:G163)</f>
        <v>15521.4491</v>
      </c>
      <c r="H164" s="57">
        <f t="shared" si="24"/>
        <v>18.41505656694086</v>
      </c>
      <c r="I164" s="51">
        <f>SUM(I117:I163)</f>
        <v>780.6122</v>
      </c>
      <c r="J164" s="57">
        <f t="shared" si="25"/>
        <v>0.9261389015439384</v>
      </c>
      <c r="K164" s="51">
        <f>SUM(K117:K163)</f>
        <v>0</v>
      </c>
      <c r="L164" s="57">
        <f t="shared" si="26"/>
        <v>0</v>
      </c>
      <c r="M164" s="51">
        <f>SUM(M117:M163)</f>
        <v>0</v>
      </c>
      <c r="N164" s="57">
        <f t="shared" si="27"/>
        <v>0</v>
      </c>
      <c r="O164" s="51">
        <f>SUM(O117:O163)</f>
        <v>18265.6035</v>
      </c>
      <c r="P164" s="57">
        <f t="shared" si="28"/>
        <v>21.67079372001503</v>
      </c>
      <c r="Q164" s="51">
        <f>SUM(Q117:Q163)</f>
        <v>52936.046299999995</v>
      </c>
      <c r="R164" s="57">
        <f t="shared" si="29"/>
        <v>62.80472143832886</v>
      </c>
      <c r="S164" s="52">
        <f>SUM(S117:S163)</f>
        <v>31350.684199999992</v>
      </c>
      <c r="T164" s="53">
        <f>SUM(T117:T163)</f>
        <v>84286.73050000003</v>
      </c>
    </row>
    <row r="166" spans="2:20" ht="14.25" customHeight="1">
      <c r="B166" s="59" t="s">
        <v>71</v>
      </c>
      <c r="C166" s="60"/>
      <c r="D166" s="61" t="s">
        <v>64</v>
      </c>
      <c r="E166" s="62"/>
      <c r="F166" s="6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2:20" ht="14.25" customHeight="1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10" t="s">
        <v>9</v>
      </c>
    </row>
    <row r="168" spans="2:20" ht="14.25" customHeight="1">
      <c r="B168" s="12" t="s">
        <v>61</v>
      </c>
      <c r="C168" s="13" t="s">
        <v>1</v>
      </c>
      <c r="D168" s="14"/>
      <c r="E168" s="14"/>
      <c r="F168" s="14"/>
      <c r="G168" s="15"/>
      <c r="H168" s="14"/>
      <c r="I168" s="15"/>
      <c r="J168" s="14"/>
      <c r="K168" s="16"/>
      <c r="L168" s="14"/>
      <c r="M168" s="13"/>
      <c r="N168" s="14"/>
      <c r="O168" s="14"/>
      <c r="P168" s="14"/>
      <c r="Q168" s="17"/>
      <c r="R168" s="58"/>
      <c r="S168" s="18"/>
      <c r="T168" s="19"/>
    </row>
    <row r="169" spans="2:20" ht="28.5" customHeight="1">
      <c r="B169" s="35" t="s">
        <v>60</v>
      </c>
      <c r="C169" s="3" t="s">
        <v>2</v>
      </c>
      <c r="D169" s="4"/>
      <c r="E169" s="3" t="s">
        <v>75</v>
      </c>
      <c r="F169" s="4"/>
      <c r="G169" s="3" t="s">
        <v>74</v>
      </c>
      <c r="H169" s="4"/>
      <c r="I169" s="3" t="s">
        <v>73</v>
      </c>
      <c r="J169" s="4"/>
      <c r="K169" s="3" t="s">
        <v>3</v>
      </c>
      <c r="L169" s="4"/>
      <c r="M169" s="11" t="s">
        <v>5</v>
      </c>
      <c r="N169" s="4"/>
      <c r="O169" s="3" t="s">
        <v>6</v>
      </c>
      <c r="P169" s="4"/>
      <c r="Q169" s="5" t="s">
        <v>0</v>
      </c>
      <c r="R169" s="6"/>
      <c r="S169" s="7" t="s">
        <v>11</v>
      </c>
      <c r="T169" s="8" t="s">
        <v>7</v>
      </c>
    </row>
    <row r="170" spans="2:20" ht="14.25" customHeight="1">
      <c r="B170" s="20" t="s">
        <v>10</v>
      </c>
      <c r="C170" s="21"/>
      <c r="D170" s="22" t="s">
        <v>4</v>
      </c>
      <c r="E170" s="21"/>
      <c r="F170" s="22" t="s">
        <v>4</v>
      </c>
      <c r="G170" s="21"/>
      <c r="H170" s="22" t="s">
        <v>4</v>
      </c>
      <c r="I170" s="21"/>
      <c r="J170" s="22" t="s">
        <v>4</v>
      </c>
      <c r="K170" s="21"/>
      <c r="L170" s="22" t="s">
        <v>4</v>
      </c>
      <c r="M170" s="23"/>
      <c r="N170" s="22" t="s">
        <v>4</v>
      </c>
      <c r="O170" s="21"/>
      <c r="P170" s="22" t="s">
        <v>4</v>
      </c>
      <c r="Q170" s="21"/>
      <c r="R170" s="22" t="s">
        <v>4</v>
      </c>
      <c r="S170" s="24"/>
      <c r="T170" s="25"/>
    </row>
    <row r="171" spans="2:20" ht="14.25" customHeight="1">
      <c r="B171" s="28" t="s">
        <v>12</v>
      </c>
      <c r="C171" s="39">
        <v>0</v>
      </c>
      <c r="D171" s="54">
        <f aca="true" t="shared" si="30" ref="D171:D218">IF($T171=0,"",C171/$T171*100)</f>
      </c>
      <c r="E171" s="39">
        <v>0</v>
      </c>
      <c r="F171" s="54">
        <f aca="true" t="shared" si="31" ref="F171:F218">IF($T171=0,"",E171/$T171*100)</f>
      </c>
      <c r="G171" s="39">
        <v>0</v>
      </c>
      <c r="H171" s="54">
        <f>IF($T171=0,"",G171/$T171*100)</f>
      </c>
      <c r="I171" s="39">
        <v>0</v>
      </c>
      <c r="J171" s="54">
        <f>IF($T171=0,"",I171/$T171*100)</f>
      </c>
      <c r="K171" s="39">
        <v>0</v>
      </c>
      <c r="L171" s="54">
        <f>IF($T171=0,"",K171/$T171*100)</f>
      </c>
      <c r="M171" s="39">
        <v>0</v>
      </c>
      <c r="N171" s="54">
        <f>IF($T171=0,"",M171/$T171*100)</f>
      </c>
      <c r="O171" s="39">
        <v>0</v>
      </c>
      <c r="P171" s="54">
        <f>IF($T171=0,"",O171/$T171*100)</f>
      </c>
      <c r="Q171" s="40">
        <f aca="true" t="shared" si="32" ref="Q171:Q217">SUM(C171,E171,G171,I171,K171,M171,O171)</f>
        <v>0</v>
      </c>
      <c r="R171" s="54">
        <f>IF($T171=0,"",Q171/$T171*100)</f>
      </c>
      <c r="S171" s="41">
        <v>0</v>
      </c>
      <c r="T171" s="42">
        <f aca="true" t="shared" si="33" ref="T171:T217">SUM(S171:S171,Q171)</f>
        <v>0</v>
      </c>
    </row>
    <row r="172" spans="2:20" ht="14.25" customHeight="1">
      <c r="B172" s="29" t="s">
        <v>13</v>
      </c>
      <c r="C172" s="43">
        <v>0</v>
      </c>
      <c r="D172" s="55">
        <f t="shared" si="30"/>
      </c>
      <c r="E172" s="43">
        <v>0</v>
      </c>
      <c r="F172" s="55">
        <f t="shared" si="31"/>
      </c>
      <c r="G172" s="43">
        <v>0</v>
      </c>
      <c r="H172" s="55">
        <f aca="true" t="shared" si="34" ref="H172:H218">IF($T172=0,"",G172/$T172*100)</f>
      </c>
      <c r="I172" s="43">
        <v>0</v>
      </c>
      <c r="J172" s="55">
        <f aca="true" t="shared" si="35" ref="J172:J218">IF($T172=0,"",I172/$T172*100)</f>
      </c>
      <c r="K172" s="43">
        <v>0</v>
      </c>
      <c r="L172" s="55">
        <f aca="true" t="shared" si="36" ref="L172:L218">IF($T172=0,"",K172/$T172*100)</f>
      </c>
      <c r="M172" s="43">
        <v>0</v>
      </c>
      <c r="N172" s="55">
        <f aca="true" t="shared" si="37" ref="N172:N218">IF($T172=0,"",M172/$T172*100)</f>
      </c>
      <c r="O172" s="43">
        <v>0</v>
      </c>
      <c r="P172" s="55">
        <f aca="true" t="shared" si="38" ref="P172:P218">IF($T172=0,"",O172/$T172*100)</f>
      </c>
      <c r="Q172" s="44">
        <f t="shared" si="32"/>
        <v>0</v>
      </c>
      <c r="R172" s="55">
        <f aca="true" t="shared" si="39" ref="R172:R218">IF($T172=0,"",Q172/$T172*100)</f>
      </c>
      <c r="S172" s="45">
        <v>0</v>
      </c>
      <c r="T172" s="46">
        <f t="shared" si="33"/>
        <v>0</v>
      </c>
    </row>
    <row r="173" spans="2:20" ht="14.25" customHeight="1">
      <c r="B173" s="29" t="s">
        <v>14</v>
      </c>
      <c r="C173" s="43">
        <v>0</v>
      </c>
      <c r="D173" s="55">
        <f t="shared" si="30"/>
      </c>
      <c r="E173" s="43">
        <v>0</v>
      </c>
      <c r="F173" s="55">
        <f t="shared" si="31"/>
      </c>
      <c r="G173" s="43">
        <v>0</v>
      </c>
      <c r="H173" s="55">
        <f t="shared" si="34"/>
      </c>
      <c r="I173" s="43">
        <v>0</v>
      </c>
      <c r="J173" s="55">
        <f t="shared" si="35"/>
      </c>
      <c r="K173" s="43">
        <v>0</v>
      </c>
      <c r="L173" s="55">
        <f t="shared" si="36"/>
      </c>
      <c r="M173" s="43">
        <v>0</v>
      </c>
      <c r="N173" s="55">
        <f t="shared" si="37"/>
      </c>
      <c r="O173" s="43">
        <v>0</v>
      </c>
      <c r="P173" s="55">
        <f t="shared" si="38"/>
      </c>
      <c r="Q173" s="44">
        <f t="shared" si="32"/>
        <v>0</v>
      </c>
      <c r="R173" s="55">
        <f t="shared" si="39"/>
      </c>
      <c r="S173" s="45">
        <v>0</v>
      </c>
      <c r="T173" s="46">
        <f t="shared" si="33"/>
        <v>0</v>
      </c>
    </row>
    <row r="174" spans="2:20" ht="14.25" customHeight="1">
      <c r="B174" s="29" t="s">
        <v>15</v>
      </c>
      <c r="C174" s="43">
        <v>0</v>
      </c>
      <c r="D174" s="55">
        <f t="shared" si="30"/>
      </c>
      <c r="E174" s="43">
        <v>0</v>
      </c>
      <c r="F174" s="55">
        <f t="shared" si="31"/>
      </c>
      <c r="G174" s="43">
        <v>0</v>
      </c>
      <c r="H174" s="55">
        <f t="shared" si="34"/>
      </c>
      <c r="I174" s="43">
        <v>0</v>
      </c>
      <c r="J174" s="55">
        <f t="shared" si="35"/>
      </c>
      <c r="K174" s="43">
        <v>0</v>
      </c>
      <c r="L174" s="55">
        <f t="shared" si="36"/>
      </c>
      <c r="M174" s="43">
        <v>0</v>
      </c>
      <c r="N174" s="55">
        <f t="shared" si="37"/>
      </c>
      <c r="O174" s="43">
        <v>0</v>
      </c>
      <c r="P174" s="55">
        <f t="shared" si="38"/>
      </c>
      <c r="Q174" s="44">
        <f t="shared" si="32"/>
        <v>0</v>
      </c>
      <c r="R174" s="55">
        <f t="shared" si="39"/>
      </c>
      <c r="S174" s="45">
        <v>0</v>
      </c>
      <c r="T174" s="46">
        <f t="shared" si="33"/>
        <v>0</v>
      </c>
    </row>
    <row r="175" spans="2:20" ht="14.25" customHeight="1">
      <c r="B175" s="29" t="s">
        <v>16</v>
      </c>
      <c r="C175" s="43">
        <v>0</v>
      </c>
      <c r="D175" s="55">
        <f t="shared" si="30"/>
      </c>
      <c r="E175" s="43">
        <v>0</v>
      </c>
      <c r="F175" s="55">
        <f t="shared" si="31"/>
      </c>
      <c r="G175" s="43">
        <v>0</v>
      </c>
      <c r="H175" s="55">
        <f t="shared" si="34"/>
      </c>
      <c r="I175" s="43">
        <v>0</v>
      </c>
      <c r="J175" s="55">
        <f t="shared" si="35"/>
      </c>
      <c r="K175" s="43">
        <v>0</v>
      </c>
      <c r="L175" s="55">
        <f t="shared" si="36"/>
      </c>
      <c r="M175" s="43">
        <v>0</v>
      </c>
      <c r="N175" s="55">
        <f t="shared" si="37"/>
      </c>
      <c r="O175" s="43">
        <v>0</v>
      </c>
      <c r="P175" s="55">
        <f t="shared" si="38"/>
      </c>
      <c r="Q175" s="44">
        <f t="shared" si="32"/>
        <v>0</v>
      </c>
      <c r="R175" s="55">
        <f t="shared" si="39"/>
      </c>
      <c r="S175" s="45">
        <v>0</v>
      </c>
      <c r="T175" s="46">
        <f t="shared" si="33"/>
        <v>0</v>
      </c>
    </row>
    <row r="176" spans="2:20" ht="14.25" customHeight="1">
      <c r="B176" s="29" t="s">
        <v>17</v>
      </c>
      <c r="C176" s="43">
        <v>0</v>
      </c>
      <c r="D176" s="55">
        <f t="shared" si="30"/>
      </c>
      <c r="E176" s="43">
        <v>0</v>
      </c>
      <c r="F176" s="55">
        <f t="shared" si="31"/>
      </c>
      <c r="G176" s="43">
        <v>0</v>
      </c>
      <c r="H176" s="55">
        <f t="shared" si="34"/>
      </c>
      <c r="I176" s="43">
        <v>0</v>
      </c>
      <c r="J176" s="55">
        <f t="shared" si="35"/>
      </c>
      <c r="K176" s="43">
        <v>0</v>
      </c>
      <c r="L176" s="55">
        <f t="shared" si="36"/>
      </c>
      <c r="M176" s="43">
        <v>0</v>
      </c>
      <c r="N176" s="55">
        <f t="shared" si="37"/>
      </c>
      <c r="O176" s="43">
        <v>0</v>
      </c>
      <c r="P176" s="55">
        <f t="shared" si="38"/>
      </c>
      <c r="Q176" s="44">
        <f t="shared" si="32"/>
        <v>0</v>
      </c>
      <c r="R176" s="55">
        <f t="shared" si="39"/>
      </c>
      <c r="S176" s="45">
        <v>0</v>
      </c>
      <c r="T176" s="46">
        <f t="shared" si="33"/>
        <v>0</v>
      </c>
    </row>
    <row r="177" spans="2:20" ht="14.25" customHeight="1">
      <c r="B177" s="29" t="s">
        <v>18</v>
      </c>
      <c r="C177" s="43">
        <v>0</v>
      </c>
      <c r="D177" s="55">
        <f t="shared" si="30"/>
      </c>
      <c r="E177" s="43">
        <v>0</v>
      </c>
      <c r="F177" s="55">
        <f t="shared" si="31"/>
      </c>
      <c r="G177" s="43">
        <v>0</v>
      </c>
      <c r="H177" s="55">
        <f t="shared" si="34"/>
      </c>
      <c r="I177" s="43">
        <v>0</v>
      </c>
      <c r="J177" s="55">
        <f t="shared" si="35"/>
      </c>
      <c r="K177" s="43">
        <v>0</v>
      </c>
      <c r="L177" s="55">
        <f t="shared" si="36"/>
      </c>
      <c r="M177" s="43">
        <v>0</v>
      </c>
      <c r="N177" s="55">
        <f t="shared" si="37"/>
      </c>
      <c r="O177" s="43">
        <v>0</v>
      </c>
      <c r="P177" s="55">
        <f t="shared" si="38"/>
      </c>
      <c r="Q177" s="44">
        <f t="shared" si="32"/>
        <v>0</v>
      </c>
      <c r="R177" s="55">
        <f t="shared" si="39"/>
      </c>
      <c r="S177" s="45">
        <v>0</v>
      </c>
      <c r="T177" s="46">
        <f t="shared" si="33"/>
        <v>0</v>
      </c>
    </row>
    <row r="178" spans="2:20" ht="14.25" customHeight="1">
      <c r="B178" s="29" t="s">
        <v>19</v>
      </c>
      <c r="C178" s="43">
        <v>0</v>
      </c>
      <c r="D178" s="55">
        <f t="shared" si="30"/>
      </c>
      <c r="E178" s="43">
        <v>0</v>
      </c>
      <c r="F178" s="55">
        <f t="shared" si="31"/>
      </c>
      <c r="G178" s="43">
        <v>0</v>
      </c>
      <c r="H178" s="55">
        <f t="shared" si="34"/>
      </c>
      <c r="I178" s="43">
        <v>0</v>
      </c>
      <c r="J178" s="55">
        <f t="shared" si="35"/>
      </c>
      <c r="K178" s="43">
        <v>0</v>
      </c>
      <c r="L178" s="55">
        <f t="shared" si="36"/>
      </c>
      <c r="M178" s="43">
        <v>0</v>
      </c>
      <c r="N178" s="55">
        <f t="shared" si="37"/>
      </c>
      <c r="O178" s="43">
        <v>0</v>
      </c>
      <c r="P178" s="55">
        <f t="shared" si="38"/>
      </c>
      <c r="Q178" s="44">
        <f t="shared" si="32"/>
        <v>0</v>
      </c>
      <c r="R178" s="55">
        <f t="shared" si="39"/>
      </c>
      <c r="S178" s="45">
        <v>0</v>
      </c>
      <c r="T178" s="46">
        <f t="shared" si="33"/>
        <v>0</v>
      </c>
    </row>
    <row r="179" spans="2:20" ht="14.25" customHeight="1">
      <c r="B179" s="29" t="s">
        <v>20</v>
      </c>
      <c r="C179" s="43">
        <v>0</v>
      </c>
      <c r="D179" s="55">
        <f t="shared" si="30"/>
      </c>
      <c r="E179" s="43">
        <v>0</v>
      </c>
      <c r="F179" s="55">
        <f t="shared" si="31"/>
      </c>
      <c r="G179" s="43">
        <v>0</v>
      </c>
      <c r="H179" s="55">
        <f t="shared" si="34"/>
      </c>
      <c r="I179" s="43">
        <v>0</v>
      </c>
      <c r="J179" s="55">
        <f t="shared" si="35"/>
      </c>
      <c r="K179" s="43">
        <v>0</v>
      </c>
      <c r="L179" s="55">
        <f t="shared" si="36"/>
      </c>
      <c r="M179" s="43">
        <v>0</v>
      </c>
      <c r="N179" s="55">
        <f t="shared" si="37"/>
      </c>
      <c r="O179" s="43">
        <v>0</v>
      </c>
      <c r="P179" s="55">
        <f t="shared" si="38"/>
      </c>
      <c r="Q179" s="44">
        <f t="shared" si="32"/>
        <v>0</v>
      </c>
      <c r="R179" s="55">
        <f t="shared" si="39"/>
      </c>
      <c r="S179" s="45">
        <v>0</v>
      </c>
      <c r="T179" s="46">
        <f t="shared" si="33"/>
        <v>0</v>
      </c>
    </row>
    <row r="180" spans="2:20" ht="14.25" customHeight="1">
      <c r="B180" s="30" t="s">
        <v>21</v>
      </c>
      <c r="C180" s="47">
        <v>0</v>
      </c>
      <c r="D180" s="56">
        <f t="shared" si="30"/>
      </c>
      <c r="E180" s="47">
        <v>0</v>
      </c>
      <c r="F180" s="56">
        <f t="shared" si="31"/>
      </c>
      <c r="G180" s="47">
        <v>0</v>
      </c>
      <c r="H180" s="56">
        <f t="shared" si="34"/>
      </c>
      <c r="I180" s="47">
        <v>0</v>
      </c>
      <c r="J180" s="56">
        <f t="shared" si="35"/>
      </c>
      <c r="K180" s="47">
        <v>0</v>
      </c>
      <c r="L180" s="56">
        <f t="shared" si="36"/>
      </c>
      <c r="M180" s="47">
        <v>0</v>
      </c>
      <c r="N180" s="56">
        <f t="shared" si="37"/>
      </c>
      <c r="O180" s="47">
        <v>0</v>
      </c>
      <c r="P180" s="56">
        <f t="shared" si="38"/>
      </c>
      <c r="Q180" s="48">
        <f t="shared" si="32"/>
        <v>0</v>
      </c>
      <c r="R180" s="56">
        <f t="shared" si="39"/>
      </c>
      <c r="S180" s="49">
        <v>0</v>
      </c>
      <c r="T180" s="50">
        <f t="shared" si="33"/>
        <v>0</v>
      </c>
    </row>
    <row r="181" spans="2:20" ht="14.25" customHeight="1">
      <c r="B181" s="29" t="s">
        <v>22</v>
      </c>
      <c r="C181" s="43">
        <v>0</v>
      </c>
      <c r="D181" s="55">
        <f t="shared" si="30"/>
      </c>
      <c r="E181" s="43">
        <v>0</v>
      </c>
      <c r="F181" s="55">
        <f t="shared" si="31"/>
      </c>
      <c r="G181" s="43">
        <v>0</v>
      </c>
      <c r="H181" s="55">
        <f t="shared" si="34"/>
      </c>
      <c r="I181" s="43">
        <v>0</v>
      </c>
      <c r="J181" s="55">
        <f t="shared" si="35"/>
      </c>
      <c r="K181" s="43">
        <v>0</v>
      </c>
      <c r="L181" s="55">
        <f t="shared" si="36"/>
      </c>
      <c r="M181" s="43">
        <v>0</v>
      </c>
      <c r="N181" s="55">
        <f t="shared" si="37"/>
      </c>
      <c r="O181" s="43">
        <v>0</v>
      </c>
      <c r="P181" s="55">
        <f t="shared" si="38"/>
      </c>
      <c r="Q181" s="44">
        <f t="shared" si="32"/>
        <v>0</v>
      </c>
      <c r="R181" s="55">
        <f t="shared" si="39"/>
      </c>
      <c r="S181" s="45">
        <v>0</v>
      </c>
      <c r="T181" s="46">
        <f t="shared" si="33"/>
        <v>0</v>
      </c>
    </row>
    <row r="182" spans="2:20" ht="14.25" customHeight="1">
      <c r="B182" s="29" t="s">
        <v>23</v>
      </c>
      <c r="C182" s="43">
        <v>0</v>
      </c>
      <c r="D182" s="55">
        <f t="shared" si="30"/>
      </c>
      <c r="E182" s="43">
        <v>0</v>
      </c>
      <c r="F182" s="55">
        <f t="shared" si="31"/>
      </c>
      <c r="G182" s="43">
        <v>0</v>
      </c>
      <c r="H182" s="55">
        <f t="shared" si="34"/>
      </c>
      <c r="I182" s="43">
        <v>0</v>
      </c>
      <c r="J182" s="55">
        <f t="shared" si="35"/>
      </c>
      <c r="K182" s="43">
        <v>0</v>
      </c>
      <c r="L182" s="55">
        <f t="shared" si="36"/>
      </c>
      <c r="M182" s="43">
        <v>0</v>
      </c>
      <c r="N182" s="55">
        <f t="shared" si="37"/>
      </c>
      <c r="O182" s="43">
        <v>0</v>
      </c>
      <c r="P182" s="55">
        <f t="shared" si="38"/>
      </c>
      <c r="Q182" s="44">
        <f t="shared" si="32"/>
        <v>0</v>
      </c>
      <c r="R182" s="55">
        <f t="shared" si="39"/>
      </c>
      <c r="S182" s="45">
        <v>0</v>
      </c>
      <c r="T182" s="46">
        <f t="shared" si="33"/>
        <v>0</v>
      </c>
    </row>
    <row r="183" spans="2:20" ht="14.25" customHeight="1">
      <c r="B183" s="29" t="s">
        <v>24</v>
      </c>
      <c r="C183" s="43">
        <v>0</v>
      </c>
      <c r="D183" s="55">
        <f t="shared" si="30"/>
      </c>
      <c r="E183" s="43">
        <v>0</v>
      </c>
      <c r="F183" s="55">
        <f t="shared" si="31"/>
      </c>
      <c r="G183" s="43">
        <v>0</v>
      </c>
      <c r="H183" s="55">
        <f t="shared" si="34"/>
      </c>
      <c r="I183" s="43">
        <v>0</v>
      </c>
      <c r="J183" s="55">
        <f t="shared" si="35"/>
      </c>
      <c r="K183" s="43">
        <v>0</v>
      </c>
      <c r="L183" s="55">
        <f t="shared" si="36"/>
      </c>
      <c r="M183" s="43">
        <v>0</v>
      </c>
      <c r="N183" s="55">
        <f t="shared" si="37"/>
      </c>
      <c r="O183" s="43">
        <v>0</v>
      </c>
      <c r="P183" s="55">
        <f t="shared" si="38"/>
      </c>
      <c r="Q183" s="44">
        <f t="shared" si="32"/>
        <v>0</v>
      </c>
      <c r="R183" s="55">
        <f t="shared" si="39"/>
      </c>
      <c r="S183" s="45">
        <v>0</v>
      </c>
      <c r="T183" s="46">
        <f t="shared" si="33"/>
        <v>0</v>
      </c>
    </row>
    <row r="184" spans="2:20" ht="14.25" customHeight="1">
      <c r="B184" s="29" t="s">
        <v>25</v>
      </c>
      <c r="C184" s="43">
        <v>0</v>
      </c>
      <c r="D184" s="55">
        <f t="shared" si="30"/>
      </c>
      <c r="E184" s="43">
        <v>0</v>
      </c>
      <c r="F184" s="55">
        <f t="shared" si="31"/>
      </c>
      <c r="G184" s="43">
        <v>0</v>
      </c>
      <c r="H184" s="55">
        <f t="shared" si="34"/>
      </c>
      <c r="I184" s="43">
        <v>0</v>
      </c>
      <c r="J184" s="55">
        <f t="shared" si="35"/>
      </c>
      <c r="K184" s="43">
        <v>0</v>
      </c>
      <c r="L184" s="55">
        <f t="shared" si="36"/>
      </c>
      <c r="M184" s="43">
        <v>0</v>
      </c>
      <c r="N184" s="55">
        <f t="shared" si="37"/>
      </c>
      <c r="O184" s="43">
        <v>0</v>
      </c>
      <c r="P184" s="55">
        <f t="shared" si="38"/>
      </c>
      <c r="Q184" s="44">
        <f t="shared" si="32"/>
        <v>0</v>
      </c>
      <c r="R184" s="55">
        <f t="shared" si="39"/>
      </c>
      <c r="S184" s="45">
        <v>0</v>
      </c>
      <c r="T184" s="46">
        <f t="shared" si="33"/>
        <v>0</v>
      </c>
    </row>
    <row r="185" spans="2:20" ht="14.25" customHeight="1">
      <c r="B185" s="29" t="s">
        <v>26</v>
      </c>
      <c r="C185" s="43">
        <v>0</v>
      </c>
      <c r="D185" s="55">
        <f t="shared" si="30"/>
      </c>
      <c r="E185" s="43">
        <v>0</v>
      </c>
      <c r="F185" s="55">
        <f t="shared" si="31"/>
      </c>
      <c r="G185" s="43">
        <v>0</v>
      </c>
      <c r="H185" s="55">
        <f t="shared" si="34"/>
      </c>
      <c r="I185" s="43">
        <v>0</v>
      </c>
      <c r="J185" s="55">
        <f t="shared" si="35"/>
      </c>
      <c r="K185" s="43">
        <v>0</v>
      </c>
      <c r="L185" s="55">
        <f t="shared" si="36"/>
      </c>
      <c r="M185" s="43">
        <v>0</v>
      </c>
      <c r="N185" s="55">
        <f t="shared" si="37"/>
      </c>
      <c r="O185" s="43">
        <v>0</v>
      </c>
      <c r="P185" s="55">
        <f t="shared" si="38"/>
      </c>
      <c r="Q185" s="44">
        <f t="shared" si="32"/>
        <v>0</v>
      </c>
      <c r="R185" s="55">
        <f t="shared" si="39"/>
      </c>
      <c r="S185" s="45">
        <v>0</v>
      </c>
      <c r="T185" s="46">
        <f t="shared" si="33"/>
        <v>0</v>
      </c>
    </row>
    <row r="186" spans="2:20" ht="14.25" customHeight="1">
      <c r="B186" s="29" t="s">
        <v>27</v>
      </c>
      <c r="C186" s="43">
        <v>0</v>
      </c>
      <c r="D186" s="55">
        <f t="shared" si="30"/>
      </c>
      <c r="E186" s="43">
        <v>0</v>
      </c>
      <c r="F186" s="55">
        <f t="shared" si="31"/>
      </c>
      <c r="G186" s="43">
        <v>0</v>
      </c>
      <c r="H186" s="55">
        <f t="shared" si="34"/>
      </c>
      <c r="I186" s="43">
        <v>0</v>
      </c>
      <c r="J186" s="55">
        <f t="shared" si="35"/>
      </c>
      <c r="K186" s="43">
        <v>0</v>
      </c>
      <c r="L186" s="55">
        <f t="shared" si="36"/>
      </c>
      <c r="M186" s="43">
        <v>0</v>
      </c>
      <c r="N186" s="55">
        <f t="shared" si="37"/>
      </c>
      <c r="O186" s="43">
        <v>0</v>
      </c>
      <c r="P186" s="55">
        <f t="shared" si="38"/>
      </c>
      <c r="Q186" s="44">
        <f t="shared" si="32"/>
        <v>0</v>
      </c>
      <c r="R186" s="55">
        <f t="shared" si="39"/>
      </c>
      <c r="S186" s="45">
        <v>0</v>
      </c>
      <c r="T186" s="46">
        <f t="shared" si="33"/>
        <v>0</v>
      </c>
    </row>
    <row r="187" spans="2:20" ht="14.25" customHeight="1">
      <c r="B187" s="29" t="s">
        <v>28</v>
      </c>
      <c r="C187" s="43">
        <v>0</v>
      </c>
      <c r="D187" s="55">
        <f t="shared" si="30"/>
      </c>
      <c r="E187" s="43">
        <v>0</v>
      </c>
      <c r="F187" s="55">
        <f t="shared" si="31"/>
      </c>
      <c r="G187" s="43">
        <v>0</v>
      </c>
      <c r="H187" s="55">
        <f t="shared" si="34"/>
      </c>
      <c r="I187" s="43">
        <v>0</v>
      </c>
      <c r="J187" s="55">
        <f t="shared" si="35"/>
      </c>
      <c r="K187" s="43">
        <v>0</v>
      </c>
      <c r="L187" s="55">
        <f t="shared" si="36"/>
      </c>
      <c r="M187" s="43">
        <v>0</v>
      </c>
      <c r="N187" s="55">
        <f t="shared" si="37"/>
      </c>
      <c r="O187" s="43">
        <v>0</v>
      </c>
      <c r="P187" s="55">
        <f t="shared" si="38"/>
      </c>
      <c r="Q187" s="44">
        <f t="shared" si="32"/>
        <v>0</v>
      </c>
      <c r="R187" s="55">
        <f t="shared" si="39"/>
      </c>
      <c r="S187" s="45">
        <v>0</v>
      </c>
      <c r="T187" s="46">
        <f t="shared" si="33"/>
        <v>0</v>
      </c>
    </row>
    <row r="188" spans="2:20" ht="14.25" customHeight="1">
      <c r="B188" s="29" t="s">
        <v>29</v>
      </c>
      <c r="C188" s="43">
        <v>0</v>
      </c>
      <c r="D188" s="55">
        <f t="shared" si="30"/>
      </c>
      <c r="E188" s="43">
        <v>0</v>
      </c>
      <c r="F188" s="55">
        <f t="shared" si="31"/>
      </c>
      <c r="G188" s="43">
        <v>0</v>
      </c>
      <c r="H188" s="55">
        <f t="shared" si="34"/>
      </c>
      <c r="I188" s="43">
        <v>0</v>
      </c>
      <c r="J188" s="55">
        <f t="shared" si="35"/>
      </c>
      <c r="K188" s="43">
        <v>0</v>
      </c>
      <c r="L188" s="55">
        <f t="shared" si="36"/>
      </c>
      <c r="M188" s="43">
        <v>0</v>
      </c>
      <c r="N188" s="55">
        <f t="shared" si="37"/>
      </c>
      <c r="O188" s="43">
        <v>0</v>
      </c>
      <c r="P188" s="55">
        <f t="shared" si="38"/>
      </c>
      <c r="Q188" s="44">
        <f t="shared" si="32"/>
        <v>0</v>
      </c>
      <c r="R188" s="55">
        <f t="shared" si="39"/>
      </c>
      <c r="S188" s="45">
        <v>0</v>
      </c>
      <c r="T188" s="46">
        <f t="shared" si="33"/>
        <v>0</v>
      </c>
    </row>
    <row r="189" spans="2:20" ht="14.25" customHeight="1">
      <c r="B189" s="29" t="s">
        <v>30</v>
      </c>
      <c r="C189" s="43">
        <v>0</v>
      </c>
      <c r="D189" s="55">
        <f t="shared" si="30"/>
        <v>0</v>
      </c>
      <c r="E189" s="43">
        <v>29.8118</v>
      </c>
      <c r="F189" s="55">
        <f t="shared" si="31"/>
        <v>79.9246110579385</v>
      </c>
      <c r="G189" s="43">
        <v>0</v>
      </c>
      <c r="H189" s="55">
        <f t="shared" si="34"/>
        <v>0</v>
      </c>
      <c r="I189" s="43">
        <v>0</v>
      </c>
      <c r="J189" s="55">
        <f t="shared" si="35"/>
        <v>0</v>
      </c>
      <c r="K189" s="43">
        <v>0</v>
      </c>
      <c r="L189" s="55">
        <f t="shared" si="36"/>
        <v>0</v>
      </c>
      <c r="M189" s="43">
        <v>0</v>
      </c>
      <c r="N189" s="55">
        <f t="shared" si="37"/>
        <v>0</v>
      </c>
      <c r="O189" s="43">
        <v>7.4881</v>
      </c>
      <c r="P189" s="55">
        <f t="shared" si="38"/>
        <v>20.075388942061505</v>
      </c>
      <c r="Q189" s="44">
        <f t="shared" si="32"/>
        <v>37.2999</v>
      </c>
      <c r="R189" s="55">
        <f t="shared" si="39"/>
        <v>100</v>
      </c>
      <c r="S189" s="45">
        <v>0</v>
      </c>
      <c r="T189" s="46">
        <f t="shared" si="33"/>
        <v>37.2999</v>
      </c>
    </row>
    <row r="190" spans="2:20" ht="14.25" customHeight="1">
      <c r="B190" s="31" t="s">
        <v>31</v>
      </c>
      <c r="C190" s="47">
        <v>0</v>
      </c>
      <c r="D190" s="56">
        <f t="shared" si="30"/>
      </c>
      <c r="E190" s="47">
        <v>0</v>
      </c>
      <c r="F190" s="56">
        <f t="shared" si="31"/>
      </c>
      <c r="G190" s="47">
        <v>0</v>
      </c>
      <c r="H190" s="56">
        <f t="shared" si="34"/>
      </c>
      <c r="I190" s="47">
        <v>0</v>
      </c>
      <c r="J190" s="56">
        <f t="shared" si="35"/>
      </c>
      <c r="K190" s="47">
        <v>0</v>
      </c>
      <c r="L190" s="56">
        <f t="shared" si="36"/>
      </c>
      <c r="M190" s="47">
        <v>0</v>
      </c>
      <c r="N190" s="56">
        <f t="shared" si="37"/>
      </c>
      <c r="O190" s="47">
        <v>0</v>
      </c>
      <c r="P190" s="56">
        <f t="shared" si="38"/>
      </c>
      <c r="Q190" s="48">
        <f t="shared" si="32"/>
        <v>0</v>
      </c>
      <c r="R190" s="56">
        <f t="shared" si="39"/>
      </c>
      <c r="S190" s="49">
        <v>0</v>
      </c>
      <c r="T190" s="50">
        <f t="shared" si="33"/>
        <v>0</v>
      </c>
    </row>
    <row r="191" spans="2:20" ht="14.25" customHeight="1">
      <c r="B191" s="32" t="s">
        <v>32</v>
      </c>
      <c r="C191" s="43">
        <v>0</v>
      </c>
      <c r="D191" s="55">
        <f t="shared" si="30"/>
      </c>
      <c r="E191" s="43">
        <v>0</v>
      </c>
      <c r="F191" s="55">
        <f t="shared" si="31"/>
      </c>
      <c r="G191" s="43">
        <v>0</v>
      </c>
      <c r="H191" s="55">
        <f t="shared" si="34"/>
      </c>
      <c r="I191" s="43">
        <v>0</v>
      </c>
      <c r="J191" s="55">
        <f t="shared" si="35"/>
      </c>
      <c r="K191" s="43">
        <v>0</v>
      </c>
      <c r="L191" s="55">
        <f t="shared" si="36"/>
      </c>
      <c r="M191" s="43">
        <v>0</v>
      </c>
      <c r="N191" s="55">
        <f t="shared" si="37"/>
      </c>
      <c r="O191" s="43">
        <v>0</v>
      </c>
      <c r="P191" s="55">
        <f t="shared" si="38"/>
      </c>
      <c r="Q191" s="44">
        <f t="shared" si="32"/>
        <v>0</v>
      </c>
      <c r="R191" s="55">
        <f t="shared" si="39"/>
      </c>
      <c r="S191" s="45">
        <v>0</v>
      </c>
      <c r="T191" s="46">
        <f t="shared" si="33"/>
        <v>0</v>
      </c>
    </row>
    <row r="192" spans="2:20" ht="14.25" customHeight="1">
      <c r="B192" s="29" t="s">
        <v>33</v>
      </c>
      <c r="C192" s="43">
        <v>1196.0826</v>
      </c>
      <c r="D192" s="55">
        <f t="shared" si="30"/>
        <v>8.627620612965837</v>
      </c>
      <c r="E192" s="43">
        <v>8282.0683</v>
      </c>
      <c r="F192" s="55">
        <f t="shared" si="31"/>
        <v>59.740475434615405</v>
      </c>
      <c r="G192" s="43">
        <v>755.5098</v>
      </c>
      <c r="H192" s="55">
        <f t="shared" si="34"/>
        <v>5.4496670412040915</v>
      </c>
      <c r="I192" s="43">
        <v>0</v>
      </c>
      <c r="J192" s="55">
        <f t="shared" si="35"/>
        <v>0</v>
      </c>
      <c r="K192" s="43">
        <v>0</v>
      </c>
      <c r="L192" s="55">
        <f t="shared" si="36"/>
        <v>0</v>
      </c>
      <c r="M192" s="43">
        <v>0</v>
      </c>
      <c r="N192" s="55">
        <f t="shared" si="37"/>
        <v>0</v>
      </c>
      <c r="O192" s="43">
        <v>2604.3921</v>
      </c>
      <c r="P192" s="55">
        <f t="shared" si="38"/>
        <v>18.78608297303663</v>
      </c>
      <c r="Q192" s="44">
        <f t="shared" si="32"/>
        <v>12838.052800000001</v>
      </c>
      <c r="R192" s="55">
        <f t="shared" si="39"/>
        <v>92.60384606182197</v>
      </c>
      <c r="S192" s="45">
        <v>1025.3593</v>
      </c>
      <c r="T192" s="46">
        <f t="shared" si="33"/>
        <v>13863.412100000001</v>
      </c>
    </row>
    <row r="193" spans="2:20" ht="14.25" customHeight="1">
      <c r="B193" s="29" t="s">
        <v>34</v>
      </c>
      <c r="C193" s="43">
        <v>0</v>
      </c>
      <c r="D193" s="55">
        <f t="shared" si="30"/>
        <v>0</v>
      </c>
      <c r="E193" s="43">
        <v>0</v>
      </c>
      <c r="F193" s="55">
        <f t="shared" si="31"/>
        <v>0</v>
      </c>
      <c r="G193" s="43">
        <v>0</v>
      </c>
      <c r="H193" s="55">
        <f t="shared" si="34"/>
        <v>0</v>
      </c>
      <c r="I193" s="43">
        <v>0</v>
      </c>
      <c r="J193" s="55">
        <f t="shared" si="35"/>
        <v>0</v>
      </c>
      <c r="K193" s="43">
        <v>0</v>
      </c>
      <c r="L193" s="55">
        <f t="shared" si="36"/>
        <v>0</v>
      </c>
      <c r="M193" s="43">
        <v>0</v>
      </c>
      <c r="N193" s="55">
        <f t="shared" si="37"/>
        <v>0</v>
      </c>
      <c r="O193" s="43">
        <v>191.852</v>
      </c>
      <c r="P193" s="55">
        <f t="shared" si="38"/>
        <v>100</v>
      </c>
      <c r="Q193" s="44">
        <f t="shared" si="32"/>
        <v>191.852</v>
      </c>
      <c r="R193" s="55">
        <f t="shared" si="39"/>
        <v>100</v>
      </c>
      <c r="S193" s="45">
        <v>0</v>
      </c>
      <c r="T193" s="46">
        <f t="shared" si="33"/>
        <v>191.852</v>
      </c>
    </row>
    <row r="194" spans="2:20" ht="14.25" customHeight="1">
      <c r="B194" s="29" t="s">
        <v>35</v>
      </c>
      <c r="C194" s="43">
        <v>0</v>
      </c>
      <c r="D194" s="55">
        <f t="shared" si="30"/>
      </c>
      <c r="E194" s="43">
        <v>0</v>
      </c>
      <c r="F194" s="55">
        <f t="shared" si="31"/>
      </c>
      <c r="G194" s="43">
        <v>0</v>
      </c>
      <c r="H194" s="55">
        <f t="shared" si="34"/>
      </c>
      <c r="I194" s="43">
        <v>0</v>
      </c>
      <c r="J194" s="55">
        <f t="shared" si="35"/>
      </c>
      <c r="K194" s="43">
        <v>0</v>
      </c>
      <c r="L194" s="55">
        <f t="shared" si="36"/>
      </c>
      <c r="M194" s="43">
        <v>0</v>
      </c>
      <c r="N194" s="55">
        <f t="shared" si="37"/>
      </c>
      <c r="O194" s="43">
        <v>0</v>
      </c>
      <c r="P194" s="55">
        <f t="shared" si="38"/>
      </c>
      <c r="Q194" s="44">
        <f t="shared" si="32"/>
        <v>0</v>
      </c>
      <c r="R194" s="55">
        <f t="shared" si="39"/>
      </c>
      <c r="S194" s="45">
        <v>0</v>
      </c>
      <c r="T194" s="46">
        <f t="shared" si="33"/>
        <v>0</v>
      </c>
    </row>
    <row r="195" spans="2:20" ht="14.25" customHeight="1">
      <c r="B195" s="29" t="s">
        <v>36</v>
      </c>
      <c r="C195" s="43">
        <v>0</v>
      </c>
      <c r="D195" s="55">
        <f t="shared" si="30"/>
      </c>
      <c r="E195" s="43">
        <v>0</v>
      </c>
      <c r="F195" s="55">
        <f t="shared" si="31"/>
      </c>
      <c r="G195" s="43">
        <v>0</v>
      </c>
      <c r="H195" s="55">
        <f t="shared" si="34"/>
      </c>
      <c r="I195" s="43">
        <v>0</v>
      </c>
      <c r="J195" s="55">
        <f t="shared" si="35"/>
      </c>
      <c r="K195" s="43">
        <v>0</v>
      </c>
      <c r="L195" s="55">
        <f t="shared" si="36"/>
      </c>
      <c r="M195" s="43">
        <v>0</v>
      </c>
      <c r="N195" s="55">
        <f t="shared" si="37"/>
      </c>
      <c r="O195" s="43">
        <v>0</v>
      </c>
      <c r="P195" s="55">
        <f t="shared" si="38"/>
      </c>
      <c r="Q195" s="44">
        <f t="shared" si="32"/>
        <v>0</v>
      </c>
      <c r="R195" s="55">
        <f t="shared" si="39"/>
      </c>
      <c r="S195" s="45">
        <v>0</v>
      </c>
      <c r="T195" s="46">
        <f t="shared" si="33"/>
        <v>0</v>
      </c>
    </row>
    <row r="196" spans="2:20" ht="14.25" customHeight="1">
      <c r="B196" s="29" t="s">
        <v>37</v>
      </c>
      <c r="C196" s="43">
        <v>0</v>
      </c>
      <c r="D196" s="55">
        <f t="shared" si="30"/>
      </c>
      <c r="E196" s="43">
        <v>0</v>
      </c>
      <c r="F196" s="55">
        <f t="shared" si="31"/>
      </c>
      <c r="G196" s="43">
        <v>0</v>
      </c>
      <c r="H196" s="55">
        <f t="shared" si="34"/>
      </c>
      <c r="I196" s="43">
        <v>0</v>
      </c>
      <c r="J196" s="55">
        <f t="shared" si="35"/>
      </c>
      <c r="K196" s="43">
        <v>0</v>
      </c>
      <c r="L196" s="55">
        <f t="shared" si="36"/>
      </c>
      <c r="M196" s="43">
        <v>0</v>
      </c>
      <c r="N196" s="55">
        <f t="shared" si="37"/>
      </c>
      <c r="O196" s="43">
        <v>0</v>
      </c>
      <c r="P196" s="55">
        <f t="shared" si="38"/>
      </c>
      <c r="Q196" s="44">
        <f t="shared" si="32"/>
        <v>0</v>
      </c>
      <c r="R196" s="55">
        <f t="shared" si="39"/>
      </c>
      <c r="S196" s="45">
        <v>0</v>
      </c>
      <c r="T196" s="46">
        <f t="shared" si="33"/>
        <v>0</v>
      </c>
    </row>
    <row r="197" spans="2:20" ht="14.25" customHeight="1">
      <c r="B197" s="29" t="s">
        <v>38</v>
      </c>
      <c r="C197" s="43">
        <v>0</v>
      </c>
      <c r="D197" s="55">
        <f t="shared" si="30"/>
      </c>
      <c r="E197" s="43">
        <v>0</v>
      </c>
      <c r="F197" s="55">
        <f t="shared" si="31"/>
      </c>
      <c r="G197" s="43">
        <v>0</v>
      </c>
      <c r="H197" s="55">
        <f t="shared" si="34"/>
      </c>
      <c r="I197" s="43">
        <v>0</v>
      </c>
      <c r="J197" s="55">
        <f t="shared" si="35"/>
      </c>
      <c r="K197" s="43">
        <v>0</v>
      </c>
      <c r="L197" s="55">
        <f t="shared" si="36"/>
      </c>
      <c r="M197" s="43">
        <v>0</v>
      </c>
      <c r="N197" s="55">
        <f t="shared" si="37"/>
      </c>
      <c r="O197" s="43">
        <v>0</v>
      </c>
      <c r="P197" s="55">
        <f t="shared" si="38"/>
      </c>
      <c r="Q197" s="44">
        <f t="shared" si="32"/>
        <v>0</v>
      </c>
      <c r="R197" s="55">
        <f t="shared" si="39"/>
      </c>
      <c r="S197" s="45">
        <v>0</v>
      </c>
      <c r="T197" s="46">
        <f t="shared" si="33"/>
        <v>0</v>
      </c>
    </row>
    <row r="198" spans="2:20" ht="14.25" customHeight="1">
      <c r="B198" s="29" t="s">
        <v>39</v>
      </c>
      <c r="C198" s="43">
        <v>0</v>
      </c>
      <c r="D198" s="55">
        <f t="shared" si="30"/>
      </c>
      <c r="E198" s="43">
        <v>0</v>
      </c>
      <c r="F198" s="55">
        <f t="shared" si="31"/>
      </c>
      <c r="G198" s="43">
        <v>0</v>
      </c>
      <c r="H198" s="55">
        <f t="shared" si="34"/>
      </c>
      <c r="I198" s="43">
        <v>0</v>
      </c>
      <c r="J198" s="55">
        <f t="shared" si="35"/>
      </c>
      <c r="K198" s="43">
        <v>0</v>
      </c>
      <c r="L198" s="55">
        <f t="shared" si="36"/>
      </c>
      <c r="M198" s="43">
        <v>0</v>
      </c>
      <c r="N198" s="55">
        <f t="shared" si="37"/>
      </c>
      <c r="O198" s="43">
        <v>0</v>
      </c>
      <c r="P198" s="55">
        <f t="shared" si="38"/>
      </c>
      <c r="Q198" s="44">
        <f t="shared" si="32"/>
        <v>0</v>
      </c>
      <c r="R198" s="55">
        <f t="shared" si="39"/>
      </c>
      <c r="S198" s="45">
        <v>0</v>
      </c>
      <c r="T198" s="46">
        <f t="shared" si="33"/>
        <v>0</v>
      </c>
    </row>
    <row r="199" spans="2:20" ht="14.25" customHeight="1">
      <c r="B199" s="29" t="s">
        <v>40</v>
      </c>
      <c r="C199" s="43">
        <v>0</v>
      </c>
      <c r="D199" s="55">
        <f t="shared" si="30"/>
      </c>
      <c r="E199" s="43">
        <v>0</v>
      </c>
      <c r="F199" s="55">
        <f t="shared" si="31"/>
      </c>
      <c r="G199" s="43">
        <v>0</v>
      </c>
      <c r="H199" s="55">
        <f t="shared" si="34"/>
      </c>
      <c r="I199" s="43">
        <v>0</v>
      </c>
      <c r="J199" s="55">
        <f t="shared" si="35"/>
      </c>
      <c r="K199" s="43">
        <v>0</v>
      </c>
      <c r="L199" s="55">
        <f t="shared" si="36"/>
      </c>
      <c r="M199" s="43">
        <v>0</v>
      </c>
      <c r="N199" s="55">
        <f t="shared" si="37"/>
      </c>
      <c r="O199" s="43">
        <v>0</v>
      </c>
      <c r="P199" s="55">
        <f t="shared" si="38"/>
      </c>
      <c r="Q199" s="44">
        <f t="shared" si="32"/>
        <v>0</v>
      </c>
      <c r="R199" s="55">
        <f t="shared" si="39"/>
      </c>
      <c r="S199" s="45">
        <v>0</v>
      </c>
      <c r="T199" s="46">
        <f t="shared" si="33"/>
        <v>0</v>
      </c>
    </row>
    <row r="200" spans="2:20" ht="14.25" customHeight="1">
      <c r="B200" s="31" t="s">
        <v>41</v>
      </c>
      <c r="C200" s="47">
        <v>0</v>
      </c>
      <c r="D200" s="56">
        <f t="shared" si="30"/>
      </c>
      <c r="E200" s="47">
        <v>0</v>
      </c>
      <c r="F200" s="56">
        <f t="shared" si="31"/>
      </c>
      <c r="G200" s="47">
        <v>0</v>
      </c>
      <c r="H200" s="56">
        <f t="shared" si="34"/>
      </c>
      <c r="I200" s="47">
        <v>0</v>
      </c>
      <c r="J200" s="56">
        <f t="shared" si="35"/>
      </c>
      <c r="K200" s="47">
        <v>0</v>
      </c>
      <c r="L200" s="56">
        <f t="shared" si="36"/>
      </c>
      <c r="M200" s="47">
        <v>0</v>
      </c>
      <c r="N200" s="56">
        <f t="shared" si="37"/>
      </c>
      <c r="O200" s="47">
        <v>0</v>
      </c>
      <c r="P200" s="56">
        <f t="shared" si="38"/>
      </c>
      <c r="Q200" s="48">
        <f t="shared" si="32"/>
        <v>0</v>
      </c>
      <c r="R200" s="56">
        <f t="shared" si="39"/>
      </c>
      <c r="S200" s="49">
        <v>0</v>
      </c>
      <c r="T200" s="50">
        <f t="shared" si="33"/>
        <v>0</v>
      </c>
    </row>
    <row r="201" spans="2:20" ht="14.25" customHeight="1">
      <c r="B201" s="29" t="s">
        <v>42</v>
      </c>
      <c r="C201" s="43">
        <v>0</v>
      </c>
      <c r="D201" s="55">
        <f t="shared" si="30"/>
      </c>
      <c r="E201" s="43">
        <v>0</v>
      </c>
      <c r="F201" s="55">
        <f t="shared" si="31"/>
      </c>
      <c r="G201" s="43">
        <v>0</v>
      </c>
      <c r="H201" s="55">
        <f t="shared" si="34"/>
      </c>
      <c r="I201" s="43">
        <v>0</v>
      </c>
      <c r="J201" s="55">
        <f t="shared" si="35"/>
      </c>
      <c r="K201" s="43">
        <v>0</v>
      </c>
      <c r="L201" s="55">
        <f t="shared" si="36"/>
      </c>
      <c r="M201" s="43">
        <v>0</v>
      </c>
      <c r="N201" s="55">
        <f t="shared" si="37"/>
      </c>
      <c r="O201" s="43">
        <v>0</v>
      </c>
      <c r="P201" s="55">
        <f t="shared" si="38"/>
      </c>
      <c r="Q201" s="44">
        <f t="shared" si="32"/>
        <v>0</v>
      </c>
      <c r="R201" s="55">
        <f t="shared" si="39"/>
      </c>
      <c r="S201" s="45">
        <v>0</v>
      </c>
      <c r="T201" s="46">
        <f t="shared" si="33"/>
        <v>0</v>
      </c>
    </row>
    <row r="202" spans="2:20" ht="14.25" customHeight="1">
      <c r="B202" s="29" t="s">
        <v>43</v>
      </c>
      <c r="C202" s="43">
        <v>0</v>
      </c>
      <c r="D202" s="55">
        <f t="shared" si="30"/>
      </c>
      <c r="E202" s="43">
        <v>0</v>
      </c>
      <c r="F202" s="55">
        <f t="shared" si="31"/>
      </c>
      <c r="G202" s="43">
        <v>0</v>
      </c>
      <c r="H202" s="55">
        <f t="shared" si="34"/>
      </c>
      <c r="I202" s="43">
        <v>0</v>
      </c>
      <c r="J202" s="55">
        <f t="shared" si="35"/>
      </c>
      <c r="K202" s="43">
        <v>0</v>
      </c>
      <c r="L202" s="55">
        <f t="shared" si="36"/>
      </c>
      <c r="M202" s="43">
        <v>0</v>
      </c>
      <c r="N202" s="55">
        <f t="shared" si="37"/>
      </c>
      <c r="O202" s="43">
        <v>0</v>
      </c>
      <c r="P202" s="55">
        <f t="shared" si="38"/>
      </c>
      <c r="Q202" s="44">
        <f t="shared" si="32"/>
        <v>0</v>
      </c>
      <c r="R202" s="55">
        <f t="shared" si="39"/>
      </c>
      <c r="S202" s="45">
        <v>0</v>
      </c>
      <c r="T202" s="46">
        <f t="shared" si="33"/>
        <v>0</v>
      </c>
    </row>
    <row r="203" spans="2:20" ht="14.25" customHeight="1">
      <c r="B203" s="29" t="s">
        <v>44</v>
      </c>
      <c r="C203" s="43">
        <v>0</v>
      </c>
      <c r="D203" s="55">
        <f t="shared" si="30"/>
      </c>
      <c r="E203" s="43">
        <v>0</v>
      </c>
      <c r="F203" s="55">
        <f t="shared" si="31"/>
      </c>
      <c r="G203" s="43">
        <v>0</v>
      </c>
      <c r="H203" s="55">
        <f t="shared" si="34"/>
      </c>
      <c r="I203" s="43">
        <v>0</v>
      </c>
      <c r="J203" s="55">
        <f t="shared" si="35"/>
      </c>
      <c r="K203" s="43">
        <v>0</v>
      </c>
      <c r="L203" s="55">
        <f t="shared" si="36"/>
      </c>
      <c r="M203" s="43">
        <v>0</v>
      </c>
      <c r="N203" s="55">
        <f t="shared" si="37"/>
      </c>
      <c r="O203" s="43">
        <v>0</v>
      </c>
      <c r="P203" s="55">
        <f t="shared" si="38"/>
      </c>
      <c r="Q203" s="44">
        <f t="shared" si="32"/>
        <v>0</v>
      </c>
      <c r="R203" s="55">
        <f t="shared" si="39"/>
      </c>
      <c r="S203" s="45">
        <v>0</v>
      </c>
      <c r="T203" s="46">
        <f t="shared" si="33"/>
        <v>0</v>
      </c>
    </row>
    <row r="204" spans="2:20" ht="14.25" customHeight="1">
      <c r="B204" s="29" t="s">
        <v>45</v>
      </c>
      <c r="C204" s="43">
        <v>0</v>
      </c>
      <c r="D204" s="55">
        <f t="shared" si="30"/>
      </c>
      <c r="E204" s="43">
        <v>0</v>
      </c>
      <c r="F204" s="55">
        <f t="shared" si="31"/>
      </c>
      <c r="G204" s="43">
        <v>0</v>
      </c>
      <c r="H204" s="55">
        <f t="shared" si="34"/>
      </c>
      <c r="I204" s="43">
        <v>0</v>
      </c>
      <c r="J204" s="55">
        <f t="shared" si="35"/>
      </c>
      <c r="K204" s="43">
        <v>0</v>
      </c>
      <c r="L204" s="55">
        <f t="shared" si="36"/>
      </c>
      <c r="M204" s="43">
        <v>0</v>
      </c>
      <c r="N204" s="55">
        <f t="shared" si="37"/>
      </c>
      <c r="O204" s="43">
        <v>0</v>
      </c>
      <c r="P204" s="55">
        <f t="shared" si="38"/>
      </c>
      <c r="Q204" s="44">
        <f t="shared" si="32"/>
        <v>0</v>
      </c>
      <c r="R204" s="55">
        <f t="shared" si="39"/>
      </c>
      <c r="S204" s="45">
        <v>0</v>
      </c>
      <c r="T204" s="46">
        <f t="shared" si="33"/>
        <v>0</v>
      </c>
    </row>
    <row r="205" spans="2:20" ht="14.25" customHeight="1">
      <c r="B205" s="29" t="s">
        <v>46</v>
      </c>
      <c r="C205" s="43">
        <v>0</v>
      </c>
      <c r="D205" s="55">
        <f t="shared" si="30"/>
      </c>
      <c r="E205" s="43">
        <v>0</v>
      </c>
      <c r="F205" s="55">
        <f t="shared" si="31"/>
      </c>
      <c r="G205" s="43">
        <v>0</v>
      </c>
      <c r="H205" s="55">
        <f t="shared" si="34"/>
      </c>
      <c r="I205" s="43">
        <v>0</v>
      </c>
      <c r="J205" s="55">
        <f t="shared" si="35"/>
      </c>
      <c r="K205" s="43">
        <v>0</v>
      </c>
      <c r="L205" s="55">
        <f t="shared" si="36"/>
      </c>
      <c r="M205" s="43">
        <v>0</v>
      </c>
      <c r="N205" s="55">
        <f t="shared" si="37"/>
      </c>
      <c r="O205" s="43">
        <v>0</v>
      </c>
      <c r="P205" s="55">
        <f t="shared" si="38"/>
      </c>
      <c r="Q205" s="44">
        <f t="shared" si="32"/>
        <v>0</v>
      </c>
      <c r="R205" s="55">
        <f t="shared" si="39"/>
      </c>
      <c r="S205" s="45">
        <v>0</v>
      </c>
      <c r="T205" s="46">
        <f t="shared" si="33"/>
        <v>0</v>
      </c>
    </row>
    <row r="206" spans="2:20" ht="14.25" customHeight="1">
      <c r="B206" s="29" t="s">
        <v>47</v>
      </c>
      <c r="C206" s="43">
        <v>0</v>
      </c>
      <c r="D206" s="55">
        <f t="shared" si="30"/>
      </c>
      <c r="E206" s="43">
        <v>0</v>
      </c>
      <c r="F206" s="55">
        <f t="shared" si="31"/>
      </c>
      <c r="G206" s="43">
        <v>0</v>
      </c>
      <c r="H206" s="55">
        <f t="shared" si="34"/>
      </c>
      <c r="I206" s="43">
        <v>0</v>
      </c>
      <c r="J206" s="55">
        <f t="shared" si="35"/>
      </c>
      <c r="K206" s="43">
        <v>0</v>
      </c>
      <c r="L206" s="55">
        <f t="shared" si="36"/>
      </c>
      <c r="M206" s="43">
        <v>0</v>
      </c>
      <c r="N206" s="55">
        <f t="shared" si="37"/>
      </c>
      <c r="O206" s="43">
        <v>0</v>
      </c>
      <c r="P206" s="55">
        <f t="shared" si="38"/>
      </c>
      <c r="Q206" s="44">
        <f t="shared" si="32"/>
        <v>0</v>
      </c>
      <c r="R206" s="55">
        <f t="shared" si="39"/>
      </c>
      <c r="S206" s="45">
        <v>0</v>
      </c>
      <c r="T206" s="46">
        <f t="shared" si="33"/>
        <v>0</v>
      </c>
    </row>
    <row r="207" spans="2:20" ht="14.25" customHeight="1">
      <c r="B207" s="29" t="s">
        <v>48</v>
      </c>
      <c r="C207" s="43">
        <v>0</v>
      </c>
      <c r="D207" s="55">
        <f t="shared" si="30"/>
      </c>
      <c r="E207" s="43">
        <v>0</v>
      </c>
      <c r="F207" s="55">
        <f t="shared" si="31"/>
      </c>
      <c r="G207" s="43">
        <v>0</v>
      </c>
      <c r="H207" s="55">
        <f t="shared" si="34"/>
      </c>
      <c r="I207" s="43">
        <v>0</v>
      </c>
      <c r="J207" s="55">
        <f t="shared" si="35"/>
      </c>
      <c r="K207" s="43">
        <v>0</v>
      </c>
      <c r="L207" s="55">
        <f t="shared" si="36"/>
      </c>
      <c r="M207" s="43">
        <v>0</v>
      </c>
      <c r="N207" s="55">
        <f t="shared" si="37"/>
      </c>
      <c r="O207" s="43">
        <v>0</v>
      </c>
      <c r="P207" s="55">
        <f t="shared" si="38"/>
      </c>
      <c r="Q207" s="44">
        <f t="shared" si="32"/>
        <v>0</v>
      </c>
      <c r="R207" s="55">
        <f t="shared" si="39"/>
      </c>
      <c r="S207" s="45">
        <v>0</v>
      </c>
      <c r="T207" s="46">
        <f t="shared" si="33"/>
        <v>0</v>
      </c>
    </row>
    <row r="208" spans="2:20" ht="14.25" customHeight="1">
      <c r="B208" s="29" t="s">
        <v>49</v>
      </c>
      <c r="C208" s="43">
        <v>0</v>
      </c>
      <c r="D208" s="55">
        <f t="shared" si="30"/>
      </c>
      <c r="E208" s="43">
        <v>0</v>
      </c>
      <c r="F208" s="55">
        <f t="shared" si="31"/>
      </c>
      <c r="G208" s="43">
        <v>0</v>
      </c>
      <c r="H208" s="55">
        <f t="shared" si="34"/>
      </c>
      <c r="I208" s="43">
        <v>0</v>
      </c>
      <c r="J208" s="55">
        <f t="shared" si="35"/>
      </c>
      <c r="K208" s="43">
        <v>0</v>
      </c>
      <c r="L208" s="55">
        <f t="shared" si="36"/>
      </c>
      <c r="M208" s="43">
        <v>0</v>
      </c>
      <c r="N208" s="55">
        <f t="shared" si="37"/>
      </c>
      <c r="O208" s="43">
        <v>0</v>
      </c>
      <c r="P208" s="55">
        <f t="shared" si="38"/>
      </c>
      <c r="Q208" s="44">
        <f t="shared" si="32"/>
        <v>0</v>
      </c>
      <c r="R208" s="55">
        <f t="shared" si="39"/>
      </c>
      <c r="S208" s="45">
        <v>0</v>
      </c>
      <c r="T208" s="46">
        <f t="shared" si="33"/>
        <v>0</v>
      </c>
    </row>
    <row r="209" spans="2:20" ht="14.25" customHeight="1">
      <c r="B209" s="29" t="s">
        <v>50</v>
      </c>
      <c r="C209" s="43">
        <v>0</v>
      </c>
      <c r="D209" s="55">
        <f t="shared" si="30"/>
      </c>
      <c r="E209" s="43">
        <v>0</v>
      </c>
      <c r="F209" s="55">
        <f t="shared" si="31"/>
      </c>
      <c r="G209" s="43">
        <v>0</v>
      </c>
      <c r="H209" s="55">
        <f t="shared" si="34"/>
      </c>
      <c r="I209" s="43">
        <v>0</v>
      </c>
      <c r="J209" s="55">
        <f t="shared" si="35"/>
      </c>
      <c r="K209" s="43">
        <v>0</v>
      </c>
      <c r="L209" s="55">
        <f t="shared" si="36"/>
      </c>
      <c r="M209" s="43">
        <v>0</v>
      </c>
      <c r="N209" s="55">
        <f t="shared" si="37"/>
      </c>
      <c r="O209" s="43">
        <v>0</v>
      </c>
      <c r="P209" s="55">
        <f t="shared" si="38"/>
      </c>
      <c r="Q209" s="44">
        <f t="shared" si="32"/>
        <v>0</v>
      </c>
      <c r="R209" s="55">
        <f t="shared" si="39"/>
      </c>
      <c r="S209" s="45">
        <v>0</v>
      </c>
      <c r="T209" s="46">
        <f t="shared" si="33"/>
        <v>0</v>
      </c>
    </row>
    <row r="210" spans="2:20" ht="14.25" customHeight="1">
      <c r="B210" s="31" t="s">
        <v>51</v>
      </c>
      <c r="C210" s="47">
        <v>0</v>
      </c>
      <c r="D210" s="56">
        <f t="shared" si="30"/>
      </c>
      <c r="E210" s="47">
        <v>0</v>
      </c>
      <c r="F210" s="56">
        <f t="shared" si="31"/>
      </c>
      <c r="G210" s="47">
        <v>0</v>
      </c>
      <c r="H210" s="56">
        <f t="shared" si="34"/>
      </c>
      <c r="I210" s="47">
        <v>0</v>
      </c>
      <c r="J210" s="56">
        <f t="shared" si="35"/>
      </c>
      <c r="K210" s="47">
        <v>0</v>
      </c>
      <c r="L210" s="56">
        <f t="shared" si="36"/>
      </c>
      <c r="M210" s="47">
        <v>0</v>
      </c>
      <c r="N210" s="56">
        <f t="shared" si="37"/>
      </c>
      <c r="O210" s="47">
        <v>0</v>
      </c>
      <c r="P210" s="56">
        <f t="shared" si="38"/>
      </c>
      <c r="Q210" s="48">
        <f t="shared" si="32"/>
        <v>0</v>
      </c>
      <c r="R210" s="56">
        <f t="shared" si="39"/>
      </c>
      <c r="S210" s="49">
        <v>0</v>
      </c>
      <c r="T210" s="50">
        <f t="shared" si="33"/>
        <v>0</v>
      </c>
    </row>
    <row r="211" spans="2:20" ht="14.25" customHeight="1">
      <c r="B211" s="29" t="s">
        <v>52</v>
      </c>
      <c r="C211" s="43">
        <v>0</v>
      </c>
      <c r="D211" s="55">
        <f t="shared" si="30"/>
      </c>
      <c r="E211" s="43">
        <v>0</v>
      </c>
      <c r="F211" s="55">
        <f t="shared" si="31"/>
      </c>
      <c r="G211" s="43">
        <v>0</v>
      </c>
      <c r="H211" s="55">
        <f t="shared" si="34"/>
      </c>
      <c r="I211" s="43">
        <v>0</v>
      </c>
      <c r="J211" s="55">
        <f t="shared" si="35"/>
      </c>
      <c r="K211" s="43">
        <v>0</v>
      </c>
      <c r="L211" s="55">
        <f t="shared" si="36"/>
      </c>
      <c r="M211" s="43">
        <v>0</v>
      </c>
      <c r="N211" s="55">
        <f t="shared" si="37"/>
      </c>
      <c r="O211" s="43">
        <v>0</v>
      </c>
      <c r="P211" s="55">
        <f t="shared" si="38"/>
      </c>
      <c r="Q211" s="44">
        <f t="shared" si="32"/>
        <v>0</v>
      </c>
      <c r="R211" s="55">
        <f t="shared" si="39"/>
      </c>
      <c r="S211" s="45">
        <v>0</v>
      </c>
      <c r="T211" s="46">
        <f t="shared" si="33"/>
        <v>0</v>
      </c>
    </row>
    <row r="212" spans="2:20" ht="14.25" customHeight="1">
      <c r="B212" s="29" t="s">
        <v>53</v>
      </c>
      <c r="C212" s="43">
        <v>0</v>
      </c>
      <c r="D212" s="55">
        <f t="shared" si="30"/>
      </c>
      <c r="E212" s="43">
        <v>0</v>
      </c>
      <c r="F212" s="55">
        <f t="shared" si="31"/>
      </c>
      <c r="G212" s="43">
        <v>0</v>
      </c>
      <c r="H212" s="55">
        <f t="shared" si="34"/>
      </c>
      <c r="I212" s="43">
        <v>0</v>
      </c>
      <c r="J212" s="55">
        <f t="shared" si="35"/>
      </c>
      <c r="K212" s="43">
        <v>0</v>
      </c>
      <c r="L212" s="55">
        <f t="shared" si="36"/>
      </c>
      <c r="M212" s="43">
        <v>0</v>
      </c>
      <c r="N212" s="55">
        <f t="shared" si="37"/>
      </c>
      <c r="O212" s="43">
        <v>0</v>
      </c>
      <c r="P212" s="55">
        <f t="shared" si="38"/>
      </c>
      <c r="Q212" s="44">
        <f t="shared" si="32"/>
        <v>0</v>
      </c>
      <c r="R212" s="55">
        <f t="shared" si="39"/>
      </c>
      <c r="S212" s="45">
        <v>0</v>
      </c>
      <c r="T212" s="46">
        <f t="shared" si="33"/>
        <v>0</v>
      </c>
    </row>
    <row r="213" spans="2:20" ht="14.25" customHeight="1">
      <c r="B213" s="29" t="s">
        <v>54</v>
      </c>
      <c r="C213" s="43">
        <v>0</v>
      </c>
      <c r="D213" s="55">
        <f t="shared" si="30"/>
        <v>0</v>
      </c>
      <c r="E213" s="43">
        <v>0</v>
      </c>
      <c r="F213" s="55">
        <f t="shared" si="31"/>
        <v>0</v>
      </c>
      <c r="G213" s="43">
        <v>0</v>
      </c>
      <c r="H213" s="55">
        <f t="shared" si="34"/>
        <v>0</v>
      </c>
      <c r="I213" s="43">
        <v>0</v>
      </c>
      <c r="J213" s="55">
        <f t="shared" si="35"/>
        <v>0</v>
      </c>
      <c r="K213" s="43">
        <v>0</v>
      </c>
      <c r="L213" s="55">
        <f t="shared" si="36"/>
        <v>0</v>
      </c>
      <c r="M213" s="43">
        <v>0</v>
      </c>
      <c r="N213" s="55">
        <f t="shared" si="37"/>
        <v>0</v>
      </c>
      <c r="O213" s="43">
        <v>0</v>
      </c>
      <c r="P213" s="55">
        <f t="shared" si="38"/>
        <v>0</v>
      </c>
      <c r="Q213" s="44">
        <f t="shared" si="32"/>
        <v>0</v>
      </c>
      <c r="R213" s="55">
        <f t="shared" si="39"/>
        <v>0</v>
      </c>
      <c r="S213" s="45">
        <v>257.1443</v>
      </c>
      <c r="T213" s="46">
        <f t="shared" si="33"/>
        <v>257.1443</v>
      </c>
    </row>
    <row r="214" spans="2:20" ht="14.25" customHeight="1">
      <c r="B214" s="29" t="s">
        <v>55</v>
      </c>
      <c r="C214" s="43">
        <v>0</v>
      </c>
      <c r="D214" s="55">
        <f t="shared" si="30"/>
      </c>
      <c r="E214" s="43">
        <v>0</v>
      </c>
      <c r="F214" s="55">
        <f t="shared" si="31"/>
      </c>
      <c r="G214" s="43">
        <v>0</v>
      </c>
      <c r="H214" s="55">
        <f t="shared" si="34"/>
      </c>
      <c r="I214" s="43">
        <v>0</v>
      </c>
      <c r="J214" s="55">
        <f t="shared" si="35"/>
      </c>
      <c r="K214" s="43">
        <v>0</v>
      </c>
      <c r="L214" s="55">
        <f t="shared" si="36"/>
      </c>
      <c r="M214" s="43">
        <v>0</v>
      </c>
      <c r="N214" s="55">
        <f t="shared" si="37"/>
      </c>
      <c r="O214" s="43">
        <v>0</v>
      </c>
      <c r="P214" s="55">
        <f t="shared" si="38"/>
      </c>
      <c r="Q214" s="44">
        <f t="shared" si="32"/>
        <v>0</v>
      </c>
      <c r="R214" s="55">
        <f t="shared" si="39"/>
      </c>
      <c r="S214" s="45">
        <v>0</v>
      </c>
      <c r="T214" s="46">
        <f t="shared" si="33"/>
        <v>0</v>
      </c>
    </row>
    <row r="215" spans="2:20" ht="14.25" customHeight="1">
      <c r="B215" s="29" t="s">
        <v>56</v>
      </c>
      <c r="C215" s="43">
        <v>0</v>
      </c>
      <c r="D215" s="55">
        <f t="shared" si="30"/>
      </c>
      <c r="E215" s="43">
        <v>0</v>
      </c>
      <c r="F215" s="55">
        <f t="shared" si="31"/>
      </c>
      <c r="G215" s="43">
        <v>0</v>
      </c>
      <c r="H215" s="55">
        <f t="shared" si="34"/>
      </c>
      <c r="I215" s="43">
        <v>0</v>
      </c>
      <c r="J215" s="55">
        <f t="shared" si="35"/>
      </c>
      <c r="K215" s="43">
        <v>0</v>
      </c>
      <c r="L215" s="55">
        <f t="shared" si="36"/>
      </c>
      <c r="M215" s="43">
        <v>0</v>
      </c>
      <c r="N215" s="55">
        <f t="shared" si="37"/>
      </c>
      <c r="O215" s="43">
        <v>0</v>
      </c>
      <c r="P215" s="55">
        <f t="shared" si="38"/>
      </c>
      <c r="Q215" s="44">
        <f t="shared" si="32"/>
        <v>0</v>
      </c>
      <c r="R215" s="55">
        <f t="shared" si="39"/>
      </c>
      <c r="S215" s="45">
        <v>0</v>
      </c>
      <c r="T215" s="46">
        <f t="shared" si="33"/>
        <v>0</v>
      </c>
    </row>
    <row r="216" spans="2:20" ht="14.25" customHeight="1">
      <c r="B216" s="29" t="s">
        <v>57</v>
      </c>
      <c r="C216" s="43">
        <v>0</v>
      </c>
      <c r="D216" s="55">
        <f t="shared" si="30"/>
      </c>
      <c r="E216" s="43">
        <v>0</v>
      </c>
      <c r="F216" s="55">
        <f t="shared" si="31"/>
      </c>
      <c r="G216" s="43">
        <v>0</v>
      </c>
      <c r="H216" s="55">
        <f t="shared" si="34"/>
      </c>
      <c r="I216" s="43">
        <v>0</v>
      </c>
      <c r="J216" s="55">
        <f t="shared" si="35"/>
      </c>
      <c r="K216" s="43">
        <v>0</v>
      </c>
      <c r="L216" s="55">
        <f t="shared" si="36"/>
      </c>
      <c r="M216" s="43">
        <v>0</v>
      </c>
      <c r="N216" s="55">
        <f t="shared" si="37"/>
      </c>
      <c r="O216" s="43">
        <v>0</v>
      </c>
      <c r="P216" s="55">
        <f t="shared" si="38"/>
      </c>
      <c r="Q216" s="44">
        <f t="shared" si="32"/>
        <v>0</v>
      </c>
      <c r="R216" s="55">
        <f t="shared" si="39"/>
      </c>
      <c r="S216" s="45">
        <v>0</v>
      </c>
      <c r="T216" s="46">
        <f t="shared" si="33"/>
        <v>0</v>
      </c>
    </row>
    <row r="217" spans="2:20" ht="14.25" customHeight="1">
      <c r="B217" s="31" t="s">
        <v>58</v>
      </c>
      <c r="C217" s="47">
        <v>0</v>
      </c>
      <c r="D217" s="56">
        <f t="shared" si="30"/>
      </c>
      <c r="E217" s="47">
        <v>0</v>
      </c>
      <c r="F217" s="56">
        <f t="shared" si="31"/>
      </c>
      <c r="G217" s="47">
        <v>0</v>
      </c>
      <c r="H217" s="56">
        <f t="shared" si="34"/>
      </c>
      <c r="I217" s="47">
        <v>0</v>
      </c>
      <c r="J217" s="56">
        <f t="shared" si="35"/>
      </c>
      <c r="K217" s="47">
        <v>0</v>
      </c>
      <c r="L217" s="56">
        <f t="shared" si="36"/>
      </c>
      <c r="M217" s="47">
        <v>0</v>
      </c>
      <c r="N217" s="56">
        <f t="shared" si="37"/>
      </c>
      <c r="O217" s="47">
        <v>0</v>
      </c>
      <c r="P217" s="56">
        <f t="shared" si="38"/>
      </c>
      <c r="Q217" s="48">
        <f t="shared" si="32"/>
        <v>0</v>
      </c>
      <c r="R217" s="56">
        <f t="shared" si="39"/>
      </c>
      <c r="S217" s="49">
        <v>0</v>
      </c>
      <c r="T217" s="50">
        <f t="shared" si="33"/>
        <v>0</v>
      </c>
    </row>
    <row r="218" spans="2:20" ht="14.25" customHeight="1">
      <c r="B218" s="33" t="s">
        <v>59</v>
      </c>
      <c r="C218" s="51">
        <f>SUM(C171:C217)</f>
        <v>1196.0826</v>
      </c>
      <c r="D218" s="57">
        <f t="shared" si="30"/>
        <v>8.335239818080483</v>
      </c>
      <c r="E218" s="51">
        <f>SUM(E171:E217)</f>
        <v>8311.8801</v>
      </c>
      <c r="F218" s="57">
        <f t="shared" si="31"/>
        <v>57.92368685292368</v>
      </c>
      <c r="G218" s="51">
        <f>SUM(G171:G217)</f>
        <v>755.5098</v>
      </c>
      <c r="H218" s="57">
        <f t="shared" si="34"/>
        <v>5.264983679145589</v>
      </c>
      <c r="I218" s="51">
        <f>SUM(I171:I217)</f>
        <v>0</v>
      </c>
      <c r="J218" s="57">
        <f t="shared" si="35"/>
        <v>0</v>
      </c>
      <c r="K218" s="51">
        <f>SUM(K171:K217)</f>
        <v>0</v>
      </c>
      <c r="L218" s="57">
        <f t="shared" si="36"/>
        <v>0</v>
      </c>
      <c r="M218" s="51">
        <f>SUM(M171:M217)</f>
        <v>0</v>
      </c>
      <c r="N218" s="57">
        <f t="shared" si="37"/>
        <v>0</v>
      </c>
      <c r="O218" s="51">
        <f>SUM(O171:O217)</f>
        <v>2803.7322</v>
      </c>
      <c r="P218" s="57">
        <f t="shared" si="38"/>
        <v>19.538600655735973</v>
      </c>
      <c r="Q218" s="51">
        <f>SUM(Q171:Q217)</f>
        <v>13067.204700000002</v>
      </c>
      <c r="R218" s="57">
        <f t="shared" si="39"/>
        <v>91.06251100588575</v>
      </c>
      <c r="S218" s="52">
        <f>SUM(S171:S217)</f>
        <v>1282.5036</v>
      </c>
      <c r="T218" s="53">
        <f>SUM(T171:T217)</f>
        <v>14349.708300000002</v>
      </c>
    </row>
    <row r="220" spans="2:20" ht="14.25" customHeight="1">
      <c r="B220" s="59" t="s">
        <v>71</v>
      </c>
      <c r="C220" s="60"/>
      <c r="D220" s="61" t="s">
        <v>65</v>
      </c>
      <c r="E220" s="62"/>
      <c r="F220" s="6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2:20" ht="14.25" customHeight="1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10" t="s">
        <v>9</v>
      </c>
    </row>
    <row r="222" spans="2:20" ht="14.25" customHeight="1">
      <c r="B222" s="12" t="s">
        <v>61</v>
      </c>
      <c r="C222" s="13" t="s">
        <v>1</v>
      </c>
      <c r="D222" s="14"/>
      <c r="E222" s="14"/>
      <c r="F222" s="14"/>
      <c r="G222" s="15"/>
      <c r="H222" s="14"/>
      <c r="I222" s="15"/>
      <c r="J222" s="14"/>
      <c r="K222" s="16"/>
      <c r="L222" s="14"/>
      <c r="M222" s="13"/>
      <c r="N222" s="14"/>
      <c r="O222" s="14"/>
      <c r="P222" s="14"/>
      <c r="Q222" s="17"/>
      <c r="R222" s="58"/>
      <c r="S222" s="18"/>
      <c r="T222" s="19"/>
    </row>
    <row r="223" spans="2:20" ht="28.5" customHeight="1">
      <c r="B223" s="35" t="s">
        <v>60</v>
      </c>
      <c r="C223" s="3" t="s">
        <v>2</v>
      </c>
      <c r="D223" s="4"/>
      <c r="E223" s="3" t="s">
        <v>75</v>
      </c>
      <c r="F223" s="4"/>
      <c r="G223" s="3" t="s">
        <v>74</v>
      </c>
      <c r="H223" s="4"/>
      <c r="I223" s="3" t="s">
        <v>73</v>
      </c>
      <c r="J223" s="4"/>
      <c r="K223" s="3" t="s">
        <v>3</v>
      </c>
      <c r="L223" s="4"/>
      <c r="M223" s="11" t="s">
        <v>5</v>
      </c>
      <c r="N223" s="4"/>
      <c r="O223" s="3" t="s">
        <v>6</v>
      </c>
      <c r="P223" s="4"/>
      <c r="Q223" s="5" t="s">
        <v>0</v>
      </c>
      <c r="R223" s="6"/>
      <c r="S223" s="7" t="s">
        <v>11</v>
      </c>
      <c r="T223" s="8" t="s">
        <v>7</v>
      </c>
    </row>
    <row r="224" spans="2:20" ht="14.25" customHeight="1">
      <c r="B224" s="20" t="s">
        <v>10</v>
      </c>
      <c r="C224" s="21"/>
      <c r="D224" s="22" t="s">
        <v>4</v>
      </c>
      <c r="E224" s="21"/>
      <c r="F224" s="22" t="s">
        <v>4</v>
      </c>
      <c r="G224" s="21"/>
      <c r="H224" s="22" t="s">
        <v>4</v>
      </c>
      <c r="I224" s="21"/>
      <c r="J224" s="22" t="s">
        <v>4</v>
      </c>
      <c r="K224" s="21"/>
      <c r="L224" s="22" t="s">
        <v>4</v>
      </c>
      <c r="M224" s="23"/>
      <c r="N224" s="22" t="s">
        <v>4</v>
      </c>
      <c r="O224" s="21"/>
      <c r="P224" s="22" t="s">
        <v>4</v>
      </c>
      <c r="Q224" s="21"/>
      <c r="R224" s="22" t="s">
        <v>4</v>
      </c>
      <c r="S224" s="24"/>
      <c r="T224" s="25"/>
    </row>
    <row r="225" spans="2:20" ht="14.25" customHeight="1">
      <c r="B225" s="28" t="s">
        <v>12</v>
      </c>
      <c r="C225" s="39">
        <v>0</v>
      </c>
      <c r="D225" s="54">
        <f aca="true" t="shared" si="40" ref="D225:D272">IF($T225=0,"",C225/$T225*100)</f>
        <v>0</v>
      </c>
      <c r="E225" s="39">
        <v>0</v>
      </c>
      <c r="F225" s="54">
        <f aca="true" t="shared" si="41" ref="F225:F272">IF($T225=0,"",E225/$T225*100)</f>
        <v>0</v>
      </c>
      <c r="G225" s="39">
        <v>0</v>
      </c>
      <c r="H225" s="54">
        <f>IF($T225=0,"",G225/$T225*100)</f>
        <v>0</v>
      </c>
      <c r="I225" s="39">
        <v>0</v>
      </c>
      <c r="J225" s="54">
        <f>IF($T225=0,"",I225/$T225*100)</f>
        <v>0</v>
      </c>
      <c r="K225" s="39">
        <v>0</v>
      </c>
      <c r="L225" s="54">
        <f>IF($T225=0,"",K225/$T225*100)</f>
        <v>0</v>
      </c>
      <c r="M225" s="39">
        <v>0</v>
      </c>
      <c r="N225" s="54">
        <f>IF($T225=0,"",M225/$T225*100)</f>
        <v>0</v>
      </c>
      <c r="O225" s="39">
        <v>0</v>
      </c>
      <c r="P225" s="54">
        <f>IF($T225=0,"",O225/$T225*100)</f>
        <v>0</v>
      </c>
      <c r="Q225" s="40">
        <f aca="true" t="shared" si="42" ref="Q225:Q271">SUM(C225,E225,G225,I225,K225,M225,O225)</f>
        <v>0</v>
      </c>
      <c r="R225" s="54">
        <f>IF($T225=0,"",Q225/$T225*100)</f>
        <v>0</v>
      </c>
      <c r="S225" s="41">
        <v>72.0729</v>
      </c>
      <c r="T225" s="42">
        <f aca="true" t="shared" si="43" ref="T225:T271">SUM(S225:S225,Q225)</f>
        <v>72.0729</v>
      </c>
    </row>
    <row r="226" spans="2:20" ht="14.25" customHeight="1">
      <c r="B226" s="29" t="s">
        <v>13</v>
      </c>
      <c r="C226" s="43">
        <v>0</v>
      </c>
      <c r="D226" s="55">
        <f t="shared" si="40"/>
      </c>
      <c r="E226" s="43">
        <v>0</v>
      </c>
      <c r="F226" s="55">
        <f t="shared" si="41"/>
      </c>
      <c r="G226" s="43">
        <v>0</v>
      </c>
      <c r="H226" s="55">
        <f aca="true" t="shared" si="44" ref="H226:H272">IF($T226=0,"",G226/$T226*100)</f>
      </c>
      <c r="I226" s="43">
        <v>0</v>
      </c>
      <c r="J226" s="55">
        <f aca="true" t="shared" si="45" ref="J226:J272">IF($T226=0,"",I226/$T226*100)</f>
      </c>
      <c r="K226" s="43">
        <v>0</v>
      </c>
      <c r="L226" s="55">
        <f aca="true" t="shared" si="46" ref="L226:L272">IF($T226=0,"",K226/$T226*100)</f>
      </c>
      <c r="M226" s="43">
        <v>0</v>
      </c>
      <c r="N226" s="55">
        <f aca="true" t="shared" si="47" ref="N226:N272">IF($T226=0,"",M226/$T226*100)</f>
      </c>
      <c r="O226" s="43">
        <v>0</v>
      </c>
      <c r="P226" s="55">
        <f aca="true" t="shared" si="48" ref="P226:P272">IF($T226=0,"",O226/$T226*100)</f>
      </c>
      <c r="Q226" s="44">
        <f t="shared" si="42"/>
        <v>0</v>
      </c>
      <c r="R226" s="55">
        <f aca="true" t="shared" si="49" ref="R226:R272">IF($T226=0,"",Q226/$T226*100)</f>
      </c>
      <c r="S226" s="45">
        <v>0</v>
      </c>
      <c r="T226" s="46">
        <f t="shared" si="43"/>
        <v>0</v>
      </c>
    </row>
    <row r="227" spans="2:20" ht="14.25" customHeight="1">
      <c r="B227" s="29" t="s">
        <v>14</v>
      </c>
      <c r="C227" s="43">
        <v>0</v>
      </c>
      <c r="D227" s="55">
        <f t="shared" si="40"/>
      </c>
      <c r="E227" s="43">
        <v>0</v>
      </c>
      <c r="F227" s="55">
        <f t="shared" si="41"/>
      </c>
      <c r="G227" s="43">
        <v>0</v>
      </c>
      <c r="H227" s="55">
        <f t="shared" si="44"/>
      </c>
      <c r="I227" s="43">
        <v>0</v>
      </c>
      <c r="J227" s="55">
        <f t="shared" si="45"/>
      </c>
      <c r="K227" s="43">
        <v>0</v>
      </c>
      <c r="L227" s="55">
        <f t="shared" si="46"/>
      </c>
      <c r="M227" s="43">
        <v>0</v>
      </c>
      <c r="N227" s="55">
        <f t="shared" si="47"/>
      </c>
      <c r="O227" s="43">
        <v>0</v>
      </c>
      <c r="P227" s="55">
        <f t="shared" si="48"/>
      </c>
      <c r="Q227" s="44">
        <f t="shared" si="42"/>
        <v>0</v>
      </c>
      <c r="R227" s="55">
        <f t="shared" si="49"/>
      </c>
      <c r="S227" s="45">
        <v>0</v>
      </c>
      <c r="T227" s="46">
        <f t="shared" si="43"/>
        <v>0</v>
      </c>
    </row>
    <row r="228" spans="2:20" ht="14.25" customHeight="1">
      <c r="B228" s="29" t="s">
        <v>15</v>
      </c>
      <c r="C228" s="43">
        <v>0</v>
      </c>
      <c r="D228" s="55">
        <f t="shared" si="40"/>
      </c>
      <c r="E228" s="43">
        <v>0</v>
      </c>
      <c r="F228" s="55">
        <f t="shared" si="41"/>
      </c>
      <c r="G228" s="43">
        <v>0</v>
      </c>
      <c r="H228" s="55">
        <f t="shared" si="44"/>
      </c>
      <c r="I228" s="43">
        <v>0</v>
      </c>
      <c r="J228" s="55">
        <f t="shared" si="45"/>
      </c>
      <c r="K228" s="43">
        <v>0</v>
      </c>
      <c r="L228" s="55">
        <f t="shared" si="46"/>
      </c>
      <c r="M228" s="43">
        <v>0</v>
      </c>
      <c r="N228" s="55">
        <f t="shared" si="47"/>
      </c>
      <c r="O228" s="43">
        <v>0</v>
      </c>
      <c r="P228" s="55">
        <f t="shared" si="48"/>
      </c>
      <c r="Q228" s="44">
        <f t="shared" si="42"/>
        <v>0</v>
      </c>
      <c r="R228" s="55">
        <f t="shared" si="49"/>
      </c>
      <c r="S228" s="45">
        <v>0</v>
      </c>
      <c r="T228" s="46">
        <f t="shared" si="43"/>
        <v>0</v>
      </c>
    </row>
    <row r="229" spans="2:20" ht="14.25" customHeight="1">
      <c r="B229" s="29" t="s">
        <v>16</v>
      </c>
      <c r="C229" s="43">
        <v>0</v>
      </c>
      <c r="D229" s="55">
        <f t="shared" si="40"/>
      </c>
      <c r="E229" s="43">
        <v>0</v>
      </c>
      <c r="F229" s="55">
        <f t="shared" si="41"/>
      </c>
      <c r="G229" s="43">
        <v>0</v>
      </c>
      <c r="H229" s="55">
        <f t="shared" si="44"/>
      </c>
      <c r="I229" s="43">
        <v>0</v>
      </c>
      <c r="J229" s="55">
        <f t="shared" si="45"/>
      </c>
      <c r="K229" s="43">
        <v>0</v>
      </c>
      <c r="L229" s="55">
        <f t="shared" si="46"/>
      </c>
      <c r="M229" s="43">
        <v>0</v>
      </c>
      <c r="N229" s="55">
        <f t="shared" si="47"/>
      </c>
      <c r="O229" s="43">
        <v>0</v>
      </c>
      <c r="P229" s="55">
        <f t="shared" si="48"/>
      </c>
      <c r="Q229" s="44">
        <f t="shared" si="42"/>
        <v>0</v>
      </c>
      <c r="R229" s="55">
        <f t="shared" si="49"/>
      </c>
      <c r="S229" s="45">
        <v>0</v>
      </c>
      <c r="T229" s="46">
        <f t="shared" si="43"/>
        <v>0</v>
      </c>
    </row>
    <row r="230" spans="2:20" ht="14.25" customHeight="1">
      <c r="B230" s="29" t="s">
        <v>17</v>
      </c>
      <c r="C230" s="43">
        <v>0</v>
      </c>
      <c r="D230" s="55">
        <f t="shared" si="40"/>
      </c>
      <c r="E230" s="43">
        <v>0</v>
      </c>
      <c r="F230" s="55">
        <f t="shared" si="41"/>
      </c>
      <c r="G230" s="43">
        <v>0</v>
      </c>
      <c r="H230" s="55">
        <f t="shared" si="44"/>
      </c>
      <c r="I230" s="43">
        <v>0</v>
      </c>
      <c r="J230" s="55">
        <f t="shared" si="45"/>
      </c>
      <c r="K230" s="43">
        <v>0</v>
      </c>
      <c r="L230" s="55">
        <f t="shared" si="46"/>
      </c>
      <c r="M230" s="43">
        <v>0</v>
      </c>
      <c r="N230" s="55">
        <f t="shared" si="47"/>
      </c>
      <c r="O230" s="43">
        <v>0</v>
      </c>
      <c r="P230" s="55">
        <f t="shared" si="48"/>
      </c>
      <c r="Q230" s="44">
        <f t="shared" si="42"/>
        <v>0</v>
      </c>
      <c r="R230" s="55">
        <f t="shared" si="49"/>
      </c>
      <c r="S230" s="45">
        <v>0</v>
      </c>
      <c r="T230" s="46">
        <f t="shared" si="43"/>
        <v>0</v>
      </c>
    </row>
    <row r="231" spans="2:20" ht="14.25" customHeight="1">
      <c r="B231" s="29" t="s">
        <v>18</v>
      </c>
      <c r="C231" s="43">
        <v>0</v>
      </c>
      <c r="D231" s="55">
        <f t="shared" si="40"/>
        <v>0</v>
      </c>
      <c r="E231" s="43">
        <v>0</v>
      </c>
      <c r="F231" s="55">
        <f t="shared" si="41"/>
        <v>0</v>
      </c>
      <c r="G231" s="43">
        <v>7.2127</v>
      </c>
      <c r="H231" s="55">
        <f t="shared" si="44"/>
        <v>88.57111280300612</v>
      </c>
      <c r="I231" s="43">
        <v>0</v>
      </c>
      <c r="J231" s="55">
        <f t="shared" si="45"/>
        <v>0</v>
      </c>
      <c r="K231" s="43">
        <v>0</v>
      </c>
      <c r="L231" s="55">
        <f t="shared" si="46"/>
        <v>0</v>
      </c>
      <c r="M231" s="43">
        <v>0</v>
      </c>
      <c r="N231" s="55">
        <f t="shared" si="47"/>
        <v>0</v>
      </c>
      <c r="O231" s="43">
        <v>0</v>
      </c>
      <c r="P231" s="55">
        <f t="shared" si="48"/>
        <v>0</v>
      </c>
      <c r="Q231" s="44">
        <f t="shared" si="42"/>
        <v>7.2127</v>
      </c>
      <c r="R231" s="55">
        <f t="shared" si="49"/>
        <v>88.57111280300612</v>
      </c>
      <c r="S231" s="45">
        <v>0.9307</v>
      </c>
      <c r="T231" s="46">
        <f t="shared" si="43"/>
        <v>8.1434</v>
      </c>
    </row>
    <row r="232" spans="2:20" ht="14.25" customHeight="1">
      <c r="B232" s="29" t="s">
        <v>19</v>
      </c>
      <c r="C232" s="43">
        <v>0</v>
      </c>
      <c r="D232" s="55">
        <f t="shared" si="40"/>
      </c>
      <c r="E232" s="43">
        <v>0</v>
      </c>
      <c r="F232" s="55">
        <f t="shared" si="41"/>
      </c>
      <c r="G232" s="43">
        <v>0</v>
      </c>
      <c r="H232" s="55">
        <f t="shared" si="44"/>
      </c>
      <c r="I232" s="43">
        <v>0</v>
      </c>
      <c r="J232" s="55">
        <f t="shared" si="45"/>
      </c>
      <c r="K232" s="43">
        <v>0</v>
      </c>
      <c r="L232" s="55">
        <f t="shared" si="46"/>
      </c>
      <c r="M232" s="43">
        <v>0</v>
      </c>
      <c r="N232" s="55">
        <f t="shared" si="47"/>
      </c>
      <c r="O232" s="43">
        <v>0</v>
      </c>
      <c r="P232" s="55">
        <f t="shared" si="48"/>
      </c>
      <c r="Q232" s="44">
        <f t="shared" si="42"/>
        <v>0</v>
      </c>
      <c r="R232" s="55">
        <f t="shared" si="49"/>
      </c>
      <c r="S232" s="45">
        <v>0</v>
      </c>
      <c r="T232" s="46">
        <f t="shared" si="43"/>
        <v>0</v>
      </c>
    </row>
    <row r="233" spans="2:20" ht="14.25" customHeight="1">
      <c r="B233" s="29" t="s">
        <v>20</v>
      </c>
      <c r="C233" s="43">
        <v>0</v>
      </c>
      <c r="D233" s="55">
        <f t="shared" si="40"/>
      </c>
      <c r="E233" s="43">
        <v>0</v>
      </c>
      <c r="F233" s="55">
        <f t="shared" si="41"/>
      </c>
      <c r="G233" s="43">
        <v>0</v>
      </c>
      <c r="H233" s="55">
        <f t="shared" si="44"/>
      </c>
      <c r="I233" s="43">
        <v>0</v>
      </c>
      <c r="J233" s="55">
        <f t="shared" si="45"/>
      </c>
      <c r="K233" s="43">
        <v>0</v>
      </c>
      <c r="L233" s="55">
        <f t="shared" si="46"/>
      </c>
      <c r="M233" s="43">
        <v>0</v>
      </c>
      <c r="N233" s="55">
        <f t="shared" si="47"/>
      </c>
      <c r="O233" s="43">
        <v>0</v>
      </c>
      <c r="P233" s="55">
        <f t="shared" si="48"/>
      </c>
      <c r="Q233" s="44">
        <f t="shared" si="42"/>
        <v>0</v>
      </c>
      <c r="R233" s="55">
        <f t="shared" si="49"/>
      </c>
      <c r="S233" s="45">
        <v>0</v>
      </c>
      <c r="T233" s="46">
        <f t="shared" si="43"/>
        <v>0</v>
      </c>
    </row>
    <row r="234" spans="2:20" ht="14.25" customHeight="1">
      <c r="B234" s="30" t="s">
        <v>21</v>
      </c>
      <c r="C234" s="47">
        <v>0</v>
      </c>
      <c r="D234" s="56">
        <f t="shared" si="40"/>
      </c>
      <c r="E234" s="47">
        <v>0</v>
      </c>
      <c r="F234" s="56">
        <f t="shared" si="41"/>
      </c>
      <c r="G234" s="47">
        <v>0</v>
      </c>
      <c r="H234" s="56">
        <f t="shared" si="44"/>
      </c>
      <c r="I234" s="47">
        <v>0</v>
      </c>
      <c r="J234" s="56">
        <f t="shared" si="45"/>
      </c>
      <c r="K234" s="47">
        <v>0</v>
      </c>
      <c r="L234" s="56">
        <f t="shared" si="46"/>
      </c>
      <c r="M234" s="47">
        <v>0</v>
      </c>
      <c r="N234" s="56">
        <f t="shared" si="47"/>
      </c>
      <c r="O234" s="47">
        <v>0</v>
      </c>
      <c r="P234" s="56">
        <f t="shared" si="48"/>
      </c>
      <c r="Q234" s="48">
        <f t="shared" si="42"/>
        <v>0</v>
      </c>
      <c r="R234" s="56">
        <f t="shared" si="49"/>
      </c>
      <c r="S234" s="49">
        <v>0</v>
      </c>
      <c r="T234" s="50">
        <f t="shared" si="43"/>
        <v>0</v>
      </c>
    </row>
    <row r="235" spans="2:20" ht="14.25" customHeight="1">
      <c r="B235" s="29" t="s">
        <v>22</v>
      </c>
      <c r="C235" s="43">
        <v>7.8684</v>
      </c>
      <c r="D235" s="55">
        <f t="shared" si="40"/>
        <v>5.786056225135856</v>
      </c>
      <c r="E235" s="43">
        <v>0</v>
      </c>
      <c r="F235" s="55">
        <f t="shared" si="41"/>
        <v>0</v>
      </c>
      <c r="G235" s="43">
        <v>0</v>
      </c>
      <c r="H235" s="55">
        <f t="shared" si="44"/>
        <v>0</v>
      </c>
      <c r="I235" s="43">
        <v>0</v>
      </c>
      <c r="J235" s="55">
        <f t="shared" si="45"/>
        <v>0</v>
      </c>
      <c r="K235" s="43">
        <v>0</v>
      </c>
      <c r="L235" s="55">
        <f t="shared" si="46"/>
        <v>0</v>
      </c>
      <c r="M235" s="43">
        <v>0</v>
      </c>
      <c r="N235" s="55">
        <f t="shared" si="47"/>
        <v>0</v>
      </c>
      <c r="O235" s="43">
        <v>0</v>
      </c>
      <c r="P235" s="55">
        <f t="shared" si="48"/>
        <v>0</v>
      </c>
      <c r="Q235" s="44">
        <f t="shared" si="42"/>
        <v>7.8684</v>
      </c>
      <c r="R235" s="55">
        <f t="shared" si="49"/>
        <v>5.786056225135856</v>
      </c>
      <c r="S235" s="45">
        <v>128.1206</v>
      </c>
      <c r="T235" s="46">
        <f t="shared" si="43"/>
        <v>135.989</v>
      </c>
    </row>
    <row r="236" spans="2:20" ht="14.25" customHeight="1">
      <c r="B236" s="29" t="s">
        <v>23</v>
      </c>
      <c r="C236" s="43">
        <v>0</v>
      </c>
      <c r="D236" s="55">
        <f t="shared" si="40"/>
      </c>
      <c r="E236" s="43">
        <v>0</v>
      </c>
      <c r="F236" s="55">
        <f t="shared" si="41"/>
      </c>
      <c r="G236" s="43">
        <v>0</v>
      </c>
      <c r="H236" s="55">
        <f t="shared" si="44"/>
      </c>
      <c r="I236" s="43">
        <v>0</v>
      </c>
      <c r="J236" s="55">
        <f t="shared" si="45"/>
      </c>
      <c r="K236" s="43">
        <v>0</v>
      </c>
      <c r="L236" s="55">
        <f t="shared" si="46"/>
      </c>
      <c r="M236" s="43">
        <v>0</v>
      </c>
      <c r="N236" s="55">
        <f t="shared" si="47"/>
      </c>
      <c r="O236" s="43">
        <v>0</v>
      </c>
      <c r="P236" s="55">
        <f t="shared" si="48"/>
      </c>
      <c r="Q236" s="44">
        <f t="shared" si="42"/>
        <v>0</v>
      </c>
      <c r="R236" s="55">
        <f t="shared" si="49"/>
      </c>
      <c r="S236" s="45">
        <v>0</v>
      </c>
      <c r="T236" s="46">
        <f t="shared" si="43"/>
        <v>0</v>
      </c>
    </row>
    <row r="237" spans="2:20" ht="14.25" customHeight="1">
      <c r="B237" s="29" t="s">
        <v>24</v>
      </c>
      <c r="C237" s="43">
        <v>0</v>
      </c>
      <c r="D237" s="55">
        <f t="shared" si="40"/>
        <v>0</v>
      </c>
      <c r="E237" s="43">
        <v>0</v>
      </c>
      <c r="F237" s="55">
        <f t="shared" si="41"/>
        <v>0</v>
      </c>
      <c r="G237" s="43">
        <v>0</v>
      </c>
      <c r="H237" s="55">
        <f t="shared" si="44"/>
        <v>0</v>
      </c>
      <c r="I237" s="43">
        <v>0</v>
      </c>
      <c r="J237" s="55">
        <f t="shared" si="45"/>
        <v>0</v>
      </c>
      <c r="K237" s="43">
        <v>0</v>
      </c>
      <c r="L237" s="55">
        <f t="shared" si="46"/>
        <v>0</v>
      </c>
      <c r="M237" s="43">
        <v>0</v>
      </c>
      <c r="N237" s="55">
        <f t="shared" si="47"/>
        <v>0</v>
      </c>
      <c r="O237" s="43">
        <v>1.5505</v>
      </c>
      <c r="P237" s="55">
        <f t="shared" si="48"/>
        <v>100</v>
      </c>
      <c r="Q237" s="44">
        <f t="shared" si="42"/>
        <v>1.5505</v>
      </c>
      <c r="R237" s="55">
        <f t="shared" si="49"/>
        <v>100</v>
      </c>
      <c r="S237" s="45">
        <v>0</v>
      </c>
      <c r="T237" s="46">
        <f t="shared" si="43"/>
        <v>1.5505</v>
      </c>
    </row>
    <row r="238" spans="2:20" ht="14.25" customHeight="1">
      <c r="B238" s="29" t="s">
        <v>25</v>
      </c>
      <c r="C238" s="43">
        <v>0</v>
      </c>
      <c r="D238" s="55">
        <f t="shared" si="40"/>
        <v>0</v>
      </c>
      <c r="E238" s="43">
        <v>1.2895</v>
      </c>
      <c r="F238" s="55">
        <f t="shared" si="41"/>
        <v>46.436673988980516</v>
      </c>
      <c r="G238" s="43">
        <v>0</v>
      </c>
      <c r="H238" s="55">
        <f t="shared" si="44"/>
        <v>0</v>
      </c>
      <c r="I238" s="43">
        <v>0</v>
      </c>
      <c r="J238" s="55">
        <f t="shared" si="45"/>
        <v>0</v>
      </c>
      <c r="K238" s="43">
        <v>0</v>
      </c>
      <c r="L238" s="55">
        <f t="shared" si="46"/>
        <v>0</v>
      </c>
      <c r="M238" s="43">
        <v>0</v>
      </c>
      <c r="N238" s="55">
        <f t="shared" si="47"/>
        <v>0</v>
      </c>
      <c r="O238" s="43">
        <v>0</v>
      </c>
      <c r="P238" s="55">
        <f t="shared" si="48"/>
        <v>0</v>
      </c>
      <c r="Q238" s="44">
        <f t="shared" si="42"/>
        <v>1.2895</v>
      </c>
      <c r="R238" s="55">
        <f t="shared" si="49"/>
        <v>46.436673988980516</v>
      </c>
      <c r="S238" s="45">
        <v>1.4874</v>
      </c>
      <c r="T238" s="46">
        <f t="shared" si="43"/>
        <v>2.7769000000000004</v>
      </c>
    </row>
    <row r="239" spans="2:20" ht="14.25" customHeight="1">
      <c r="B239" s="29" t="s">
        <v>26</v>
      </c>
      <c r="C239" s="43">
        <v>0</v>
      </c>
      <c r="D239" s="55">
        <f t="shared" si="40"/>
      </c>
      <c r="E239" s="43">
        <v>0</v>
      </c>
      <c r="F239" s="55">
        <f t="shared" si="41"/>
      </c>
      <c r="G239" s="43">
        <v>0</v>
      </c>
      <c r="H239" s="55">
        <f t="shared" si="44"/>
      </c>
      <c r="I239" s="43">
        <v>0</v>
      </c>
      <c r="J239" s="55">
        <f t="shared" si="45"/>
      </c>
      <c r="K239" s="43">
        <v>0</v>
      </c>
      <c r="L239" s="55">
        <f t="shared" si="46"/>
      </c>
      <c r="M239" s="43">
        <v>0</v>
      </c>
      <c r="N239" s="55">
        <f t="shared" si="47"/>
      </c>
      <c r="O239" s="43">
        <v>0</v>
      </c>
      <c r="P239" s="55">
        <f t="shared" si="48"/>
      </c>
      <c r="Q239" s="44">
        <f t="shared" si="42"/>
        <v>0</v>
      </c>
      <c r="R239" s="55">
        <f t="shared" si="49"/>
      </c>
      <c r="S239" s="45">
        <v>0</v>
      </c>
      <c r="T239" s="46">
        <f t="shared" si="43"/>
        <v>0</v>
      </c>
    </row>
    <row r="240" spans="2:20" ht="14.25" customHeight="1">
      <c r="B240" s="29" t="s">
        <v>27</v>
      </c>
      <c r="C240" s="43">
        <v>66.96</v>
      </c>
      <c r="D240" s="55">
        <f t="shared" si="40"/>
        <v>2.7755968496975756</v>
      </c>
      <c r="E240" s="43">
        <v>174.0523</v>
      </c>
      <c r="F240" s="55">
        <f t="shared" si="41"/>
        <v>7.214740375785802</v>
      </c>
      <c r="G240" s="43">
        <v>39.062</v>
      </c>
      <c r="H240" s="55">
        <f t="shared" si="44"/>
        <v>1.6191810654552972</v>
      </c>
      <c r="I240" s="43">
        <v>0</v>
      </c>
      <c r="J240" s="55">
        <f t="shared" si="45"/>
        <v>0</v>
      </c>
      <c r="K240" s="43">
        <v>0</v>
      </c>
      <c r="L240" s="55">
        <f t="shared" si="46"/>
        <v>0</v>
      </c>
      <c r="M240" s="43">
        <v>0</v>
      </c>
      <c r="N240" s="55">
        <f t="shared" si="47"/>
        <v>0</v>
      </c>
      <c r="O240" s="43">
        <v>1105.6202</v>
      </c>
      <c r="P240" s="55">
        <f t="shared" si="48"/>
        <v>45.829688531690614</v>
      </c>
      <c r="Q240" s="44">
        <f t="shared" si="42"/>
        <v>1385.6945</v>
      </c>
      <c r="R240" s="55">
        <f t="shared" si="49"/>
        <v>57.439206822629295</v>
      </c>
      <c r="S240" s="45">
        <v>1026.7596</v>
      </c>
      <c r="T240" s="46">
        <f t="shared" si="43"/>
        <v>2412.4541</v>
      </c>
    </row>
    <row r="241" spans="2:20" ht="14.25" customHeight="1">
      <c r="B241" s="29" t="s">
        <v>28</v>
      </c>
      <c r="C241" s="43">
        <v>9.131</v>
      </c>
      <c r="D241" s="55">
        <f t="shared" si="40"/>
        <v>1.4867093298459462</v>
      </c>
      <c r="E241" s="43">
        <v>0</v>
      </c>
      <c r="F241" s="55">
        <f t="shared" si="41"/>
        <v>0</v>
      </c>
      <c r="G241" s="43">
        <v>118.2883</v>
      </c>
      <c r="H241" s="55">
        <f t="shared" si="44"/>
        <v>19.2596998380918</v>
      </c>
      <c r="I241" s="43">
        <v>0</v>
      </c>
      <c r="J241" s="55">
        <f t="shared" si="45"/>
        <v>0</v>
      </c>
      <c r="K241" s="43">
        <v>0</v>
      </c>
      <c r="L241" s="55">
        <f t="shared" si="46"/>
        <v>0</v>
      </c>
      <c r="M241" s="43">
        <v>0</v>
      </c>
      <c r="N241" s="55">
        <f t="shared" si="47"/>
        <v>0</v>
      </c>
      <c r="O241" s="43">
        <v>4.1783</v>
      </c>
      <c r="P241" s="55">
        <f t="shared" si="48"/>
        <v>0.6803107647459552</v>
      </c>
      <c r="Q241" s="44">
        <f t="shared" si="42"/>
        <v>131.5976</v>
      </c>
      <c r="R241" s="55">
        <f t="shared" si="49"/>
        <v>21.426719932683703</v>
      </c>
      <c r="S241" s="45">
        <v>482.5776</v>
      </c>
      <c r="T241" s="46">
        <f t="shared" si="43"/>
        <v>614.1752</v>
      </c>
    </row>
    <row r="242" spans="2:20" ht="14.25" customHeight="1">
      <c r="B242" s="29" t="s">
        <v>29</v>
      </c>
      <c r="C242" s="43">
        <v>104.295</v>
      </c>
      <c r="D242" s="55">
        <f t="shared" si="40"/>
        <v>95.15281289031175</v>
      </c>
      <c r="E242" s="43">
        <v>0</v>
      </c>
      <c r="F242" s="55">
        <f t="shared" si="41"/>
        <v>0</v>
      </c>
      <c r="G242" s="43">
        <v>0</v>
      </c>
      <c r="H242" s="55">
        <f t="shared" si="44"/>
        <v>0</v>
      </c>
      <c r="I242" s="43">
        <v>0</v>
      </c>
      <c r="J242" s="55">
        <f t="shared" si="45"/>
        <v>0</v>
      </c>
      <c r="K242" s="43">
        <v>0</v>
      </c>
      <c r="L242" s="55">
        <f t="shared" si="46"/>
        <v>0</v>
      </c>
      <c r="M242" s="43">
        <v>0</v>
      </c>
      <c r="N242" s="55">
        <f t="shared" si="47"/>
        <v>0</v>
      </c>
      <c r="O242" s="43">
        <v>0</v>
      </c>
      <c r="P242" s="55">
        <f t="shared" si="48"/>
        <v>0</v>
      </c>
      <c r="Q242" s="44">
        <f t="shared" si="42"/>
        <v>104.295</v>
      </c>
      <c r="R242" s="55">
        <f t="shared" si="49"/>
        <v>95.15281289031175</v>
      </c>
      <c r="S242" s="45">
        <v>5.3129</v>
      </c>
      <c r="T242" s="46">
        <f t="shared" si="43"/>
        <v>109.6079</v>
      </c>
    </row>
    <row r="243" spans="2:20" ht="14.25" customHeight="1">
      <c r="B243" s="29" t="s">
        <v>30</v>
      </c>
      <c r="C243" s="43">
        <v>0</v>
      </c>
      <c r="D243" s="55">
        <f t="shared" si="40"/>
      </c>
      <c r="E243" s="43">
        <v>0</v>
      </c>
      <c r="F243" s="55">
        <f t="shared" si="41"/>
      </c>
      <c r="G243" s="43">
        <v>0</v>
      </c>
      <c r="H243" s="55">
        <f t="shared" si="44"/>
      </c>
      <c r="I243" s="43">
        <v>0</v>
      </c>
      <c r="J243" s="55">
        <f t="shared" si="45"/>
      </c>
      <c r="K243" s="43">
        <v>0</v>
      </c>
      <c r="L243" s="55">
        <f t="shared" si="46"/>
      </c>
      <c r="M243" s="43">
        <v>0</v>
      </c>
      <c r="N243" s="55">
        <f t="shared" si="47"/>
      </c>
      <c r="O243" s="43">
        <v>0</v>
      </c>
      <c r="P243" s="55">
        <f t="shared" si="48"/>
      </c>
      <c r="Q243" s="44">
        <f t="shared" si="42"/>
        <v>0</v>
      </c>
      <c r="R243" s="55">
        <f t="shared" si="49"/>
      </c>
      <c r="S243" s="45">
        <v>0</v>
      </c>
      <c r="T243" s="46">
        <f t="shared" si="43"/>
        <v>0</v>
      </c>
    </row>
    <row r="244" spans="2:20" ht="14.25" customHeight="1">
      <c r="B244" s="31" t="s">
        <v>31</v>
      </c>
      <c r="C244" s="47">
        <v>86.7927</v>
      </c>
      <c r="D244" s="56">
        <f t="shared" si="40"/>
        <v>17.41208913893789</v>
      </c>
      <c r="E244" s="47">
        <v>145.9941</v>
      </c>
      <c r="F244" s="56">
        <f t="shared" si="41"/>
        <v>29.288895067891797</v>
      </c>
      <c r="G244" s="47">
        <v>38.6934</v>
      </c>
      <c r="H244" s="56">
        <f t="shared" si="44"/>
        <v>7.7625529553589105</v>
      </c>
      <c r="I244" s="47">
        <v>0</v>
      </c>
      <c r="J244" s="56">
        <f t="shared" si="45"/>
        <v>0</v>
      </c>
      <c r="K244" s="47">
        <v>0</v>
      </c>
      <c r="L244" s="56">
        <f t="shared" si="46"/>
        <v>0</v>
      </c>
      <c r="M244" s="47">
        <v>0</v>
      </c>
      <c r="N244" s="56">
        <f t="shared" si="47"/>
        <v>0</v>
      </c>
      <c r="O244" s="47">
        <v>226.9821</v>
      </c>
      <c r="P244" s="56">
        <f t="shared" si="48"/>
        <v>45.536462837811406</v>
      </c>
      <c r="Q244" s="48">
        <f t="shared" si="42"/>
        <v>498.46229999999997</v>
      </c>
      <c r="R244" s="56">
        <f t="shared" si="49"/>
        <v>100</v>
      </c>
      <c r="S244" s="49">
        <v>0</v>
      </c>
      <c r="T244" s="50">
        <f t="shared" si="43"/>
        <v>498.46229999999997</v>
      </c>
    </row>
    <row r="245" spans="2:20" ht="14.25" customHeight="1">
      <c r="B245" s="32" t="s">
        <v>32</v>
      </c>
      <c r="C245" s="43">
        <v>1711.8383</v>
      </c>
      <c r="D245" s="55">
        <f t="shared" si="40"/>
        <v>35.10042818160536</v>
      </c>
      <c r="E245" s="43">
        <v>72.4267</v>
      </c>
      <c r="F245" s="55">
        <f t="shared" si="41"/>
        <v>1.485074952336723</v>
      </c>
      <c r="G245" s="43">
        <v>0</v>
      </c>
      <c r="H245" s="55">
        <f t="shared" si="44"/>
        <v>0</v>
      </c>
      <c r="I245" s="43">
        <v>0</v>
      </c>
      <c r="J245" s="55">
        <f t="shared" si="45"/>
        <v>0</v>
      </c>
      <c r="K245" s="43">
        <v>0</v>
      </c>
      <c r="L245" s="55">
        <f t="shared" si="46"/>
        <v>0</v>
      </c>
      <c r="M245" s="43">
        <v>0</v>
      </c>
      <c r="N245" s="55">
        <f t="shared" si="47"/>
        <v>0</v>
      </c>
      <c r="O245" s="43">
        <v>9.2091</v>
      </c>
      <c r="P245" s="55">
        <f t="shared" si="48"/>
        <v>0.1888282048410892</v>
      </c>
      <c r="Q245" s="44">
        <f t="shared" si="42"/>
        <v>1793.4741</v>
      </c>
      <c r="R245" s="55">
        <f t="shared" si="49"/>
        <v>36.77433133878317</v>
      </c>
      <c r="S245" s="45">
        <v>3083.4986</v>
      </c>
      <c r="T245" s="46">
        <f t="shared" si="43"/>
        <v>4876.9727</v>
      </c>
    </row>
    <row r="246" spans="2:20" ht="14.25" customHeight="1">
      <c r="B246" s="29" t="s">
        <v>33</v>
      </c>
      <c r="C246" s="43">
        <v>0</v>
      </c>
      <c r="D246" s="55">
        <f t="shared" si="40"/>
        <v>0</v>
      </c>
      <c r="E246" s="43">
        <v>1391.2809</v>
      </c>
      <c r="F246" s="55">
        <f t="shared" si="41"/>
        <v>60.163755944295715</v>
      </c>
      <c r="G246" s="43">
        <v>566.4837</v>
      </c>
      <c r="H246" s="55">
        <f t="shared" si="44"/>
        <v>24.496697304779815</v>
      </c>
      <c r="I246" s="43">
        <v>0</v>
      </c>
      <c r="J246" s="55">
        <f t="shared" si="45"/>
        <v>0</v>
      </c>
      <c r="K246" s="43">
        <v>0</v>
      </c>
      <c r="L246" s="55">
        <f t="shared" si="46"/>
        <v>0</v>
      </c>
      <c r="M246" s="43">
        <v>0</v>
      </c>
      <c r="N246" s="55">
        <f t="shared" si="47"/>
        <v>0</v>
      </c>
      <c r="O246" s="43">
        <v>188.6956</v>
      </c>
      <c r="P246" s="55">
        <f t="shared" si="48"/>
        <v>8.15984466268634</v>
      </c>
      <c r="Q246" s="44">
        <f t="shared" si="42"/>
        <v>2146.4602</v>
      </c>
      <c r="R246" s="55">
        <f t="shared" si="49"/>
        <v>92.82029791176187</v>
      </c>
      <c r="S246" s="45">
        <v>166.0299</v>
      </c>
      <c r="T246" s="46">
        <f t="shared" si="43"/>
        <v>2312.4901</v>
      </c>
    </row>
    <row r="247" spans="2:20" ht="14.25" customHeight="1">
      <c r="B247" s="29" t="s">
        <v>34</v>
      </c>
      <c r="C247" s="43">
        <v>7569.9734</v>
      </c>
      <c r="D247" s="55">
        <f t="shared" si="40"/>
        <v>14.108290868766165</v>
      </c>
      <c r="E247" s="43">
        <v>16030.132</v>
      </c>
      <c r="F247" s="55">
        <f t="shared" si="41"/>
        <v>29.875635351732715</v>
      </c>
      <c r="G247" s="43">
        <v>1818.9886</v>
      </c>
      <c r="H247" s="55">
        <f t="shared" si="44"/>
        <v>3.3900806382978503</v>
      </c>
      <c r="I247" s="43">
        <v>346.9632</v>
      </c>
      <c r="J247" s="55">
        <f t="shared" si="45"/>
        <v>0.6466413404250387</v>
      </c>
      <c r="K247" s="43">
        <v>0</v>
      </c>
      <c r="L247" s="55">
        <f t="shared" si="46"/>
        <v>0</v>
      </c>
      <c r="M247" s="43">
        <v>0</v>
      </c>
      <c r="N247" s="55">
        <f t="shared" si="47"/>
        <v>0</v>
      </c>
      <c r="O247" s="43">
        <v>2440.5068</v>
      </c>
      <c r="P247" s="55">
        <f t="shared" si="48"/>
        <v>4.548414899529467</v>
      </c>
      <c r="Q247" s="44">
        <f t="shared" si="42"/>
        <v>28206.564</v>
      </c>
      <c r="R247" s="55">
        <f t="shared" si="49"/>
        <v>52.569063098751236</v>
      </c>
      <c r="S247" s="45">
        <v>25449.6405</v>
      </c>
      <c r="T247" s="46">
        <f t="shared" si="43"/>
        <v>53656.2045</v>
      </c>
    </row>
    <row r="248" spans="2:20" ht="14.25" customHeight="1">
      <c r="B248" s="29" t="s">
        <v>35</v>
      </c>
      <c r="C248" s="43">
        <v>4432.3107</v>
      </c>
      <c r="D248" s="55">
        <f t="shared" si="40"/>
        <v>71.37481839103515</v>
      </c>
      <c r="E248" s="43">
        <v>114.2705</v>
      </c>
      <c r="F248" s="55">
        <f t="shared" si="41"/>
        <v>1.8401318718366884</v>
      </c>
      <c r="G248" s="43">
        <v>1283.813</v>
      </c>
      <c r="H248" s="55">
        <f t="shared" si="44"/>
        <v>20.673622840350525</v>
      </c>
      <c r="I248" s="43">
        <v>0</v>
      </c>
      <c r="J248" s="55">
        <f t="shared" si="45"/>
        <v>0</v>
      </c>
      <c r="K248" s="43">
        <v>0</v>
      </c>
      <c r="L248" s="55">
        <f t="shared" si="46"/>
        <v>0</v>
      </c>
      <c r="M248" s="43">
        <v>0</v>
      </c>
      <c r="N248" s="55">
        <f t="shared" si="47"/>
        <v>0</v>
      </c>
      <c r="O248" s="43">
        <v>138.7051</v>
      </c>
      <c r="P248" s="55">
        <f t="shared" si="48"/>
        <v>2.2336095081083482</v>
      </c>
      <c r="Q248" s="44">
        <f t="shared" si="42"/>
        <v>5969.0993</v>
      </c>
      <c r="R248" s="55">
        <f t="shared" si="49"/>
        <v>96.12218261133071</v>
      </c>
      <c r="S248" s="45">
        <v>240.8089</v>
      </c>
      <c r="T248" s="46">
        <f t="shared" si="43"/>
        <v>6209.9082</v>
      </c>
    </row>
    <row r="249" spans="2:20" ht="14.25" customHeight="1">
      <c r="B249" s="29" t="s">
        <v>36</v>
      </c>
      <c r="C249" s="43">
        <v>4.2679</v>
      </c>
      <c r="D249" s="55">
        <f t="shared" si="40"/>
        <v>1.228652101366749</v>
      </c>
      <c r="E249" s="43">
        <v>0</v>
      </c>
      <c r="F249" s="55">
        <f t="shared" si="41"/>
        <v>0</v>
      </c>
      <c r="G249" s="43">
        <v>63.7381</v>
      </c>
      <c r="H249" s="55">
        <f t="shared" si="44"/>
        <v>18.349059373960024</v>
      </c>
      <c r="I249" s="43">
        <v>0</v>
      </c>
      <c r="J249" s="55">
        <f t="shared" si="45"/>
        <v>0</v>
      </c>
      <c r="K249" s="43">
        <v>0</v>
      </c>
      <c r="L249" s="55">
        <f t="shared" si="46"/>
        <v>0</v>
      </c>
      <c r="M249" s="43">
        <v>0</v>
      </c>
      <c r="N249" s="55">
        <f t="shared" si="47"/>
        <v>0</v>
      </c>
      <c r="O249" s="43">
        <v>0</v>
      </c>
      <c r="P249" s="55">
        <f t="shared" si="48"/>
        <v>0</v>
      </c>
      <c r="Q249" s="44">
        <f t="shared" si="42"/>
        <v>68.006</v>
      </c>
      <c r="R249" s="55">
        <f t="shared" si="49"/>
        <v>19.577711475326772</v>
      </c>
      <c r="S249" s="45">
        <v>279.3584</v>
      </c>
      <c r="T249" s="46">
        <f t="shared" si="43"/>
        <v>347.36440000000005</v>
      </c>
    </row>
    <row r="250" spans="2:20" ht="14.25" customHeight="1">
      <c r="B250" s="29" t="s">
        <v>37</v>
      </c>
      <c r="C250" s="43">
        <v>0</v>
      </c>
      <c r="D250" s="55">
        <f t="shared" si="40"/>
      </c>
      <c r="E250" s="43">
        <v>0</v>
      </c>
      <c r="F250" s="55">
        <f t="shared" si="41"/>
      </c>
      <c r="G250" s="43">
        <v>0</v>
      </c>
      <c r="H250" s="55">
        <f t="shared" si="44"/>
      </c>
      <c r="I250" s="43">
        <v>0</v>
      </c>
      <c r="J250" s="55">
        <f t="shared" si="45"/>
      </c>
      <c r="K250" s="43">
        <v>0</v>
      </c>
      <c r="L250" s="55">
        <f t="shared" si="46"/>
      </c>
      <c r="M250" s="43">
        <v>0</v>
      </c>
      <c r="N250" s="55">
        <f t="shared" si="47"/>
      </c>
      <c r="O250" s="43">
        <v>0</v>
      </c>
      <c r="P250" s="55">
        <f t="shared" si="48"/>
      </c>
      <c r="Q250" s="44">
        <f t="shared" si="42"/>
        <v>0</v>
      </c>
      <c r="R250" s="55">
        <f t="shared" si="49"/>
      </c>
      <c r="S250" s="45">
        <v>0</v>
      </c>
      <c r="T250" s="46">
        <f t="shared" si="43"/>
        <v>0</v>
      </c>
    </row>
    <row r="251" spans="2:20" ht="14.25" customHeight="1">
      <c r="B251" s="29" t="s">
        <v>38</v>
      </c>
      <c r="C251" s="43">
        <v>0</v>
      </c>
      <c r="D251" s="55">
        <f t="shared" si="40"/>
        <v>0</v>
      </c>
      <c r="E251" s="43">
        <v>0</v>
      </c>
      <c r="F251" s="55">
        <f t="shared" si="41"/>
        <v>0</v>
      </c>
      <c r="G251" s="43">
        <v>0</v>
      </c>
      <c r="H251" s="55">
        <f t="shared" si="44"/>
        <v>0</v>
      </c>
      <c r="I251" s="43">
        <v>0</v>
      </c>
      <c r="J251" s="55">
        <f t="shared" si="45"/>
        <v>0</v>
      </c>
      <c r="K251" s="43">
        <v>0</v>
      </c>
      <c r="L251" s="55">
        <f t="shared" si="46"/>
        <v>0</v>
      </c>
      <c r="M251" s="43">
        <v>0</v>
      </c>
      <c r="N251" s="55">
        <f t="shared" si="47"/>
        <v>0</v>
      </c>
      <c r="O251" s="43">
        <v>0</v>
      </c>
      <c r="P251" s="55">
        <f t="shared" si="48"/>
        <v>0</v>
      </c>
      <c r="Q251" s="44">
        <f t="shared" si="42"/>
        <v>0</v>
      </c>
      <c r="R251" s="55">
        <f t="shared" si="49"/>
        <v>0</v>
      </c>
      <c r="S251" s="45">
        <v>34.0285</v>
      </c>
      <c r="T251" s="46">
        <f t="shared" si="43"/>
        <v>34.0285</v>
      </c>
    </row>
    <row r="252" spans="2:20" ht="14.25" customHeight="1">
      <c r="B252" s="29" t="s">
        <v>39</v>
      </c>
      <c r="C252" s="43">
        <v>0</v>
      </c>
      <c r="D252" s="55">
        <f t="shared" si="40"/>
        <v>0</v>
      </c>
      <c r="E252" s="43">
        <v>0</v>
      </c>
      <c r="F252" s="55">
        <f t="shared" si="41"/>
        <v>0</v>
      </c>
      <c r="G252" s="43">
        <v>0</v>
      </c>
      <c r="H252" s="55">
        <f t="shared" si="44"/>
        <v>0</v>
      </c>
      <c r="I252" s="43">
        <v>0</v>
      </c>
      <c r="J252" s="55">
        <f t="shared" si="45"/>
        <v>0</v>
      </c>
      <c r="K252" s="43">
        <v>0</v>
      </c>
      <c r="L252" s="55">
        <f t="shared" si="46"/>
        <v>0</v>
      </c>
      <c r="M252" s="43">
        <v>0</v>
      </c>
      <c r="N252" s="55">
        <f t="shared" si="47"/>
        <v>0</v>
      </c>
      <c r="O252" s="43">
        <v>28.5644</v>
      </c>
      <c r="P252" s="55">
        <f t="shared" si="48"/>
        <v>75.25740602177281</v>
      </c>
      <c r="Q252" s="44">
        <f t="shared" si="42"/>
        <v>28.5644</v>
      </c>
      <c r="R252" s="55">
        <f t="shared" si="49"/>
        <v>75.25740602177281</v>
      </c>
      <c r="S252" s="45">
        <v>9.3912</v>
      </c>
      <c r="T252" s="46">
        <f t="shared" si="43"/>
        <v>37.9556</v>
      </c>
    </row>
    <row r="253" spans="2:20" ht="14.25" customHeight="1">
      <c r="B253" s="29" t="s">
        <v>40</v>
      </c>
      <c r="C253" s="43">
        <v>51.823</v>
      </c>
      <c r="D253" s="55">
        <f t="shared" si="40"/>
        <v>100</v>
      </c>
      <c r="E253" s="43">
        <v>0</v>
      </c>
      <c r="F253" s="55">
        <f t="shared" si="41"/>
        <v>0</v>
      </c>
      <c r="G253" s="43">
        <v>0</v>
      </c>
      <c r="H253" s="55">
        <f t="shared" si="44"/>
        <v>0</v>
      </c>
      <c r="I253" s="43">
        <v>0</v>
      </c>
      <c r="J253" s="55">
        <f t="shared" si="45"/>
        <v>0</v>
      </c>
      <c r="K253" s="43">
        <v>0</v>
      </c>
      <c r="L253" s="55">
        <f t="shared" si="46"/>
        <v>0</v>
      </c>
      <c r="M253" s="43">
        <v>0</v>
      </c>
      <c r="N253" s="55">
        <f t="shared" si="47"/>
        <v>0</v>
      </c>
      <c r="O253" s="43">
        <v>0</v>
      </c>
      <c r="P253" s="55">
        <f t="shared" si="48"/>
        <v>0</v>
      </c>
      <c r="Q253" s="44">
        <f t="shared" si="42"/>
        <v>51.823</v>
      </c>
      <c r="R253" s="55">
        <f t="shared" si="49"/>
        <v>100</v>
      </c>
      <c r="S253" s="45">
        <v>0</v>
      </c>
      <c r="T253" s="46">
        <f t="shared" si="43"/>
        <v>51.823</v>
      </c>
    </row>
    <row r="254" spans="2:20" ht="14.25" customHeight="1">
      <c r="B254" s="31" t="s">
        <v>41</v>
      </c>
      <c r="C254" s="47">
        <v>0</v>
      </c>
      <c r="D254" s="56">
        <f t="shared" si="40"/>
      </c>
      <c r="E254" s="47">
        <v>0</v>
      </c>
      <c r="F254" s="56">
        <f t="shared" si="41"/>
      </c>
      <c r="G254" s="47">
        <v>0</v>
      </c>
      <c r="H254" s="56">
        <f t="shared" si="44"/>
      </c>
      <c r="I254" s="47">
        <v>0</v>
      </c>
      <c r="J254" s="56">
        <f t="shared" si="45"/>
      </c>
      <c r="K254" s="47">
        <v>0</v>
      </c>
      <c r="L254" s="56">
        <f t="shared" si="46"/>
      </c>
      <c r="M254" s="47">
        <v>0</v>
      </c>
      <c r="N254" s="56">
        <f t="shared" si="47"/>
      </c>
      <c r="O254" s="47">
        <v>0</v>
      </c>
      <c r="P254" s="56">
        <f t="shared" si="48"/>
      </c>
      <c r="Q254" s="48">
        <f t="shared" si="42"/>
        <v>0</v>
      </c>
      <c r="R254" s="56">
        <f t="shared" si="49"/>
      </c>
      <c r="S254" s="49">
        <v>0</v>
      </c>
      <c r="T254" s="50">
        <f t="shared" si="43"/>
        <v>0</v>
      </c>
    </row>
    <row r="255" spans="2:20" ht="14.25" customHeight="1">
      <c r="B255" s="29" t="s">
        <v>42</v>
      </c>
      <c r="C255" s="43">
        <v>0</v>
      </c>
      <c r="D255" s="55">
        <f t="shared" si="40"/>
      </c>
      <c r="E255" s="43">
        <v>0</v>
      </c>
      <c r="F255" s="55">
        <f t="shared" si="41"/>
      </c>
      <c r="G255" s="43">
        <v>0</v>
      </c>
      <c r="H255" s="55">
        <f t="shared" si="44"/>
      </c>
      <c r="I255" s="43">
        <v>0</v>
      </c>
      <c r="J255" s="55">
        <f t="shared" si="45"/>
      </c>
      <c r="K255" s="43">
        <v>0</v>
      </c>
      <c r="L255" s="55">
        <f t="shared" si="46"/>
      </c>
      <c r="M255" s="43">
        <v>0</v>
      </c>
      <c r="N255" s="55">
        <f t="shared" si="47"/>
      </c>
      <c r="O255" s="43">
        <v>0</v>
      </c>
      <c r="P255" s="55">
        <f t="shared" si="48"/>
      </c>
      <c r="Q255" s="44">
        <f t="shared" si="42"/>
        <v>0</v>
      </c>
      <c r="R255" s="55">
        <f t="shared" si="49"/>
      </c>
      <c r="S255" s="45">
        <v>0</v>
      </c>
      <c r="T255" s="46">
        <f t="shared" si="43"/>
        <v>0</v>
      </c>
    </row>
    <row r="256" spans="2:20" ht="14.25" customHeight="1">
      <c r="B256" s="29" t="s">
        <v>43</v>
      </c>
      <c r="C256" s="43">
        <v>0</v>
      </c>
      <c r="D256" s="55">
        <f t="shared" si="40"/>
      </c>
      <c r="E256" s="43">
        <v>0</v>
      </c>
      <c r="F256" s="55">
        <f t="shared" si="41"/>
      </c>
      <c r="G256" s="43">
        <v>0</v>
      </c>
      <c r="H256" s="55">
        <f t="shared" si="44"/>
      </c>
      <c r="I256" s="43">
        <v>0</v>
      </c>
      <c r="J256" s="55">
        <f t="shared" si="45"/>
      </c>
      <c r="K256" s="43">
        <v>0</v>
      </c>
      <c r="L256" s="55">
        <f t="shared" si="46"/>
      </c>
      <c r="M256" s="43">
        <v>0</v>
      </c>
      <c r="N256" s="55">
        <f t="shared" si="47"/>
      </c>
      <c r="O256" s="43">
        <v>0</v>
      </c>
      <c r="P256" s="55">
        <f t="shared" si="48"/>
      </c>
      <c r="Q256" s="44">
        <f t="shared" si="42"/>
        <v>0</v>
      </c>
      <c r="R256" s="55">
        <f t="shared" si="49"/>
      </c>
      <c r="S256" s="45">
        <v>0</v>
      </c>
      <c r="T256" s="46">
        <f t="shared" si="43"/>
        <v>0</v>
      </c>
    </row>
    <row r="257" spans="2:20" ht="14.25" customHeight="1">
      <c r="B257" s="29" t="s">
        <v>44</v>
      </c>
      <c r="C257" s="43">
        <v>63.3938</v>
      </c>
      <c r="D257" s="55">
        <f t="shared" si="40"/>
        <v>100</v>
      </c>
      <c r="E257" s="43">
        <v>0</v>
      </c>
      <c r="F257" s="55">
        <f t="shared" si="41"/>
        <v>0</v>
      </c>
      <c r="G257" s="43">
        <v>0</v>
      </c>
      <c r="H257" s="55">
        <f t="shared" si="44"/>
        <v>0</v>
      </c>
      <c r="I257" s="43">
        <v>0</v>
      </c>
      <c r="J257" s="55">
        <f t="shared" si="45"/>
        <v>0</v>
      </c>
      <c r="K257" s="43">
        <v>0</v>
      </c>
      <c r="L257" s="55">
        <f t="shared" si="46"/>
        <v>0</v>
      </c>
      <c r="M257" s="43">
        <v>0</v>
      </c>
      <c r="N257" s="55">
        <f t="shared" si="47"/>
        <v>0</v>
      </c>
      <c r="O257" s="43">
        <v>0</v>
      </c>
      <c r="P257" s="55">
        <f t="shared" si="48"/>
        <v>0</v>
      </c>
      <c r="Q257" s="44">
        <f t="shared" si="42"/>
        <v>63.3938</v>
      </c>
      <c r="R257" s="55">
        <f t="shared" si="49"/>
        <v>100</v>
      </c>
      <c r="S257" s="45">
        <v>0</v>
      </c>
      <c r="T257" s="46">
        <f t="shared" si="43"/>
        <v>63.3938</v>
      </c>
    </row>
    <row r="258" spans="2:20" ht="14.25" customHeight="1">
      <c r="B258" s="29" t="s">
        <v>45</v>
      </c>
      <c r="C258" s="43">
        <v>0</v>
      </c>
      <c r="D258" s="55">
        <f t="shared" si="40"/>
      </c>
      <c r="E258" s="43">
        <v>0</v>
      </c>
      <c r="F258" s="55">
        <f t="shared" si="41"/>
      </c>
      <c r="G258" s="43">
        <v>0</v>
      </c>
      <c r="H258" s="55">
        <f t="shared" si="44"/>
      </c>
      <c r="I258" s="43">
        <v>0</v>
      </c>
      <c r="J258" s="55">
        <f t="shared" si="45"/>
      </c>
      <c r="K258" s="43">
        <v>0</v>
      </c>
      <c r="L258" s="55">
        <f t="shared" si="46"/>
      </c>
      <c r="M258" s="43">
        <v>0</v>
      </c>
      <c r="N258" s="55">
        <f t="shared" si="47"/>
      </c>
      <c r="O258" s="43">
        <v>0</v>
      </c>
      <c r="P258" s="55">
        <f t="shared" si="48"/>
      </c>
      <c r="Q258" s="44">
        <f t="shared" si="42"/>
        <v>0</v>
      </c>
      <c r="R258" s="55">
        <f t="shared" si="49"/>
      </c>
      <c r="S258" s="45">
        <v>0</v>
      </c>
      <c r="T258" s="46">
        <f t="shared" si="43"/>
        <v>0</v>
      </c>
    </row>
    <row r="259" spans="2:20" ht="14.25" customHeight="1">
      <c r="B259" s="29" t="s">
        <v>46</v>
      </c>
      <c r="C259" s="43">
        <v>3.3189</v>
      </c>
      <c r="D259" s="55">
        <f t="shared" si="40"/>
        <v>55.95380595127708</v>
      </c>
      <c r="E259" s="43">
        <v>0</v>
      </c>
      <c r="F259" s="55">
        <f t="shared" si="41"/>
        <v>0</v>
      </c>
      <c r="G259" s="43">
        <v>0</v>
      </c>
      <c r="H259" s="55">
        <f t="shared" si="44"/>
        <v>0</v>
      </c>
      <c r="I259" s="43">
        <v>0</v>
      </c>
      <c r="J259" s="55">
        <f t="shared" si="45"/>
        <v>0</v>
      </c>
      <c r="K259" s="43">
        <v>0</v>
      </c>
      <c r="L259" s="55">
        <f t="shared" si="46"/>
        <v>0</v>
      </c>
      <c r="M259" s="43">
        <v>0</v>
      </c>
      <c r="N259" s="55">
        <f t="shared" si="47"/>
        <v>0</v>
      </c>
      <c r="O259" s="43">
        <v>0.4</v>
      </c>
      <c r="P259" s="55">
        <f t="shared" si="48"/>
        <v>6.743656747871533</v>
      </c>
      <c r="Q259" s="44">
        <f t="shared" si="42"/>
        <v>3.7189</v>
      </c>
      <c r="R259" s="55">
        <f t="shared" si="49"/>
        <v>62.69746269914862</v>
      </c>
      <c r="S259" s="45">
        <v>2.2126</v>
      </c>
      <c r="T259" s="46">
        <f t="shared" si="43"/>
        <v>5.9315</v>
      </c>
    </row>
    <row r="260" spans="2:20" ht="14.25" customHeight="1">
      <c r="B260" s="29" t="s">
        <v>47</v>
      </c>
      <c r="C260" s="43">
        <v>0</v>
      </c>
      <c r="D260" s="55">
        <f t="shared" si="40"/>
      </c>
      <c r="E260" s="43">
        <v>0</v>
      </c>
      <c r="F260" s="55">
        <f t="shared" si="41"/>
      </c>
      <c r="G260" s="43">
        <v>0</v>
      </c>
      <c r="H260" s="55">
        <f t="shared" si="44"/>
      </c>
      <c r="I260" s="43">
        <v>0</v>
      </c>
      <c r="J260" s="55">
        <f t="shared" si="45"/>
      </c>
      <c r="K260" s="43">
        <v>0</v>
      </c>
      <c r="L260" s="55">
        <f t="shared" si="46"/>
      </c>
      <c r="M260" s="43">
        <v>0</v>
      </c>
      <c r="N260" s="55">
        <f t="shared" si="47"/>
      </c>
      <c r="O260" s="43">
        <v>0</v>
      </c>
      <c r="P260" s="55">
        <f t="shared" si="48"/>
      </c>
      <c r="Q260" s="44">
        <f t="shared" si="42"/>
        <v>0</v>
      </c>
      <c r="R260" s="55">
        <f t="shared" si="49"/>
      </c>
      <c r="S260" s="45">
        <v>0</v>
      </c>
      <c r="T260" s="46">
        <f t="shared" si="43"/>
        <v>0</v>
      </c>
    </row>
    <row r="261" spans="2:20" ht="14.25" customHeight="1">
      <c r="B261" s="29" t="s">
        <v>48</v>
      </c>
      <c r="C261" s="43">
        <v>0</v>
      </c>
      <c r="D261" s="55">
        <f t="shared" si="40"/>
        <v>0</v>
      </c>
      <c r="E261" s="43">
        <v>0</v>
      </c>
      <c r="F261" s="55">
        <f t="shared" si="41"/>
        <v>0</v>
      </c>
      <c r="G261" s="43">
        <v>0</v>
      </c>
      <c r="H261" s="55">
        <f t="shared" si="44"/>
        <v>0</v>
      </c>
      <c r="I261" s="43">
        <v>0</v>
      </c>
      <c r="J261" s="55">
        <f t="shared" si="45"/>
        <v>0</v>
      </c>
      <c r="K261" s="43">
        <v>0</v>
      </c>
      <c r="L261" s="55">
        <f t="shared" si="46"/>
        <v>0</v>
      </c>
      <c r="M261" s="43">
        <v>0</v>
      </c>
      <c r="N261" s="55">
        <f t="shared" si="47"/>
        <v>0</v>
      </c>
      <c r="O261" s="43">
        <v>0</v>
      </c>
      <c r="P261" s="55">
        <f t="shared" si="48"/>
        <v>0</v>
      </c>
      <c r="Q261" s="44">
        <f t="shared" si="42"/>
        <v>0</v>
      </c>
      <c r="R261" s="55">
        <f t="shared" si="49"/>
        <v>0</v>
      </c>
      <c r="S261" s="45">
        <v>12.4867</v>
      </c>
      <c r="T261" s="46">
        <f t="shared" si="43"/>
        <v>12.4867</v>
      </c>
    </row>
    <row r="262" spans="2:20" ht="14.25" customHeight="1">
      <c r="B262" s="29" t="s">
        <v>49</v>
      </c>
      <c r="C262" s="43">
        <v>0</v>
      </c>
      <c r="D262" s="55">
        <f t="shared" si="40"/>
        <v>0</v>
      </c>
      <c r="E262" s="43">
        <v>0</v>
      </c>
      <c r="F262" s="55">
        <f t="shared" si="41"/>
        <v>0</v>
      </c>
      <c r="G262" s="43">
        <v>0</v>
      </c>
      <c r="H262" s="55">
        <f t="shared" si="44"/>
        <v>0</v>
      </c>
      <c r="I262" s="43">
        <v>0</v>
      </c>
      <c r="J262" s="55">
        <f t="shared" si="45"/>
        <v>0</v>
      </c>
      <c r="K262" s="43">
        <v>0</v>
      </c>
      <c r="L262" s="55">
        <f t="shared" si="46"/>
        <v>0</v>
      </c>
      <c r="M262" s="43">
        <v>0</v>
      </c>
      <c r="N262" s="55">
        <f t="shared" si="47"/>
        <v>0</v>
      </c>
      <c r="O262" s="43">
        <v>0</v>
      </c>
      <c r="P262" s="55">
        <f t="shared" si="48"/>
        <v>0</v>
      </c>
      <c r="Q262" s="44">
        <f t="shared" si="42"/>
        <v>0</v>
      </c>
      <c r="R262" s="55">
        <f t="shared" si="49"/>
        <v>0</v>
      </c>
      <c r="S262" s="45">
        <v>6.65</v>
      </c>
      <c r="T262" s="46">
        <f t="shared" si="43"/>
        <v>6.65</v>
      </c>
    </row>
    <row r="263" spans="2:20" ht="14.25" customHeight="1">
      <c r="B263" s="29" t="s">
        <v>50</v>
      </c>
      <c r="C263" s="43">
        <v>0</v>
      </c>
      <c r="D263" s="55">
        <f t="shared" si="40"/>
      </c>
      <c r="E263" s="43">
        <v>0</v>
      </c>
      <c r="F263" s="55">
        <f t="shared" si="41"/>
      </c>
      <c r="G263" s="43">
        <v>0</v>
      </c>
      <c r="H263" s="55">
        <f t="shared" si="44"/>
      </c>
      <c r="I263" s="43">
        <v>0</v>
      </c>
      <c r="J263" s="55">
        <f t="shared" si="45"/>
      </c>
      <c r="K263" s="43">
        <v>0</v>
      </c>
      <c r="L263" s="55">
        <f t="shared" si="46"/>
      </c>
      <c r="M263" s="43">
        <v>0</v>
      </c>
      <c r="N263" s="55">
        <f t="shared" si="47"/>
      </c>
      <c r="O263" s="43">
        <v>0</v>
      </c>
      <c r="P263" s="55">
        <f t="shared" si="48"/>
      </c>
      <c r="Q263" s="44">
        <f t="shared" si="42"/>
        <v>0</v>
      </c>
      <c r="R263" s="55">
        <f t="shared" si="49"/>
      </c>
      <c r="S263" s="45">
        <v>0</v>
      </c>
      <c r="T263" s="46">
        <f t="shared" si="43"/>
        <v>0</v>
      </c>
    </row>
    <row r="264" spans="2:20" ht="14.25" customHeight="1">
      <c r="B264" s="31" t="s">
        <v>51</v>
      </c>
      <c r="C264" s="47">
        <v>0</v>
      </c>
      <c r="D264" s="56">
        <f t="shared" si="40"/>
      </c>
      <c r="E264" s="47">
        <v>0</v>
      </c>
      <c r="F264" s="56">
        <f t="shared" si="41"/>
      </c>
      <c r="G264" s="47">
        <v>0</v>
      </c>
      <c r="H264" s="56">
        <f t="shared" si="44"/>
      </c>
      <c r="I264" s="47">
        <v>0</v>
      </c>
      <c r="J264" s="56">
        <f t="shared" si="45"/>
      </c>
      <c r="K264" s="47">
        <v>0</v>
      </c>
      <c r="L264" s="56">
        <f t="shared" si="46"/>
      </c>
      <c r="M264" s="47">
        <v>0</v>
      </c>
      <c r="N264" s="56">
        <f t="shared" si="47"/>
      </c>
      <c r="O264" s="47">
        <v>0</v>
      </c>
      <c r="P264" s="56">
        <f t="shared" si="48"/>
      </c>
      <c r="Q264" s="48">
        <f t="shared" si="42"/>
        <v>0</v>
      </c>
      <c r="R264" s="56">
        <f t="shared" si="49"/>
      </c>
      <c r="S264" s="49">
        <v>0</v>
      </c>
      <c r="T264" s="50">
        <f t="shared" si="43"/>
        <v>0</v>
      </c>
    </row>
    <row r="265" spans="2:20" ht="14.25" customHeight="1">
      <c r="B265" s="29" t="s">
        <v>52</v>
      </c>
      <c r="C265" s="43">
        <v>0</v>
      </c>
      <c r="D265" s="55">
        <f t="shared" si="40"/>
        <v>0</v>
      </c>
      <c r="E265" s="43">
        <v>4.3175</v>
      </c>
      <c r="F265" s="55">
        <f t="shared" si="41"/>
        <v>100</v>
      </c>
      <c r="G265" s="43">
        <v>0</v>
      </c>
      <c r="H265" s="55">
        <f t="shared" si="44"/>
        <v>0</v>
      </c>
      <c r="I265" s="43">
        <v>0</v>
      </c>
      <c r="J265" s="55">
        <f t="shared" si="45"/>
        <v>0</v>
      </c>
      <c r="K265" s="43">
        <v>0</v>
      </c>
      <c r="L265" s="55">
        <f t="shared" si="46"/>
        <v>0</v>
      </c>
      <c r="M265" s="43">
        <v>0</v>
      </c>
      <c r="N265" s="55">
        <f t="shared" si="47"/>
        <v>0</v>
      </c>
      <c r="O265" s="43">
        <v>0</v>
      </c>
      <c r="P265" s="55">
        <f t="shared" si="48"/>
        <v>0</v>
      </c>
      <c r="Q265" s="44">
        <f t="shared" si="42"/>
        <v>4.3175</v>
      </c>
      <c r="R265" s="55">
        <f t="shared" si="49"/>
        <v>100</v>
      </c>
      <c r="S265" s="45">
        <v>0</v>
      </c>
      <c r="T265" s="46">
        <f t="shared" si="43"/>
        <v>4.3175</v>
      </c>
    </row>
    <row r="266" spans="2:20" ht="14.25" customHeight="1">
      <c r="B266" s="29" t="s">
        <v>53</v>
      </c>
      <c r="C266" s="43">
        <v>0</v>
      </c>
      <c r="D266" s="55">
        <f t="shared" si="40"/>
      </c>
      <c r="E266" s="43">
        <v>0</v>
      </c>
      <c r="F266" s="55">
        <f t="shared" si="41"/>
      </c>
      <c r="G266" s="43">
        <v>0</v>
      </c>
      <c r="H266" s="55">
        <f t="shared" si="44"/>
      </c>
      <c r="I266" s="43">
        <v>0</v>
      </c>
      <c r="J266" s="55">
        <f t="shared" si="45"/>
      </c>
      <c r="K266" s="43">
        <v>0</v>
      </c>
      <c r="L266" s="55">
        <f t="shared" si="46"/>
      </c>
      <c r="M266" s="43">
        <v>0</v>
      </c>
      <c r="N266" s="55">
        <f t="shared" si="47"/>
      </c>
      <c r="O266" s="43">
        <v>0</v>
      </c>
      <c r="P266" s="55">
        <f t="shared" si="48"/>
      </c>
      <c r="Q266" s="44">
        <f t="shared" si="42"/>
        <v>0</v>
      </c>
      <c r="R266" s="55">
        <f t="shared" si="49"/>
      </c>
      <c r="S266" s="45">
        <v>0</v>
      </c>
      <c r="T266" s="46">
        <f t="shared" si="43"/>
        <v>0</v>
      </c>
    </row>
    <row r="267" spans="2:20" ht="14.25" customHeight="1">
      <c r="B267" s="29" t="s">
        <v>54</v>
      </c>
      <c r="C267" s="43">
        <v>0</v>
      </c>
      <c r="D267" s="55">
        <f t="shared" si="40"/>
      </c>
      <c r="E267" s="43">
        <v>0</v>
      </c>
      <c r="F267" s="55">
        <f t="shared" si="41"/>
      </c>
      <c r="G267" s="43">
        <v>0</v>
      </c>
      <c r="H267" s="55">
        <f t="shared" si="44"/>
      </c>
      <c r="I267" s="43">
        <v>0</v>
      </c>
      <c r="J267" s="55">
        <f t="shared" si="45"/>
      </c>
      <c r="K267" s="43">
        <v>0</v>
      </c>
      <c r="L267" s="55">
        <f t="shared" si="46"/>
      </c>
      <c r="M267" s="43">
        <v>0</v>
      </c>
      <c r="N267" s="55">
        <f t="shared" si="47"/>
      </c>
      <c r="O267" s="43">
        <v>0</v>
      </c>
      <c r="P267" s="55">
        <f t="shared" si="48"/>
      </c>
      <c r="Q267" s="44">
        <f t="shared" si="42"/>
        <v>0</v>
      </c>
      <c r="R267" s="55">
        <f t="shared" si="49"/>
      </c>
      <c r="S267" s="45">
        <v>0</v>
      </c>
      <c r="T267" s="46">
        <f t="shared" si="43"/>
        <v>0</v>
      </c>
    </row>
    <row r="268" spans="2:20" ht="14.25" customHeight="1">
      <c r="B268" s="29" t="s">
        <v>55</v>
      </c>
      <c r="C268" s="43">
        <v>0</v>
      </c>
      <c r="D268" s="55">
        <f t="shared" si="40"/>
      </c>
      <c r="E268" s="43">
        <v>0</v>
      </c>
      <c r="F268" s="55">
        <f t="shared" si="41"/>
      </c>
      <c r="G268" s="43">
        <v>0</v>
      </c>
      <c r="H268" s="55">
        <f t="shared" si="44"/>
      </c>
      <c r="I268" s="43">
        <v>0</v>
      </c>
      <c r="J268" s="55">
        <f t="shared" si="45"/>
      </c>
      <c r="K268" s="43">
        <v>0</v>
      </c>
      <c r="L268" s="55">
        <f t="shared" si="46"/>
      </c>
      <c r="M268" s="43">
        <v>0</v>
      </c>
      <c r="N268" s="55">
        <f t="shared" si="47"/>
      </c>
      <c r="O268" s="43">
        <v>0</v>
      </c>
      <c r="P268" s="55">
        <f t="shared" si="48"/>
      </c>
      <c r="Q268" s="44">
        <f t="shared" si="42"/>
        <v>0</v>
      </c>
      <c r="R268" s="55">
        <f t="shared" si="49"/>
      </c>
      <c r="S268" s="45">
        <v>0</v>
      </c>
      <c r="T268" s="46">
        <f t="shared" si="43"/>
        <v>0</v>
      </c>
    </row>
    <row r="269" spans="2:20" ht="14.25" customHeight="1">
      <c r="B269" s="29" t="s">
        <v>56</v>
      </c>
      <c r="C269" s="43">
        <v>0</v>
      </c>
      <c r="D269" s="55">
        <f t="shared" si="40"/>
      </c>
      <c r="E269" s="43">
        <v>0</v>
      </c>
      <c r="F269" s="55">
        <f t="shared" si="41"/>
      </c>
      <c r="G269" s="43">
        <v>0</v>
      </c>
      <c r="H269" s="55">
        <f t="shared" si="44"/>
      </c>
      <c r="I269" s="43">
        <v>0</v>
      </c>
      <c r="J269" s="55">
        <f t="shared" si="45"/>
      </c>
      <c r="K269" s="43">
        <v>0</v>
      </c>
      <c r="L269" s="55">
        <f t="shared" si="46"/>
      </c>
      <c r="M269" s="43">
        <v>0</v>
      </c>
      <c r="N269" s="55">
        <f t="shared" si="47"/>
      </c>
      <c r="O269" s="43">
        <v>0</v>
      </c>
      <c r="P269" s="55">
        <f t="shared" si="48"/>
      </c>
      <c r="Q269" s="44">
        <f t="shared" si="42"/>
        <v>0</v>
      </c>
      <c r="R269" s="55">
        <f t="shared" si="49"/>
      </c>
      <c r="S269" s="45">
        <v>0</v>
      </c>
      <c r="T269" s="46">
        <f t="shared" si="43"/>
        <v>0</v>
      </c>
    </row>
    <row r="270" spans="2:20" ht="14.25" customHeight="1">
      <c r="B270" s="29" t="s">
        <v>57</v>
      </c>
      <c r="C270" s="43">
        <v>0</v>
      </c>
      <c r="D270" s="55">
        <f t="shared" si="40"/>
      </c>
      <c r="E270" s="43">
        <v>0</v>
      </c>
      <c r="F270" s="55">
        <f t="shared" si="41"/>
      </c>
      <c r="G270" s="43">
        <v>0</v>
      </c>
      <c r="H270" s="55">
        <f t="shared" si="44"/>
      </c>
      <c r="I270" s="43">
        <v>0</v>
      </c>
      <c r="J270" s="55">
        <f t="shared" si="45"/>
      </c>
      <c r="K270" s="43">
        <v>0</v>
      </c>
      <c r="L270" s="55">
        <f t="shared" si="46"/>
      </c>
      <c r="M270" s="43">
        <v>0</v>
      </c>
      <c r="N270" s="55">
        <f t="shared" si="47"/>
      </c>
      <c r="O270" s="43">
        <v>0</v>
      </c>
      <c r="P270" s="55">
        <f t="shared" si="48"/>
      </c>
      <c r="Q270" s="44">
        <f t="shared" si="42"/>
        <v>0</v>
      </c>
      <c r="R270" s="55">
        <f t="shared" si="49"/>
      </c>
      <c r="S270" s="45">
        <v>0</v>
      </c>
      <c r="T270" s="46">
        <f t="shared" si="43"/>
        <v>0</v>
      </c>
    </row>
    <row r="271" spans="2:20" ht="14.25" customHeight="1">
      <c r="B271" s="31" t="s">
        <v>58</v>
      </c>
      <c r="C271" s="47">
        <v>0</v>
      </c>
      <c r="D271" s="56">
        <f t="shared" si="40"/>
      </c>
      <c r="E271" s="47">
        <v>0</v>
      </c>
      <c r="F271" s="56">
        <f t="shared" si="41"/>
      </c>
      <c r="G271" s="47">
        <v>0</v>
      </c>
      <c r="H271" s="56">
        <f t="shared" si="44"/>
      </c>
      <c r="I271" s="47">
        <v>0</v>
      </c>
      <c r="J271" s="56">
        <f t="shared" si="45"/>
      </c>
      <c r="K271" s="47">
        <v>0</v>
      </c>
      <c r="L271" s="56">
        <f t="shared" si="46"/>
      </c>
      <c r="M271" s="47">
        <v>0</v>
      </c>
      <c r="N271" s="56">
        <f t="shared" si="47"/>
      </c>
      <c r="O271" s="47">
        <v>0</v>
      </c>
      <c r="P271" s="56">
        <f t="shared" si="48"/>
      </c>
      <c r="Q271" s="48">
        <f t="shared" si="42"/>
        <v>0</v>
      </c>
      <c r="R271" s="56">
        <f t="shared" si="49"/>
      </c>
      <c r="S271" s="49">
        <v>0</v>
      </c>
      <c r="T271" s="50">
        <f t="shared" si="43"/>
        <v>0</v>
      </c>
    </row>
    <row r="272" spans="2:20" ht="14.25" customHeight="1">
      <c r="B272" s="33" t="s">
        <v>59</v>
      </c>
      <c r="C272" s="51">
        <f>SUM(C225:C271)</f>
        <v>14111.973100000001</v>
      </c>
      <c r="D272" s="57">
        <f t="shared" si="40"/>
        <v>19.743995442128014</v>
      </c>
      <c r="E272" s="51">
        <f>SUM(E225:E271)</f>
        <v>17933.7635</v>
      </c>
      <c r="F272" s="57">
        <f t="shared" si="41"/>
        <v>25.091044483652098</v>
      </c>
      <c r="G272" s="51">
        <f>SUM(G225:G271)</f>
        <v>3936.2798</v>
      </c>
      <c r="H272" s="57">
        <f t="shared" si="44"/>
        <v>5.507230624620491</v>
      </c>
      <c r="I272" s="51">
        <f>SUM(I225:I271)</f>
        <v>346.9632</v>
      </c>
      <c r="J272" s="57">
        <f t="shared" si="45"/>
        <v>0.4854345874133044</v>
      </c>
      <c r="K272" s="51">
        <f>SUM(K225:K271)</f>
        <v>0</v>
      </c>
      <c r="L272" s="57">
        <f t="shared" si="46"/>
        <v>0</v>
      </c>
      <c r="M272" s="51">
        <f>SUM(M225:M271)</f>
        <v>0</v>
      </c>
      <c r="N272" s="57">
        <f t="shared" si="47"/>
        <v>0</v>
      </c>
      <c r="O272" s="51">
        <f>SUM(O225:O271)</f>
        <v>4144.4121000000005</v>
      </c>
      <c r="P272" s="57">
        <f t="shared" si="48"/>
        <v>5.798427550340229</v>
      </c>
      <c r="Q272" s="51">
        <f>SUM(Q225:Q271)</f>
        <v>40473.3917</v>
      </c>
      <c r="R272" s="57">
        <f t="shared" si="49"/>
        <v>56.62613268815413</v>
      </c>
      <c r="S272" s="52">
        <f>SUM(S225:S271)</f>
        <v>31001.367000000002</v>
      </c>
      <c r="T272" s="53">
        <f>SUM(T225:T271)</f>
        <v>71474.75870000002</v>
      </c>
    </row>
    <row r="274" spans="2:20" ht="14.25" customHeight="1">
      <c r="B274" s="59" t="s">
        <v>71</v>
      </c>
      <c r="C274" s="60"/>
      <c r="D274" s="61" t="s">
        <v>66</v>
      </c>
      <c r="E274" s="62"/>
      <c r="F274" s="6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2:20" ht="14.25" customHeight="1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10" t="s">
        <v>9</v>
      </c>
    </row>
    <row r="276" spans="2:20" ht="14.25" customHeight="1">
      <c r="B276" s="12" t="s">
        <v>61</v>
      </c>
      <c r="C276" s="13" t="s">
        <v>1</v>
      </c>
      <c r="D276" s="14"/>
      <c r="E276" s="14"/>
      <c r="F276" s="14"/>
      <c r="G276" s="15"/>
      <c r="H276" s="14"/>
      <c r="I276" s="15"/>
      <c r="J276" s="14"/>
      <c r="K276" s="16"/>
      <c r="L276" s="14"/>
      <c r="M276" s="13"/>
      <c r="N276" s="14"/>
      <c r="O276" s="14"/>
      <c r="P276" s="14"/>
      <c r="Q276" s="17"/>
      <c r="R276" s="58"/>
      <c r="S276" s="18"/>
      <c r="T276" s="19"/>
    </row>
    <row r="277" spans="2:20" ht="28.5" customHeight="1">
      <c r="B277" s="35" t="s">
        <v>60</v>
      </c>
      <c r="C277" s="3" t="s">
        <v>2</v>
      </c>
      <c r="D277" s="4"/>
      <c r="E277" s="3" t="s">
        <v>75</v>
      </c>
      <c r="F277" s="4"/>
      <c r="G277" s="3" t="s">
        <v>74</v>
      </c>
      <c r="H277" s="4"/>
      <c r="I277" s="3" t="s">
        <v>73</v>
      </c>
      <c r="J277" s="4"/>
      <c r="K277" s="3" t="s">
        <v>3</v>
      </c>
      <c r="L277" s="4"/>
      <c r="M277" s="11" t="s">
        <v>5</v>
      </c>
      <c r="N277" s="4"/>
      <c r="O277" s="3" t="s">
        <v>6</v>
      </c>
      <c r="P277" s="4"/>
      <c r="Q277" s="5" t="s">
        <v>0</v>
      </c>
      <c r="R277" s="6"/>
      <c r="S277" s="7" t="s">
        <v>11</v>
      </c>
      <c r="T277" s="8" t="s">
        <v>7</v>
      </c>
    </row>
    <row r="278" spans="2:20" ht="14.25" customHeight="1">
      <c r="B278" s="20" t="s">
        <v>10</v>
      </c>
      <c r="C278" s="21"/>
      <c r="D278" s="22" t="s">
        <v>4</v>
      </c>
      <c r="E278" s="21"/>
      <c r="F278" s="22" t="s">
        <v>4</v>
      </c>
      <c r="G278" s="21"/>
      <c r="H278" s="22" t="s">
        <v>4</v>
      </c>
      <c r="I278" s="21"/>
      <c r="J278" s="22" t="s">
        <v>4</v>
      </c>
      <c r="K278" s="21"/>
      <c r="L278" s="22" t="s">
        <v>4</v>
      </c>
      <c r="M278" s="23"/>
      <c r="N278" s="22" t="s">
        <v>4</v>
      </c>
      <c r="O278" s="21"/>
      <c r="P278" s="22" t="s">
        <v>4</v>
      </c>
      <c r="Q278" s="21"/>
      <c r="R278" s="22" t="s">
        <v>4</v>
      </c>
      <c r="S278" s="24"/>
      <c r="T278" s="25"/>
    </row>
    <row r="279" spans="2:20" ht="14.25" customHeight="1">
      <c r="B279" s="28" t="s">
        <v>12</v>
      </c>
      <c r="C279" s="39">
        <v>0</v>
      </c>
      <c r="D279" s="54">
        <f aca="true" t="shared" si="50" ref="D279:D326">IF($T279=0,"",C279/$T279*100)</f>
      </c>
      <c r="E279" s="39">
        <v>0</v>
      </c>
      <c r="F279" s="54">
        <f aca="true" t="shared" si="51" ref="F279:F326">IF($T279=0,"",E279/$T279*100)</f>
      </c>
      <c r="G279" s="39">
        <v>0</v>
      </c>
      <c r="H279" s="54">
        <f>IF($T279=0,"",G279/$T279*100)</f>
      </c>
      <c r="I279" s="39">
        <v>0</v>
      </c>
      <c r="J279" s="54">
        <f>IF($T279=0,"",I279/$T279*100)</f>
      </c>
      <c r="K279" s="39">
        <v>0</v>
      </c>
      <c r="L279" s="54">
        <f>IF($T279=0,"",K279/$T279*100)</f>
      </c>
      <c r="M279" s="39">
        <v>0</v>
      </c>
      <c r="N279" s="54">
        <f>IF($T279=0,"",M279/$T279*100)</f>
      </c>
      <c r="O279" s="39">
        <v>0</v>
      </c>
      <c r="P279" s="54">
        <f>IF($T279=0,"",O279/$T279*100)</f>
      </c>
      <c r="Q279" s="40">
        <f aca="true" t="shared" si="52" ref="Q279:Q325">SUM(C279,E279,G279,I279,K279,M279,O279)</f>
        <v>0</v>
      </c>
      <c r="R279" s="54">
        <f>IF($T279=0,"",Q279/$T279*100)</f>
      </c>
      <c r="S279" s="41">
        <v>0</v>
      </c>
      <c r="T279" s="42">
        <f aca="true" t="shared" si="53" ref="T279:T325">SUM(S279:S279,Q279)</f>
        <v>0</v>
      </c>
    </row>
    <row r="280" spans="2:20" ht="14.25" customHeight="1">
      <c r="B280" s="29" t="s">
        <v>13</v>
      </c>
      <c r="C280" s="43">
        <v>0</v>
      </c>
      <c r="D280" s="55">
        <f t="shared" si="50"/>
      </c>
      <c r="E280" s="43">
        <v>0</v>
      </c>
      <c r="F280" s="55">
        <f t="shared" si="51"/>
      </c>
      <c r="G280" s="43">
        <v>0</v>
      </c>
      <c r="H280" s="55">
        <f aca="true" t="shared" si="54" ref="H280:H326">IF($T280=0,"",G280/$T280*100)</f>
      </c>
      <c r="I280" s="43">
        <v>0</v>
      </c>
      <c r="J280" s="55">
        <f aca="true" t="shared" si="55" ref="J280:J326">IF($T280=0,"",I280/$T280*100)</f>
      </c>
      <c r="K280" s="43">
        <v>0</v>
      </c>
      <c r="L280" s="55">
        <f aca="true" t="shared" si="56" ref="L280:L326">IF($T280=0,"",K280/$T280*100)</f>
      </c>
      <c r="M280" s="43">
        <v>0</v>
      </c>
      <c r="N280" s="55">
        <f aca="true" t="shared" si="57" ref="N280:N326">IF($T280=0,"",M280/$T280*100)</f>
      </c>
      <c r="O280" s="43">
        <v>0</v>
      </c>
      <c r="P280" s="55">
        <f aca="true" t="shared" si="58" ref="P280:P326">IF($T280=0,"",O280/$T280*100)</f>
      </c>
      <c r="Q280" s="44">
        <f t="shared" si="52"/>
        <v>0</v>
      </c>
      <c r="R280" s="55">
        <f aca="true" t="shared" si="59" ref="R280:R326">IF($T280=0,"",Q280/$T280*100)</f>
      </c>
      <c r="S280" s="45">
        <v>0</v>
      </c>
      <c r="T280" s="46">
        <f t="shared" si="53"/>
        <v>0</v>
      </c>
    </row>
    <row r="281" spans="2:20" ht="14.25" customHeight="1">
      <c r="B281" s="29" t="s">
        <v>14</v>
      </c>
      <c r="C281" s="43">
        <v>0</v>
      </c>
      <c r="D281" s="55">
        <f t="shared" si="50"/>
        <v>0</v>
      </c>
      <c r="E281" s="43">
        <v>0</v>
      </c>
      <c r="F281" s="55">
        <f t="shared" si="51"/>
        <v>0</v>
      </c>
      <c r="G281" s="43">
        <v>0</v>
      </c>
      <c r="H281" s="55">
        <f t="shared" si="54"/>
        <v>0</v>
      </c>
      <c r="I281" s="43">
        <v>0</v>
      </c>
      <c r="J281" s="55">
        <f t="shared" si="55"/>
        <v>0</v>
      </c>
      <c r="K281" s="43">
        <v>0</v>
      </c>
      <c r="L281" s="55">
        <f t="shared" si="56"/>
        <v>0</v>
      </c>
      <c r="M281" s="43">
        <v>0</v>
      </c>
      <c r="N281" s="55">
        <f t="shared" si="57"/>
        <v>0</v>
      </c>
      <c r="O281" s="43">
        <v>0</v>
      </c>
      <c r="P281" s="55">
        <f t="shared" si="58"/>
        <v>0</v>
      </c>
      <c r="Q281" s="44">
        <f t="shared" si="52"/>
        <v>0</v>
      </c>
      <c r="R281" s="55">
        <f t="shared" si="59"/>
        <v>0</v>
      </c>
      <c r="S281" s="45">
        <v>20.8397</v>
      </c>
      <c r="T281" s="46">
        <f t="shared" si="53"/>
        <v>20.8397</v>
      </c>
    </row>
    <row r="282" spans="2:20" ht="14.25" customHeight="1">
      <c r="B282" s="29" t="s">
        <v>15</v>
      </c>
      <c r="C282" s="43">
        <v>0</v>
      </c>
      <c r="D282" s="55">
        <f t="shared" si="50"/>
      </c>
      <c r="E282" s="43">
        <v>0</v>
      </c>
      <c r="F282" s="55">
        <f t="shared" si="51"/>
      </c>
      <c r="G282" s="43">
        <v>0</v>
      </c>
      <c r="H282" s="55">
        <f t="shared" si="54"/>
      </c>
      <c r="I282" s="43">
        <v>0</v>
      </c>
      <c r="J282" s="55">
        <f t="shared" si="55"/>
      </c>
      <c r="K282" s="43">
        <v>0</v>
      </c>
      <c r="L282" s="55">
        <f t="shared" si="56"/>
      </c>
      <c r="M282" s="43">
        <v>0</v>
      </c>
      <c r="N282" s="55">
        <f t="shared" si="57"/>
      </c>
      <c r="O282" s="43">
        <v>0</v>
      </c>
      <c r="P282" s="55">
        <f t="shared" si="58"/>
      </c>
      <c r="Q282" s="44">
        <f t="shared" si="52"/>
        <v>0</v>
      </c>
      <c r="R282" s="55">
        <f t="shared" si="59"/>
      </c>
      <c r="S282" s="45">
        <v>0</v>
      </c>
      <c r="T282" s="46">
        <f t="shared" si="53"/>
        <v>0</v>
      </c>
    </row>
    <row r="283" spans="2:20" ht="14.25" customHeight="1">
      <c r="B283" s="29" t="s">
        <v>16</v>
      </c>
      <c r="C283" s="43">
        <v>0</v>
      </c>
      <c r="D283" s="55">
        <f t="shared" si="50"/>
      </c>
      <c r="E283" s="43">
        <v>0</v>
      </c>
      <c r="F283" s="55">
        <f t="shared" si="51"/>
      </c>
      <c r="G283" s="43">
        <v>0</v>
      </c>
      <c r="H283" s="55">
        <f t="shared" si="54"/>
      </c>
      <c r="I283" s="43">
        <v>0</v>
      </c>
      <c r="J283" s="55">
        <f t="shared" si="55"/>
      </c>
      <c r="K283" s="43">
        <v>0</v>
      </c>
      <c r="L283" s="55">
        <f t="shared" si="56"/>
      </c>
      <c r="M283" s="43">
        <v>0</v>
      </c>
      <c r="N283" s="55">
        <f t="shared" si="57"/>
      </c>
      <c r="O283" s="43">
        <v>0</v>
      </c>
      <c r="P283" s="55">
        <f t="shared" si="58"/>
      </c>
      <c r="Q283" s="44">
        <f t="shared" si="52"/>
        <v>0</v>
      </c>
      <c r="R283" s="55">
        <f t="shared" si="59"/>
      </c>
      <c r="S283" s="45">
        <v>0</v>
      </c>
      <c r="T283" s="46">
        <f t="shared" si="53"/>
        <v>0</v>
      </c>
    </row>
    <row r="284" spans="2:20" ht="14.25" customHeight="1">
      <c r="B284" s="29" t="s">
        <v>17</v>
      </c>
      <c r="C284" s="43">
        <v>0</v>
      </c>
      <c r="D284" s="55">
        <f t="shared" si="50"/>
      </c>
      <c r="E284" s="43">
        <v>0</v>
      </c>
      <c r="F284" s="55">
        <f t="shared" si="51"/>
      </c>
      <c r="G284" s="43">
        <v>0</v>
      </c>
      <c r="H284" s="55">
        <f t="shared" si="54"/>
      </c>
      <c r="I284" s="43">
        <v>0</v>
      </c>
      <c r="J284" s="55">
        <f t="shared" si="55"/>
      </c>
      <c r="K284" s="43">
        <v>0</v>
      </c>
      <c r="L284" s="55">
        <f t="shared" si="56"/>
      </c>
      <c r="M284" s="43">
        <v>0</v>
      </c>
      <c r="N284" s="55">
        <f t="shared" si="57"/>
      </c>
      <c r="O284" s="43">
        <v>0</v>
      </c>
      <c r="P284" s="55">
        <f t="shared" si="58"/>
      </c>
      <c r="Q284" s="44">
        <f t="shared" si="52"/>
        <v>0</v>
      </c>
      <c r="R284" s="55">
        <f t="shared" si="59"/>
      </c>
      <c r="S284" s="45">
        <v>0</v>
      </c>
      <c r="T284" s="46">
        <f t="shared" si="53"/>
        <v>0</v>
      </c>
    </row>
    <row r="285" spans="2:20" ht="14.25" customHeight="1">
      <c r="B285" s="29" t="s">
        <v>18</v>
      </c>
      <c r="C285" s="43">
        <v>0</v>
      </c>
      <c r="D285" s="55">
        <f t="shared" si="50"/>
        <v>0</v>
      </c>
      <c r="E285" s="43">
        <v>22.5689</v>
      </c>
      <c r="F285" s="55">
        <f t="shared" si="51"/>
        <v>48.077959537559934</v>
      </c>
      <c r="G285" s="43">
        <v>0</v>
      </c>
      <c r="H285" s="55">
        <f t="shared" si="54"/>
        <v>0</v>
      </c>
      <c r="I285" s="43">
        <v>0</v>
      </c>
      <c r="J285" s="55">
        <f t="shared" si="55"/>
        <v>0</v>
      </c>
      <c r="K285" s="43">
        <v>0</v>
      </c>
      <c r="L285" s="55">
        <f t="shared" si="56"/>
        <v>0</v>
      </c>
      <c r="M285" s="43">
        <v>0</v>
      </c>
      <c r="N285" s="55">
        <f t="shared" si="57"/>
        <v>0</v>
      </c>
      <c r="O285" s="43">
        <v>0</v>
      </c>
      <c r="P285" s="55">
        <f t="shared" si="58"/>
        <v>0</v>
      </c>
      <c r="Q285" s="44">
        <f t="shared" si="52"/>
        <v>22.5689</v>
      </c>
      <c r="R285" s="55">
        <f t="shared" si="59"/>
        <v>48.077959537559934</v>
      </c>
      <c r="S285" s="45">
        <v>24.3734</v>
      </c>
      <c r="T285" s="46">
        <f t="shared" si="53"/>
        <v>46.9423</v>
      </c>
    </row>
    <row r="286" spans="2:20" ht="14.25" customHeight="1">
      <c r="B286" s="29" t="s">
        <v>19</v>
      </c>
      <c r="C286" s="43">
        <v>0</v>
      </c>
      <c r="D286" s="55">
        <f t="shared" si="50"/>
      </c>
      <c r="E286" s="43">
        <v>0</v>
      </c>
      <c r="F286" s="55">
        <f t="shared" si="51"/>
      </c>
      <c r="G286" s="43">
        <v>0</v>
      </c>
      <c r="H286" s="55">
        <f t="shared" si="54"/>
      </c>
      <c r="I286" s="43">
        <v>0</v>
      </c>
      <c r="J286" s="55">
        <f t="shared" si="55"/>
      </c>
      <c r="K286" s="43">
        <v>0</v>
      </c>
      <c r="L286" s="55">
        <f t="shared" si="56"/>
      </c>
      <c r="M286" s="43">
        <v>0</v>
      </c>
      <c r="N286" s="55">
        <f t="shared" si="57"/>
      </c>
      <c r="O286" s="43">
        <v>0</v>
      </c>
      <c r="P286" s="55">
        <f t="shared" si="58"/>
      </c>
      <c r="Q286" s="44">
        <f t="shared" si="52"/>
        <v>0</v>
      </c>
      <c r="R286" s="55">
        <f t="shared" si="59"/>
      </c>
      <c r="S286" s="45">
        <v>0</v>
      </c>
      <c r="T286" s="46">
        <f t="shared" si="53"/>
        <v>0</v>
      </c>
    </row>
    <row r="287" spans="2:20" ht="14.25" customHeight="1">
      <c r="B287" s="29" t="s">
        <v>20</v>
      </c>
      <c r="C287" s="43">
        <v>0</v>
      </c>
      <c r="D287" s="55">
        <f t="shared" si="50"/>
        <v>0</v>
      </c>
      <c r="E287" s="43">
        <v>0</v>
      </c>
      <c r="F287" s="55">
        <f t="shared" si="51"/>
        <v>0</v>
      </c>
      <c r="G287" s="43">
        <v>0</v>
      </c>
      <c r="H287" s="55">
        <f t="shared" si="54"/>
        <v>0</v>
      </c>
      <c r="I287" s="43">
        <v>0</v>
      </c>
      <c r="J287" s="55">
        <f t="shared" si="55"/>
        <v>0</v>
      </c>
      <c r="K287" s="43">
        <v>0</v>
      </c>
      <c r="L287" s="55">
        <f t="shared" si="56"/>
        <v>0</v>
      </c>
      <c r="M287" s="43">
        <v>0</v>
      </c>
      <c r="N287" s="55">
        <f t="shared" si="57"/>
        <v>0</v>
      </c>
      <c r="O287" s="43">
        <v>0</v>
      </c>
      <c r="P287" s="55">
        <f t="shared" si="58"/>
        <v>0</v>
      </c>
      <c r="Q287" s="44">
        <f t="shared" si="52"/>
        <v>0</v>
      </c>
      <c r="R287" s="55">
        <f t="shared" si="59"/>
        <v>0</v>
      </c>
      <c r="S287" s="45">
        <v>36.9926</v>
      </c>
      <c r="T287" s="46">
        <f t="shared" si="53"/>
        <v>36.9926</v>
      </c>
    </row>
    <row r="288" spans="2:20" ht="14.25" customHeight="1">
      <c r="B288" s="30" t="s">
        <v>21</v>
      </c>
      <c r="C288" s="47">
        <v>0</v>
      </c>
      <c r="D288" s="56">
        <f t="shared" si="50"/>
      </c>
      <c r="E288" s="47">
        <v>0</v>
      </c>
      <c r="F288" s="56">
        <f t="shared" si="51"/>
      </c>
      <c r="G288" s="47">
        <v>0</v>
      </c>
      <c r="H288" s="56">
        <f t="shared" si="54"/>
      </c>
      <c r="I288" s="47">
        <v>0</v>
      </c>
      <c r="J288" s="56">
        <f t="shared" si="55"/>
      </c>
      <c r="K288" s="47">
        <v>0</v>
      </c>
      <c r="L288" s="56">
        <f t="shared" si="56"/>
      </c>
      <c r="M288" s="47">
        <v>0</v>
      </c>
      <c r="N288" s="56">
        <f t="shared" si="57"/>
      </c>
      <c r="O288" s="47">
        <v>0</v>
      </c>
      <c r="P288" s="56">
        <f t="shared" si="58"/>
      </c>
      <c r="Q288" s="48">
        <f t="shared" si="52"/>
        <v>0</v>
      </c>
      <c r="R288" s="56">
        <f t="shared" si="59"/>
      </c>
      <c r="S288" s="49">
        <v>0</v>
      </c>
      <c r="T288" s="50">
        <f t="shared" si="53"/>
        <v>0</v>
      </c>
    </row>
    <row r="289" spans="2:20" ht="14.25" customHeight="1">
      <c r="B289" s="29" t="s">
        <v>22</v>
      </c>
      <c r="C289" s="43">
        <v>0</v>
      </c>
      <c r="D289" s="55">
        <f t="shared" si="50"/>
      </c>
      <c r="E289" s="43">
        <v>0</v>
      </c>
      <c r="F289" s="55">
        <f t="shared" si="51"/>
      </c>
      <c r="G289" s="43">
        <v>0</v>
      </c>
      <c r="H289" s="55">
        <f t="shared" si="54"/>
      </c>
      <c r="I289" s="43">
        <v>0</v>
      </c>
      <c r="J289" s="55">
        <f t="shared" si="55"/>
      </c>
      <c r="K289" s="43">
        <v>0</v>
      </c>
      <c r="L289" s="55">
        <f t="shared" si="56"/>
      </c>
      <c r="M289" s="43">
        <v>0</v>
      </c>
      <c r="N289" s="55">
        <f t="shared" si="57"/>
      </c>
      <c r="O289" s="43">
        <v>0</v>
      </c>
      <c r="P289" s="55">
        <f t="shared" si="58"/>
      </c>
      <c r="Q289" s="44">
        <f t="shared" si="52"/>
        <v>0</v>
      </c>
      <c r="R289" s="55">
        <f t="shared" si="59"/>
      </c>
      <c r="S289" s="45">
        <v>0</v>
      </c>
      <c r="T289" s="46">
        <f t="shared" si="53"/>
        <v>0</v>
      </c>
    </row>
    <row r="290" spans="2:20" ht="14.25" customHeight="1">
      <c r="B290" s="29" t="s">
        <v>23</v>
      </c>
      <c r="C290" s="43">
        <v>0</v>
      </c>
      <c r="D290" s="55">
        <f t="shared" si="50"/>
        <v>0</v>
      </c>
      <c r="E290" s="43">
        <v>0</v>
      </c>
      <c r="F290" s="55">
        <f t="shared" si="51"/>
        <v>0</v>
      </c>
      <c r="G290" s="43">
        <v>0</v>
      </c>
      <c r="H290" s="55">
        <f t="shared" si="54"/>
        <v>0</v>
      </c>
      <c r="I290" s="43">
        <v>0</v>
      </c>
      <c r="J290" s="55">
        <f t="shared" si="55"/>
        <v>0</v>
      </c>
      <c r="K290" s="43">
        <v>0</v>
      </c>
      <c r="L290" s="55">
        <f t="shared" si="56"/>
        <v>0</v>
      </c>
      <c r="M290" s="43">
        <v>0</v>
      </c>
      <c r="N290" s="55">
        <f t="shared" si="57"/>
        <v>0</v>
      </c>
      <c r="O290" s="43">
        <v>64.5888</v>
      </c>
      <c r="P290" s="55">
        <f t="shared" si="58"/>
        <v>87.44002685930276</v>
      </c>
      <c r="Q290" s="44">
        <f t="shared" si="52"/>
        <v>64.5888</v>
      </c>
      <c r="R290" s="55">
        <f t="shared" si="59"/>
        <v>87.44002685930276</v>
      </c>
      <c r="S290" s="45">
        <v>9.2776</v>
      </c>
      <c r="T290" s="46">
        <f t="shared" si="53"/>
        <v>73.8664</v>
      </c>
    </row>
    <row r="291" spans="2:20" ht="14.25" customHeight="1">
      <c r="B291" s="29" t="s">
        <v>24</v>
      </c>
      <c r="C291" s="43">
        <v>0</v>
      </c>
      <c r="D291" s="55">
        <f t="shared" si="50"/>
      </c>
      <c r="E291" s="43">
        <v>0</v>
      </c>
      <c r="F291" s="55">
        <f t="shared" si="51"/>
      </c>
      <c r="G291" s="43">
        <v>0</v>
      </c>
      <c r="H291" s="55">
        <f t="shared" si="54"/>
      </c>
      <c r="I291" s="43">
        <v>0</v>
      </c>
      <c r="J291" s="55">
        <f t="shared" si="55"/>
      </c>
      <c r="K291" s="43">
        <v>0</v>
      </c>
      <c r="L291" s="55">
        <f t="shared" si="56"/>
      </c>
      <c r="M291" s="43">
        <v>0</v>
      </c>
      <c r="N291" s="55">
        <f t="shared" si="57"/>
      </c>
      <c r="O291" s="43">
        <v>0</v>
      </c>
      <c r="P291" s="55">
        <f t="shared" si="58"/>
      </c>
      <c r="Q291" s="44">
        <f t="shared" si="52"/>
        <v>0</v>
      </c>
      <c r="R291" s="55">
        <f t="shared" si="59"/>
      </c>
      <c r="S291" s="45">
        <v>0</v>
      </c>
      <c r="T291" s="46">
        <f t="shared" si="53"/>
        <v>0</v>
      </c>
    </row>
    <row r="292" spans="2:20" ht="14.25" customHeight="1">
      <c r="B292" s="29" t="s">
        <v>25</v>
      </c>
      <c r="C292" s="43">
        <v>0</v>
      </c>
      <c r="D292" s="55">
        <f t="shared" si="50"/>
        <v>0</v>
      </c>
      <c r="E292" s="43">
        <v>0</v>
      </c>
      <c r="F292" s="55">
        <f t="shared" si="51"/>
        <v>0</v>
      </c>
      <c r="G292" s="43">
        <v>0</v>
      </c>
      <c r="H292" s="55">
        <f t="shared" si="54"/>
        <v>0</v>
      </c>
      <c r="I292" s="43">
        <v>0</v>
      </c>
      <c r="J292" s="55">
        <f t="shared" si="55"/>
        <v>0</v>
      </c>
      <c r="K292" s="43">
        <v>0</v>
      </c>
      <c r="L292" s="55">
        <f t="shared" si="56"/>
        <v>0</v>
      </c>
      <c r="M292" s="43">
        <v>0</v>
      </c>
      <c r="N292" s="55">
        <f t="shared" si="57"/>
        <v>0</v>
      </c>
      <c r="O292" s="43">
        <v>7.1426</v>
      </c>
      <c r="P292" s="55">
        <f t="shared" si="58"/>
        <v>72.30157203737258</v>
      </c>
      <c r="Q292" s="44">
        <f t="shared" si="52"/>
        <v>7.1426</v>
      </c>
      <c r="R292" s="55">
        <f t="shared" si="59"/>
        <v>72.30157203737258</v>
      </c>
      <c r="S292" s="45">
        <v>2.7363</v>
      </c>
      <c r="T292" s="46">
        <f t="shared" si="53"/>
        <v>9.8789</v>
      </c>
    </row>
    <row r="293" spans="2:20" ht="14.25" customHeight="1">
      <c r="B293" s="29" t="s">
        <v>26</v>
      </c>
      <c r="C293" s="43">
        <v>0</v>
      </c>
      <c r="D293" s="55">
        <f t="shared" si="50"/>
        <v>0</v>
      </c>
      <c r="E293" s="43">
        <v>0</v>
      </c>
      <c r="F293" s="55">
        <f t="shared" si="51"/>
        <v>0</v>
      </c>
      <c r="G293" s="43">
        <v>0</v>
      </c>
      <c r="H293" s="55">
        <f t="shared" si="54"/>
        <v>0</v>
      </c>
      <c r="I293" s="43">
        <v>0</v>
      </c>
      <c r="J293" s="55">
        <f t="shared" si="55"/>
        <v>0</v>
      </c>
      <c r="K293" s="43">
        <v>0</v>
      </c>
      <c r="L293" s="55">
        <f t="shared" si="56"/>
        <v>0</v>
      </c>
      <c r="M293" s="43">
        <v>0</v>
      </c>
      <c r="N293" s="55">
        <f t="shared" si="57"/>
        <v>0</v>
      </c>
      <c r="O293" s="43">
        <v>49.0568</v>
      </c>
      <c r="P293" s="55">
        <f t="shared" si="58"/>
        <v>91.21365207512508</v>
      </c>
      <c r="Q293" s="44">
        <f t="shared" si="52"/>
        <v>49.0568</v>
      </c>
      <c r="R293" s="55">
        <f t="shared" si="59"/>
        <v>91.21365207512508</v>
      </c>
      <c r="S293" s="45">
        <v>4.7255</v>
      </c>
      <c r="T293" s="46">
        <f t="shared" si="53"/>
        <v>53.782300000000006</v>
      </c>
    </row>
    <row r="294" spans="2:20" ht="14.25" customHeight="1">
      <c r="B294" s="29" t="s">
        <v>27</v>
      </c>
      <c r="C294" s="43">
        <v>37.0477</v>
      </c>
      <c r="D294" s="55">
        <f t="shared" si="50"/>
        <v>6.293472032740996</v>
      </c>
      <c r="E294" s="43">
        <v>0</v>
      </c>
      <c r="F294" s="55">
        <f t="shared" si="51"/>
        <v>0</v>
      </c>
      <c r="G294" s="43">
        <v>0</v>
      </c>
      <c r="H294" s="55">
        <f t="shared" si="54"/>
        <v>0</v>
      </c>
      <c r="I294" s="43">
        <v>0</v>
      </c>
      <c r="J294" s="55">
        <f t="shared" si="55"/>
        <v>0</v>
      </c>
      <c r="K294" s="43">
        <v>0</v>
      </c>
      <c r="L294" s="55">
        <f t="shared" si="56"/>
        <v>0</v>
      </c>
      <c r="M294" s="43">
        <v>0</v>
      </c>
      <c r="N294" s="55">
        <f t="shared" si="57"/>
        <v>0</v>
      </c>
      <c r="O294" s="43">
        <v>3.4358</v>
      </c>
      <c r="P294" s="55">
        <f t="shared" si="58"/>
        <v>0.5836559681192494</v>
      </c>
      <c r="Q294" s="44">
        <f t="shared" si="52"/>
        <v>40.4835</v>
      </c>
      <c r="R294" s="55">
        <f t="shared" si="59"/>
        <v>6.877128000860246</v>
      </c>
      <c r="S294" s="45">
        <v>548.1852</v>
      </c>
      <c r="T294" s="46">
        <f t="shared" si="53"/>
        <v>588.6687000000001</v>
      </c>
    </row>
    <row r="295" spans="2:20" ht="14.25" customHeight="1">
      <c r="B295" s="29" t="s">
        <v>28</v>
      </c>
      <c r="C295" s="43">
        <v>0</v>
      </c>
      <c r="D295" s="55">
        <f t="shared" si="50"/>
        <v>0</v>
      </c>
      <c r="E295" s="43">
        <v>0</v>
      </c>
      <c r="F295" s="55">
        <f t="shared" si="51"/>
        <v>0</v>
      </c>
      <c r="G295" s="43">
        <v>0</v>
      </c>
      <c r="H295" s="55">
        <f t="shared" si="54"/>
        <v>0</v>
      </c>
      <c r="I295" s="43">
        <v>0</v>
      </c>
      <c r="J295" s="55">
        <f t="shared" si="55"/>
        <v>0</v>
      </c>
      <c r="K295" s="43">
        <v>0</v>
      </c>
      <c r="L295" s="55">
        <f t="shared" si="56"/>
        <v>0</v>
      </c>
      <c r="M295" s="43">
        <v>0</v>
      </c>
      <c r="N295" s="55">
        <f t="shared" si="57"/>
        <v>0</v>
      </c>
      <c r="O295" s="43">
        <v>31.6786</v>
      </c>
      <c r="P295" s="55">
        <f t="shared" si="58"/>
        <v>100</v>
      </c>
      <c r="Q295" s="44">
        <f t="shared" si="52"/>
        <v>31.6786</v>
      </c>
      <c r="R295" s="55">
        <f t="shared" si="59"/>
        <v>100</v>
      </c>
      <c r="S295" s="45">
        <v>0</v>
      </c>
      <c r="T295" s="46">
        <f t="shared" si="53"/>
        <v>31.6786</v>
      </c>
    </row>
    <row r="296" spans="2:20" ht="14.25" customHeight="1">
      <c r="B296" s="29" t="s">
        <v>29</v>
      </c>
      <c r="C296" s="43">
        <v>98.9476</v>
      </c>
      <c r="D296" s="55">
        <f t="shared" si="50"/>
        <v>15.887397287371854</v>
      </c>
      <c r="E296" s="43">
        <v>32</v>
      </c>
      <c r="F296" s="55">
        <f t="shared" si="51"/>
        <v>5.138039863482281</v>
      </c>
      <c r="G296" s="43">
        <v>0</v>
      </c>
      <c r="H296" s="55">
        <f t="shared" si="54"/>
        <v>0</v>
      </c>
      <c r="I296" s="43">
        <v>0</v>
      </c>
      <c r="J296" s="55">
        <f t="shared" si="55"/>
        <v>0</v>
      </c>
      <c r="K296" s="43">
        <v>0</v>
      </c>
      <c r="L296" s="55">
        <f t="shared" si="56"/>
        <v>0</v>
      </c>
      <c r="M296" s="43">
        <v>0</v>
      </c>
      <c r="N296" s="55">
        <f t="shared" si="57"/>
        <v>0</v>
      </c>
      <c r="O296" s="43">
        <v>180.4281</v>
      </c>
      <c r="P296" s="55">
        <f t="shared" si="58"/>
        <v>28.970211571636483</v>
      </c>
      <c r="Q296" s="44">
        <f t="shared" si="52"/>
        <v>311.3757</v>
      </c>
      <c r="R296" s="55">
        <f t="shared" si="59"/>
        <v>49.99564872249062</v>
      </c>
      <c r="S296" s="45">
        <v>311.4299</v>
      </c>
      <c r="T296" s="46">
        <f t="shared" si="53"/>
        <v>622.8055999999999</v>
      </c>
    </row>
    <row r="297" spans="2:20" ht="14.25" customHeight="1">
      <c r="B297" s="29" t="s">
        <v>30</v>
      </c>
      <c r="C297" s="43">
        <v>0.2835</v>
      </c>
      <c r="D297" s="55">
        <f t="shared" si="50"/>
        <v>100</v>
      </c>
      <c r="E297" s="43">
        <v>0</v>
      </c>
      <c r="F297" s="55">
        <f t="shared" si="51"/>
        <v>0</v>
      </c>
      <c r="G297" s="43">
        <v>0</v>
      </c>
      <c r="H297" s="55">
        <f t="shared" si="54"/>
        <v>0</v>
      </c>
      <c r="I297" s="43">
        <v>0</v>
      </c>
      <c r="J297" s="55">
        <f t="shared" si="55"/>
        <v>0</v>
      </c>
      <c r="K297" s="43">
        <v>0</v>
      </c>
      <c r="L297" s="55">
        <f t="shared" si="56"/>
        <v>0</v>
      </c>
      <c r="M297" s="43">
        <v>0</v>
      </c>
      <c r="N297" s="55">
        <f t="shared" si="57"/>
        <v>0</v>
      </c>
      <c r="O297" s="43">
        <v>0</v>
      </c>
      <c r="P297" s="55">
        <f t="shared" si="58"/>
        <v>0</v>
      </c>
      <c r="Q297" s="44">
        <f t="shared" si="52"/>
        <v>0.2835</v>
      </c>
      <c r="R297" s="55">
        <f t="shared" si="59"/>
        <v>100</v>
      </c>
      <c r="S297" s="45">
        <v>0</v>
      </c>
      <c r="T297" s="46">
        <f t="shared" si="53"/>
        <v>0.2835</v>
      </c>
    </row>
    <row r="298" spans="2:20" ht="14.25" customHeight="1">
      <c r="B298" s="31" t="s">
        <v>31</v>
      </c>
      <c r="C298" s="47">
        <v>0</v>
      </c>
      <c r="D298" s="56">
        <f t="shared" si="50"/>
        <v>0</v>
      </c>
      <c r="E298" s="47">
        <v>0</v>
      </c>
      <c r="F298" s="56">
        <f t="shared" si="51"/>
        <v>0</v>
      </c>
      <c r="G298" s="47">
        <v>0</v>
      </c>
      <c r="H298" s="56">
        <f t="shared" si="54"/>
        <v>0</v>
      </c>
      <c r="I298" s="47">
        <v>0</v>
      </c>
      <c r="J298" s="56">
        <f t="shared" si="55"/>
        <v>0</v>
      </c>
      <c r="K298" s="47">
        <v>0</v>
      </c>
      <c r="L298" s="56">
        <f t="shared" si="56"/>
        <v>0</v>
      </c>
      <c r="M298" s="47">
        <v>0</v>
      </c>
      <c r="N298" s="56">
        <f t="shared" si="57"/>
        <v>0</v>
      </c>
      <c r="O298" s="47">
        <v>0</v>
      </c>
      <c r="P298" s="56">
        <f t="shared" si="58"/>
        <v>0</v>
      </c>
      <c r="Q298" s="48">
        <f t="shared" si="52"/>
        <v>0</v>
      </c>
      <c r="R298" s="56">
        <f t="shared" si="59"/>
        <v>0</v>
      </c>
      <c r="S298" s="49">
        <v>41.5072</v>
      </c>
      <c r="T298" s="50">
        <f t="shared" si="53"/>
        <v>41.5072</v>
      </c>
    </row>
    <row r="299" spans="2:20" ht="14.25" customHeight="1">
      <c r="B299" s="32" t="s">
        <v>32</v>
      </c>
      <c r="C299" s="43">
        <v>0</v>
      </c>
      <c r="D299" s="55">
        <f t="shared" si="50"/>
      </c>
      <c r="E299" s="43">
        <v>0</v>
      </c>
      <c r="F299" s="55">
        <f t="shared" si="51"/>
      </c>
      <c r="G299" s="43">
        <v>0</v>
      </c>
      <c r="H299" s="55">
        <f t="shared" si="54"/>
      </c>
      <c r="I299" s="43">
        <v>0</v>
      </c>
      <c r="J299" s="55">
        <f t="shared" si="55"/>
      </c>
      <c r="K299" s="43">
        <v>0</v>
      </c>
      <c r="L299" s="55">
        <f t="shared" si="56"/>
      </c>
      <c r="M299" s="43">
        <v>0</v>
      </c>
      <c r="N299" s="55">
        <f t="shared" si="57"/>
      </c>
      <c r="O299" s="43">
        <v>0</v>
      </c>
      <c r="P299" s="55">
        <f t="shared" si="58"/>
      </c>
      <c r="Q299" s="44">
        <f t="shared" si="52"/>
        <v>0</v>
      </c>
      <c r="R299" s="55">
        <f t="shared" si="59"/>
      </c>
      <c r="S299" s="45">
        <v>0</v>
      </c>
      <c r="T299" s="46">
        <f t="shared" si="53"/>
        <v>0</v>
      </c>
    </row>
    <row r="300" spans="2:20" ht="14.25" customHeight="1">
      <c r="B300" s="29" t="s">
        <v>33</v>
      </c>
      <c r="C300" s="43">
        <v>0</v>
      </c>
      <c r="D300" s="55">
        <f t="shared" si="50"/>
      </c>
      <c r="E300" s="43">
        <v>0</v>
      </c>
      <c r="F300" s="55">
        <f t="shared" si="51"/>
      </c>
      <c r="G300" s="43">
        <v>0</v>
      </c>
      <c r="H300" s="55">
        <f t="shared" si="54"/>
      </c>
      <c r="I300" s="43">
        <v>0</v>
      </c>
      <c r="J300" s="55">
        <f t="shared" si="55"/>
      </c>
      <c r="K300" s="43">
        <v>0</v>
      </c>
      <c r="L300" s="55">
        <f t="shared" si="56"/>
      </c>
      <c r="M300" s="43">
        <v>0</v>
      </c>
      <c r="N300" s="55">
        <f t="shared" si="57"/>
      </c>
      <c r="O300" s="43">
        <v>0</v>
      </c>
      <c r="P300" s="55">
        <f t="shared" si="58"/>
      </c>
      <c r="Q300" s="44">
        <f t="shared" si="52"/>
        <v>0</v>
      </c>
      <c r="R300" s="55">
        <f t="shared" si="59"/>
      </c>
      <c r="S300" s="45">
        <v>0</v>
      </c>
      <c r="T300" s="46">
        <f t="shared" si="53"/>
        <v>0</v>
      </c>
    </row>
    <row r="301" spans="2:20" ht="14.25" customHeight="1">
      <c r="B301" s="29" t="s">
        <v>34</v>
      </c>
      <c r="C301" s="43">
        <v>0</v>
      </c>
      <c r="D301" s="55">
        <f t="shared" si="50"/>
        <v>0</v>
      </c>
      <c r="E301" s="43">
        <v>0</v>
      </c>
      <c r="F301" s="55">
        <f t="shared" si="51"/>
        <v>0</v>
      </c>
      <c r="G301" s="43">
        <v>0</v>
      </c>
      <c r="H301" s="55">
        <f t="shared" si="54"/>
        <v>0</v>
      </c>
      <c r="I301" s="43">
        <v>0</v>
      </c>
      <c r="J301" s="55">
        <f t="shared" si="55"/>
        <v>0</v>
      </c>
      <c r="K301" s="43">
        <v>0</v>
      </c>
      <c r="L301" s="55">
        <f t="shared" si="56"/>
        <v>0</v>
      </c>
      <c r="M301" s="43">
        <v>0</v>
      </c>
      <c r="N301" s="55">
        <f t="shared" si="57"/>
        <v>0</v>
      </c>
      <c r="O301" s="43">
        <v>16.9378</v>
      </c>
      <c r="P301" s="55">
        <f t="shared" si="58"/>
        <v>98.08949657452933</v>
      </c>
      <c r="Q301" s="44">
        <f t="shared" si="52"/>
        <v>16.9378</v>
      </c>
      <c r="R301" s="55">
        <f t="shared" si="59"/>
        <v>98.08949657452933</v>
      </c>
      <c r="S301" s="45">
        <v>0.3299</v>
      </c>
      <c r="T301" s="46">
        <f t="shared" si="53"/>
        <v>17.267699999999998</v>
      </c>
    </row>
    <row r="302" spans="2:20" ht="14.25" customHeight="1">
      <c r="B302" s="29" t="s">
        <v>35</v>
      </c>
      <c r="C302" s="43">
        <v>420.8104</v>
      </c>
      <c r="D302" s="55">
        <f t="shared" si="50"/>
        <v>95.06043575367757</v>
      </c>
      <c r="E302" s="43">
        <v>0</v>
      </c>
      <c r="F302" s="55">
        <f t="shared" si="51"/>
        <v>0</v>
      </c>
      <c r="G302" s="43">
        <v>0</v>
      </c>
      <c r="H302" s="55">
        <f t="shared" si="54"/>
        <v>0</v>
      </c>
      <c r="I302" s="43">
        <v>0</v>
      </c>
      <c r="J302" s="55">
        <f t="shared" si="55"/>
        <v>0</v>
      </c>
      <c r="K302" s="43">
        <v>0</v>
      </c>
      <c r="L302" s="55">
        <f t="shared" si="56"/>
        <v>0</v>
      </c>
      <c r="M302" s="43">
        <v>0</v>
      </c>
      <c r="N302" s="55">
        <f t="shared" si="57"/>
        <v>0</v>
      </c>
      <c r="O302" s="43">
        <v>21.8663</v>
      </c>
      <c r="P302" s="55">
        <f t="shared" si="58"/>
        <v>4.939564246322428</v>
      </c>
      <c r="Q302" s="44">
        <f t="shared" si="52"/>
        <v>442.67670000000004</v>
      </c>
      <c r="R302" s="55">
        <f t="shared" si="59"/>
        <v>100</v>
      </c>
      <c r="S302" s="45">
        <v>0</v>
      </c>
      <c r="T302" s="46">
        <f t="shared" si="53"/>
        <v>442.67670000000004</v>
      </c>
    </row>
    <row r="303" spans="2:20" ht="14.25" customHeight="1">
      <c r="B303" s="29" t="s">
        <v>36</v>
      </c>
      <c r="C303" s="43">
        <v>0</v>
      </c>
      <c r="D303" s="55">
        <f t="shared" si="50"/>
        <v>0</v>
      </c>
      <c r="E303" s="43">
        <v>154.7824</v>
      </c>
      <c r="F303" s="55">
        <f t="shared" si="51"/>
        <v>91.45517714069628</v>
      </c>
      <c r="G303" s="43">
        <v>0</v>
      </c>
      <c r="H303" s="55">
        <f t="shared" si="54"/>
        <v>0</v>
      </c>
      <c r="I303" s="43">
        <v>0</v>
      </c>
      <c r="J303" s="55">
        <f t="shared" si="55"/>
        <v>0</v>
      </c>
      <c r="K303" s="43">
        <v>0</v>
      </c>
      <c r="L303" s="55">
        <f t="shared" si="56"/>
        <v>0</v>
      </c>
      <c r="M303" s="43">
        <v>0</v>
      </c>
      <c r="N303" s="55">
        <f t="shared" si="57"/>
        <v>0</v>
      </c>
      <c r="O303" s="43">
        <v>14.4616</v>
      </c>
      <c r="P303" s="55">
        <f t="shared" si="58"/>
        <v>8.544822859303727</v>
      </c>
      <c r="Q303" s="44">
        <f t="shared" si="52"/>
        <v>169.244</v>
      </c>
      <c r="R303" s="55">
        <f t="shared" si="59"/>
        <v>100</v>
      </c>
      <c r="S303" s="45">
        <v>0</v>
      </c>
      <c r="T303" s="46">
        <f t="shared" si="53"/>
        <v>169.244</v>
      </c>
    </row>
    <row r="304" spans="2:20" ht="14.25" customHeight="1">
      <c r="B304" s="29" t="s">
        <v>37</v>
      </c>
      <c r="C304" s="43">
        <v>1127.1692</v>
      </c>
      <c r="D304" s="55">
        <f t="shared" si="50"/>
        <v>85.69677747895271</v>
      </c>
      <c r="E304" s="43">
        <v>68.1278</v>
      </c>
      <c r="F304" s="55">
        <f t="shared" si="51"/>
        <v>5.179641988736557</v>
      </c>
      <c r="G304" s="43">
        <v>0</v>
      </c>
      <c r="H304" s="55">
        <f t="shared" si="54"/>
        <v>0</v>
      </c>
      <c r="I304" s="43">
        <v>0</v>
      </c>
      <c r="J304" s="55">
        <f t="shared" si="55"/>
        <v>0</v>
      </c>
      <c r="K304" s="43">
        <v>0</v>
      </c>
      <c r="L304" s="55">
        <f t="shared" si="56"/>
        <v>0</v>
      </c>
      <c r="M304" s="43">
        <v>0</v>
      </c>
      <c r="N304" s="55">
        <f t="shared" si="57"/>
        <v>0</v>
      </c>
      <c r="O304" s="43">
        <v>114.091</v>
      </c>
      <c r="P304" s="55">
        <f t="shared" si="58"/>
        <v>8.674146737997448</v>
      </c>
      <c r="Q304" s="44">
        <f t="shared" si="52"/>
        <v>1309.388</v>
      </c>
      <c r="R304" s="55">
        <f t="shared" si="59"/>
        <v>99.5505662056867</v>
      </c>
      <c r="S304" s="45">
        <v>5.9114</v>
      </c>
      <c r="T304" s="46">
        <f t="shared" si="53"/>
        <v>1315.2993999999999</v>
      </c>
    </row>
    <row r="305" spans="2:20" ht="14.25" customHeight="1">
      <c r="B305" s="29" t="s">
        <v>38</v>
      </c>
      <c r="C305" s="43">
        <v>697.1049</v>
      </c>
      <c r="D305" s="55">
        <f t="shared" si="50"/>
        <v>12.214441471912728</v>
      </c>
      <c r="E305" s="43">
        <v>794.8483</v>
      </c>
      <c r="F305" s="55">
        <f t="shared" si="51"/>
        <v>13.927068995497422</v>
      </c>
      <c r="G305" s="43">
        <v>118.4585</v>
      </c>
      <c r="H305" s="55">
        <f t="shared" si="54"/>
        <v>2.0755906537173585</v>
      </c>
      <c r="I305" s="43">
        <v>0</v>
      </c>
      <c r="J305" s="55">
        <f t="shared" si="55"/>
        <v>0</v>
      </c>
      <c r="K305" s="43">
        <v>0</v>
      </c>
      <c r="L305" s="55">
        <f t="shared" si="56"/>
        <v>0</v>
      </c>
      <c r="M305" s="43">
        <v>0</v>
      </c>
      <c r="N305" s="55">
        <f t="shared" si="57"/>
        <v>0</v>
      </c>
      <c r="O305" s="43">
        <v>1604.9311</v>
      </c>
      <c r="P305" s="55">
        <f t="shared" si="58"/>
        <v>28.121071860780944</v>
      </c>
      <c r="Q305" s="44">
        <f t="shared" si="52"/>
        <v>3215.3428</v>
      </c>
      <c r="R305" s="55">
        <f t="shared" si="59"/>
        <v>56.33817298190845</v>
      </c>
      <c r="S305" s="45">
        <v>2491.876</v>
      </c>
      <c r="T305" s="46">
        <f t="shared" si="53"/>
        <v>5707.218800000001</v>
      </c>
    </row>
    <row r="306" spans="2:20" ht="14.25" customHeight="1">
      <c r="B306" s="29" t="s">
        <v>39</v>
      </c>
      <c r="C306" s="43">
        <v>0</v>
      </c>
      <c r="D306" s="55">
        <f t="shared" si="50"/>
        <v>0</v>
      </c>
      <c r="E306" s="43">
        <v>0</v>
      </c>
      <c r="F306" s="55">
        <f t="shared" si="51"/>
        <v>0</v>
      </c>
      <c r="G306" s="43">
        <v>0</v>
      </c>
      <c r="H306" s="55">
        <f t="shared" si="54"/>
        <v>0</v>
      </c>
      <c r="I306" s="43">
        <v>0</v>
      </c>
      <c r="J306" s="55">
        <f t="shared" si="55"/>
        <v>0</v>
      </c>
      <c r="K306" s="43">
        <v>0</v>
      </c>
      <c r="L306" s="55">
        <f t="shared" si="56"/>
        <v>0</v>
      </c>
      <c r="M306" s="43">
        <v>0</v>
      </c>
      <c r="N306" s="55">
        <f t="shared" si="57"/>
        <v>0</v>
      </c>
      <c r="O306" s="43">
        <v>0</v>
      </c>
      <c r="P306" s="55">
        <f t="shared" si="58"/>
        <v>0</v>
      </c>
      <c r="Q306" s="44">
        <f t="shared" si="52"/>
        <v>0</v>
      </c>
      <c r="R306" s="55">
        <f t="shared" si="59"/>
        <v>0</v>
      </c>
      <c r="S306" s="45">
        <v>369.0456</v>
      </c>
      <c r="T306" s="46">
        <f t="shared" si="53"/>
        <v>369.0456</v>
      </c>
    </row>
    <row r="307" spans="2:20" ht="14.25" customHeight="1">
      <c r="B307" s="29" t="s">
        <v>40</v>
      </c>
      <c r="C307" s="43">
        <v>0</v>
      </c>
      <c r="D307" s="55">
        <f t="shared" si="50"/>
        <v>0</v>
      </c>
      <c r="E307" s="43">
        <v>0</v>
      </c>
      <c r="F307" s="55">
        <f t="shared" si="51"/>
        <v>0</v>
      </c>
      <c r="G307" s="43">
        <v>0</v>
      </c>
      <c r="H307" s="55">
        <f t="shared" si="54"/>
        <v>0</v>
      </c>
      <c r="I307" s="43">
        <v>0</v>
      </c>
      <c r="J307" s="55">
        <f t="shared" si="55"/>
        <v>0</v>
      </c>
      <c r="K307" s="43">
        <v>0</v>
      </c>
      <c r="L307" s="55">
        <f t="shared" si="56"/>
        <v>0</v>
      </c>
      <c r="M307" s="43">
        <v>0</v>
      </c>
      <c r="N307" s="55">
        <f t="shared" si="57"/>
        <v>0</v>
      </c>
      <c r="O307" s="43">
        <v>2.8981</v>
      </c>
      <c r="P307" s="55">
        <f t="shared" si="58"/>
        <v>70.51166638281306</v>
      </c>
      <c r="Q307" s="44">
        <f t="shared" si="52"/>
        <v>2.8981</v>
      </c>
      <c r="R307" s="55">
        <f t="shared" si="59"/>
        <v>70.51166638281306</v>
      </c>
      <c r="S307" s="45">
        <v>1.212</v>
      </c>
      <c r="T307" s="46">
        <f t="shared" si="53"/>
        <v>4.1101</v>
      </c>
    </row>
    <row r="308" spans="2:20" ht="14.25" customHeight="1">
      <c r="B308" s="31" t="s">
        <v>41</v>
      </c>
      <c r="C308" s="47">
        <v>517.2804</v>
      </c>
      <c r="D308" s="56">
        <f t="shared" si="50"/>
        <v>50.1691588127896</v>
      </c>
      <c r="E308" s="47">
        <v>386.3732</v>
      </c>
      <c r="F308" s="56">
        <f t="shared" si="51"/>
        <v>37.47294200941253</v>
      </c>
      <c r="G308" s="47">
        <v>0</v>
      </c>
      <c r="H308" s="56">
        <f t="shared" si="54"/>
        <v>0</v>
      </c>
      <c r="I308" s="47">
        <v>0</v>
      </c>
      <c r="J308" s="56">
        <f t="shared" si="55"/>
        <v>0</v>
      </c>
      <c r="K308" s="47">
        <v>0</v>
      </c>
      <c r="L308" s="56">
        <f t="shared" si="56"/>
        <v>0</v>
      </c>
      <c r="M308" s="47">
        <v>0</v>
      </c>
      <c r="N308" s="56">
        <f t="shared" si="57"/>
        <v>0</v>
      </c>
      <c r="O308" s="47">
        <v>0.6025</v>
      </c>
      <c r="P308" s="56">
        <f t="shared" si="58"/>
        <v>0.05843430020682348</v>
      </c>
      <c r="Q308" s="48">
        <f t="shared" si="52"/>
        <v>904.2561</v>
      </c>
      <c r="R308" s="56">
        <f t="shared" si="59"/>
        <v>87.70053512240894</v>
      </c>
      <c r="S308" s="49">
        <v>126.8164</v>
      </c>
      <c r="T308" s="50">
        <f t="shared" si="53"/>
        <v>1031.0725</v>
      </c>
    </row>
    <row r="309" spans="2:20" ht="14.25" customHeight="1">
      <c r="B309" s="29" t="s">
        <v>42</v>
      </c>
      <c r="C309" s="43">
        <v>0</v>
      </c>
      <c r="D309" s="55">
        <f t="shared" si="50"/>
      </c>
      <c r="E309" s="43">
        <v>0</v>
      </c>
      <c r="F309" s="55">
        <f t="shared" si="51"/>
      </c>
      <c r="G309" s="43">
        <v>0</v>
      </c>
      <c r="H309" s="55">
        <f t="shared" si="54"/>
      </c>
      <c r="I309" s="43">
        <v>0</v>
      </c>
      <c r="J309" s="55">
        <f t="shared" si="55"/>
      </c>
      <c r="K309" s="43">
        <v>0</v>
      </c>
      <c r="L309" s="55">
        <f t="shared" si="56"/>
      </c>
      <c r="M309" s="43">
        <v>0</v>
      </c>
      <c r="N309" s="55">
        <f t="shared" si="57"/>
      </c>
      <c r="O309" s="43">
        <v>0</v>
      </c>
      <c r="P309" s="55">
        <f t="shared" si="58"/>
      </c>
      <c r="Q309" s="44">
        <f t="shared" si="52"/>
        <v>0</v>
      </c>
      <c r="R309" s="55">
        <f t="shared" si="59"/>
      </c>
      <c r="S309" s="45">
        <v>0</v>
      </c>
      <c r="T309" s="46">
        <f t="shared" si="53"/>
        <v>0</v>
      </c>
    </row>
    <row r="310" spans="2:20" ht="14.25" customHeight="1">
      <c r="B310" s="29" t="s">
        <v>43</v>
      </c>
      <c r="C310" s="43">
        <v>0</v>
      </c>
      <c r="D310" s="55">
        <f t="shared" si="50"/>
        <v>0</v>
      </c>
      <c r="E310" s="43">
        <v>0</v>
      </c>
      <c r="F310" s="55">
        <f t="shared" si="51"/>
        <v>0</v>
      </c>
      <c r="G310" s="43">
        <v>0</v>
      </c>
      <c r="H310" s="55">
        <f t="shared" si="54"/>
        <v>0</v>
      </c>
      <c r="I310" s="43">
        <v>0</v>
      </c>
      <c r="J310" s="55">
        <f t="shared" si="55"/>
        <v>0</v>
      </c>
      <c r="K310" s="43">
        <v>0</v>
      </c>
      <c r="L310" s="55">
        <f t="shared" si="56"/>
        <v>0</v>
      </c>
      <c r="M310" s="43">
        <v>0</v>
      </c>
      <c r="N310" s="55">
        <f t="shared" si="57"/>
        <v>0</v>
      </c>
      <c r="O310" s="43">
        <v>20.7422</v>
      </c>
      <c r="P310" s="55">
        <f t="shared" si="58"/>
        <v>91.2057760462928</v>
      </c>
      <c r="Q310" s="44">
        <f t="shared" si="52"/>
        <v>20.7422</v>
      </c>
      <c r="R310" s="55">
        <f t="shared" si="59"/>
        <v>91.2057760462928</v>
      </c>
      <c r="S310" s="45">
        <v>2</v>
      </c>
      <c r="T310" s="46">
        <f t="shared" si="53"/>
        <v>22.7422</v>
      </c>
    </row>
    <row r="311" spans="2:20" ht="14.25" customHeight="1">
      <c r="B311" s="29" t="s">
        <v>44</v>
      </c>
      <c r="C311" s="43">
        <v>0</v>
      </c>
      <c r="D311" s="55">
        <f t="shared" si="50"/>
        <v>0</v>
      </c>
      <c r="E311" s="43">
        <v>0</v>
      </c>
      <c r="F311" s="55">
        <f t="shared" si="51"/>
        <v>0</v>
      </c>
      <c r="G311" s="43">
        <v>0</v>
      </c>
      <c r="H311" s="55">
        <f t="shared" si="54"/>
        <v>0</v>
      </c>
      <c r="I311" s="43">
        <v>0</v>
      </c>
      <c r="J311" s="55">
        <f t="shared" si="55"/>
        <v>0</v>
      </c>
      <c r="K311" s="43">
        <v>0</v>
      </c>
      <c r="L311" s="55">
        <f t="shared" si="56"/>
        <v>0</v>
      </c>
      <c r="M311" s="43">
        <v>0</v>
      </c>
      <c r="N311" s="55">
        <f t="shared" si="57"/>
        <v>0</v>
      </c>
      <c r="O311" s="43">
        <v>0</v>
      </c>
      <c r="P311" s="55">
        <f t="shared" si="58"/>
        <v>0</v>
      </c>
      <c r="Q311" s="44">
        <f t="shared" si="52"/>
        <v>0</v>
      </c>
      <c r="R311" s="55">
        <f t="shared" si="59"/>
        <v>0</v>
      </c>
      <c r="S311" s="45">
        <v>300.7937</v>
      </c>
      <c r="T311" s="46">
        <f t="shared" si="53"/>
        <v>300.7937</v>
      </c>
    </row>
    <row r="312" spans="2:20" ht="14.25" customHeight="1">
      <c r="B312" s="29" t="s">
        <v>45</v>
      </c>
      <c r="C312" s="43">
        <v>0</v>
      </c>
      <c r="D312" s="55">
        <f t="shared" si="50"/>
        <v>0</v>
      </c>
      <c r="E312" s="43">
        <v>0</v>
      </c>
      <c r="F312" s="55">
        <f t="shared" si="51"/>
        <v>0</v>
      </c>
      <c r="G312" s="43">
        <v>0</v>
      </c>
      <c r="H312" s="55">
        <f t="shared" si="54"/>
        <v>0</v>
      </c>
      <c r="I312" s="43">
        <v>0</v>
      </c>
      <c r="J312" s="55">
        <f t="shared" si="55"/>
        <v>0</v>
      </c>
      <c r="K312" s="43">
        <v>0</v>
      </c>
      <c r="L312" s="55">
        <f t="shared" si="56"/>
        <v>0</v>
      </c>
      <c r="M312" s="43">
        <v>0</v>
      </c>
      <c r="N312" s="55">
        <f t="shared" si="57"/>
        <v>0</v>
      </c>
      <c r="O312" s="43">
        <v>179.99</v>
      </c>
      <c r="P312" s="55">
        <f t="shared" si="58"/>
        <v>38.37329138757429</v>
      </c>
      <c r="Q312" s="44">
        <f t="shared" si="52"/>
        <v>179.99</v>
      </c>
      <c r="R312" s="55">
        <f t="shared" si="59"/>
        <v>38.37329138757429</v>
      </c>
      <c r="S312" s="45">
        <v>289.0602</v>
      </c>
      <c r="T312" s="46">
        <f t="shared" si="53"/>
        <v>469.0502</v>
      </c>
    </row>
    <row r="313" spans="2:20" ht="14.25" customHeight="1">
      <c r="B313" s="29" t="s">
        <v>46</v>
      </c>
      <c r="C313" s="43">
        <v>0</v>
      </c>
      <c r="D313" s="55">
        <f t="shared" si="50"/>
        <v>0</v>
      </c>
      <c r="E313" s="43">
        <v>0</v>
      </c>
      <c r="F313" s="55">
        <f t="shared" si="51"/>
        <v>0</v>
      </c>
      <c r="G313" s="43">
        <v>0</v>
      </c>
      <c r="H313" s="55">
        <f t="shared" si="54"/>
        <v>0</v>
      </c>
      <c r="I313" s="43">
        <v>0</v>
      </c>
      <c r="J313" s="55">
        <f t="shared" si="55"/>
        <v>0</v>
      </c>
      <c r="K313" s="43">
        <v>0</v>
      </c>
      <c r="L313" s="55">
        <f t="shared" si="56"/>
        <v>0</v>
      </c>
      <c r="M313" s="43">
        <v>0</v>
      </c>
      <c r="N313" s="55">
        <f t="shared" si="57"/>
        <v>0</v>
      </c>
      <c r="O313" s="43">
        <v>128.0186</v>
      </c>
      <c r="P313" s="55">
        <f t="shared" si="58"/>
        <v>100</v>
      </c>
      <c r="Q313" s="44">
        <f t="shared" si="52"/>
        <v>128.0186</v>
      </c>
      <c r="R313" s="55">
        <f t="shared" si="59"/>
        <v>100</v>
      </c>
      <c r="S313" s="45">
        <v>0</v>
      </c>
      <c r="T313" s="46">
        <f t="shared" si="53"/>
        <v>128.0186</v>
      </c>
    </row>
    <row r="314" spans="2:20" ht="14.25" customHeight="1">
      <c r="B314" s="29" t="s">
        <v>47</v>
      </c>
      <c r="C314" s="43">
        <v>0.0853</v>
      </c>
      <c r="D314" s="55">
        <f t="shared" si="50"/>
        <v>1.365674031380083</v>
      </c>
      <c r="E314" s="43">
        <v>0</v>
      </c>
      <c r="F314" s="55">
        <f t="shared" si="51"/>
        <v>0</v>
      </c>
      <c r="G314" s="43">
        <v>0</v>
      </c>
      <c r="H314" s="55">
        <f t="shared" si="54"/>
        <v>0</v>
      </c>
      <c r="I314" s="43">
        <v>0</v>
      </c>
      <c r="J314" s="55">
        <f t="shared" si="55"/>
        <v>0</v>
      </c>
      <c r="K314" s="43">
        <v>0</v>
      </c>
      <c r="L314" s="55">
        <f t="shared" si="56"/>
        <v>0</v>
      </c>
      <c r="M314" s="43">
        <v>0</v>
      </c>
      <c r="N314" s="55">
        <f t="shared" si="57"/>
        <v>0</v>
      </c>
      <c r="O314" s="43">
        <v>0</v>
      </c>
      <c r="P314" s="55">
        <f t="shared" si="58"/>
        <v>0</v>
      </c>
      <c r="Q314" s="44">
        <f t="shared" si="52"/>
        <v>0.0853</v>
      </c>
      <c r="R314" s="55">
        <f t="shared" si="59"/>
        <v>1.365674031380083</v>
      </c>
      <c r="S314" s="45">
        <v>6.1607</v>
      </c>
      <c r="T314" s="46">
        <f t="shared" si="53"/>
        <v>6.246</v>
      </c>
    </row>
    <row r="315" spans="2:20" ht="14.25" customHeight="1">
      <c r="B315" s="29" t="s">
        <v>48</v>
      </c>
      <c r="C315" s="43">
        <v>0</v>
      </c>
      <c r="D315" s="55">
        <f t="shared" si="50"/>
        <v>0</v>
      </c>
      <c r="E315" s="43">
        <v>0</v>
      </c>
      <c r="F315" s="55">
        <f t="shared" si="51"/>
        <v>0</v>
      </c>
      <c r="G315" s="43">
        <v>0</v>
      </c>
      <c r="H315" s="55">
        <f t="shared" si="54"/>
        <v>0</v>
      </c>
      <c r="I315" s="43">
        <v>0</v>
      </c>
      <c r="J315" s="55">
        <f t="shared" si="55"/>
        <v>0</v>
      </c>
      <c r="K315" s="43">
        <v>0</v>
      </c>
      <c r="L315" s="55">
        <f t="shared" si="56"/>
        <v>0</v>
      </c>
      <c r="M315" s="43">
        <v>0</v>
      </c>
      <c r="N315" s="55">
        <f t="shared" si="57"/>
        <v>0</v>
      </c>
      <c r="O315" s="43">
        <v>0</v>
      </c>
      <c r="P315" s="55">
        <f t="shared" si="58"/>
        <v>0</v>
      </c>
      <c r="Q315" s="44">
        <f t="shared" si="52"/>
        <v>0</v>
      </c>
      <c r="R315" s="55">
        <f t="shared" si="59"/>
        <v>0</v>
      </c>
      <c r="S315" s="45">
        <v>106.1907</v>
      </c>
      <c r="T315" s="46">
        <f t="shared" si="53"/>
        <v>106.1907</v>
      </c>
    </row>
    <row r="316" spans="2:20" ht="14.25" customHeight="1">
      <c r="B316" s="29" t="s">
        <v>49</v>
      </c>
      <c r="C316" s="43">
        <v>0</v>
      </c>
      <c r="D316" s="55">
        <f t="shared" si="50"/>
        <v>0</v>
      </c>
      <c r="E316" s="43">
        <v>0</v>
      </c>
      <c r="F316" s="55">
        <f t="shared" si="51"/>
        <v>0</v>
      </c>
      <c r="G316" s="43">
        <v>0</v>
      </c>
      <c r="H316" s="55">
        <f t="shared" si="54"/>
        <v>0</v>
      </c>
      <c r="I316" s="43">
        <v>0</v>
      </c>
      <c r="J316" s="55">
        <f t="shared" si="55"/>
        <v>0</v>
      </c>
      <c r="K316" s="43">
        <v>0</v>
      </c>
      <c r="L316" s="55">
        <f t="shared" si="56"/>
        <v>0</v>
      </c>
      <c r="M316" s="43">
        <v>0</v>
      </c>
      <c r="N316" s="55">
        <f t="shared" si="57"/>
        <v>0</v>
      </c>
      <c r="O316" s="43">
        <v>1107.5421</v>
      </c>
      <c r="P316" s="55">
        <f t="shared" si="58"/>
        <v>15.03312836210092</v>
      </c>
      <c r="Q316" s="44">
        <f t="shared" si="52"/>
        <v>1107.5421</v>
      </c>
      <c r="R316" s="55">
        <f t="shared" si="59"/>
        <v>15.03312836210092</v>
      </c>
      <c r="S316" s="45">
        <v>6259.8007</v>
      </c>
      <c r="T316" s="46">
        <f t="shared" si="53"/>
        <v>7367.342799999999</v>
      </c>
    </row>
    <row r="317" spans="2:20" ht="14.25" customHeight="1">
      <c r="B317" s="29" t="s">
        <v>50</v>
      </c>
      <c r="C317" s="43">
        <v>0</v>
      </c>
      <c r="D317" s="55">
        <f t="shared" si="50"/>
      </c>
      <c r="E317" s="43">
        <v>0</v>
      </c>
      <c r="F317" s="55">
        <f t="shared" si="51"/>
      </c>
      <c r="G317" s="43">
        <v>0</v>
      </c>
      <c r="H317" s="55">
        <f t="shared" si="54"/>
      </c>
      <c r="I317" s="43">
        <v>0</v>
      </c>
      <c r="J317" s="55">
        <f t="shared" si="55"/>
      </c>
      <c r="K317" s="43">
        <v>0</v>
      </c>
      <c r="L317" s="55">
        <f t="shared" si="56"/>
      </c>
      <c r="M317" s="43">
        <v>0</v>
      </c>
      <c r="N317" s="55">
        <f t="shared" si="57"/>
      </c>
      <c r="O317" s="43">
        <v>0</v>
      </c>
      <c r="P317" s="55">
        <f t="shared" si="58"/>
      </c>
      <c r="Q317" s="44">
        <f t="shared" si="52"/>
        <v>0</v>
      </c>
      <c r="R317" s="55">
        <f t="shared" si="59"/>
      </c>
      <c r="S317" s="45">
        <v>0</v>
      </c>
      <c r="T317" s="46">
        <f t="shared" si="53"/>
        <v>0</v>
      </c>
    </row>
    <row r="318" spans="2:20" ht="14.25" customHeight="1">
      <c r="B318" s="31" t="s">
        <v>51</v>
      </c>
      <c r="C318" s="47">
        <v>0</v>
      </c>
      <c r="D318" s="56">
        <f t="shared" si="50"/>
      </c>
      <c r="E318" s="47">
        <v>0</v>
      </c>
      <c r="F318" s="56">
        <f t="shared" si="51"/>
      </c>
      <c r="G318" s="47">
        <v>0</v>
      </c>
      <c r="H318" s="56">
        <f t="shared" si="54"/>
      </c>
      <c r="I318" s="47">
        <v>0</v>
      </c>
      <c r="J318" s="56">
        <f t="shared" si="55"/>
      </c>
      <c r="K318" s="47">
        <v>0</v>
      </c>
      <c r="L318" s="56">
        <f t="shared" si="56"/>
      </c>
      <c r="M318" s="47">
        <v>0</v>
      </c>
      <c r="N318" s="56">
        <f t="shared" si="57"/>
      </c>
      <c r="O318" s="47">
        <v>0</v>
      </c>
      <c r="P318" s="56">
        <f t="shared" si="58"/>
      </c>
      <c r="Q318" s="48">
        <f t="shared" si="52"/>
        <v>0</v>
      </c>
      <c r="R318" s="56">
        <f t="shared" si="59"/>
      </c>
      <c r="S318" s="49">
        <v>0</v>
      </c>
      <c r="T318" s="50">
        <f t="shared" si="53"/>
        <v>0</v>
      </c>
    </row>
    <row r="319" spans="2:20" ht="14.25" customHeight="1">
      <c r="B319" s="29" t="s">
        <v>52</v>
      </c>
      <c r="C319" s="43">
        <v>0</v>
      </c>
      <c r="D319" s="55">
        <f t="shared" si="50"/>
      </c>
      <c r="E319" s="43">
        <v>0</v>
      </c>
      <c r="F319" s="55">
        <f t="shared" si="51"/>
      </c>
      <c r="G319" s="43">
        <v>0</v>
      </c>
      <c r="H319" s="55">
        <f t="shared" si="54"/>
      </c>
      <c r="I319" s="43">
        <v>0</v>
      </c>
      <c r="J319" s="55">
        <f t="shared" si="55"/>
      </c>
      <c r="K319" s="43">
        <v>0</v>
      </c>
      <c r="L319" s="55">
        <f t="shared" si="56"/>
      </c>
      <c r="M319" s="43">
        <v>0</v>
      </c>
      <c r="N319" s="55">
        <f t="shared" si="57"/>
      </c>
      <c r="O319" s="43">
        <v>0</v>
      </c>
      <c r="P319" s="55">
        <f t="shared" si="58"/>
      </c>
      <c r="Q319" s="44">
        <f t="shared" si="52"/>
        <v>0</v>
      </c>
      <c r="R319" s="55">
        <f t="shared" si="59"/>
      </c>
      <c r="S319" s="45">
        <v>0</v>
      </c>
      <c r="T319" s="46">
        <f t="shared" si="53"/>
        <v>0</v>
      </c>
    </row>
    <row r="320" spans="2:20" ht="14.25" customHeight="1">
      <c r="B320" s="29" t="s">
        <v>53</v>
      </c>
      <c r="C320" s="43">
        <v>0</v>
      </c>
      <c r="D320" s="55">
        <f t="shared" si="50"/>
      </c>
      <c r="E320" s="43">
        <v>0</v>
      </c>
      <c r="F320" s="55">
        <f t="shared" si="51"/>
      </c>
      <c r="G320" s="43">
        <v>0</v>
      </c>
      <c r="H320" s="55">
        <f t="shared" si="54"/>
      </c>
      <c r="I320" s="43">
        <v>0</v>
      </c>
      <c r="J320" s="55">
        <f t="shared" si="55"/>
      </c>
      <c r="K320" s="43">
        <v>0</v>
      </c>
      <c r="L320" s="55">
        <f t="shared" si="56"/>
      </c>
      <c r="M320" s="43">
        <v>0</v>
      </c>
      <c r="N320" s="55">
        <f t="shared" si="57"/>
      </c>
      <c r="O320" s="43">
        <v>0</v>
      </c>
      <c r="P320" s="55">
        <f t="shared" si="58"/>
      </c>
      <c r="Q320" s="44">
        <f t="shared" si="52"/>
        <v>0</v>
      </c>
      <c r="R320" s="55">
        <f t="shared" si="59"/>
      </c>
      <c r="S320" s="45">
        <v>0</v>
      </c>
      <c r="T320" s="46">
        <f t="shared" si="53"/>
        <v>0</v>
      </c>
    </row>
    <row r="321" spans="2:20" ht="14.25" customHeight="1">
      <c r="B321" s="29" t="s">
        <v>54</v>
      </c>
      <c r="C321" s="43">
        <v>0</v>
      </c>
      <c r="D321" s="55">
        <f t="shared" si="50"/>
      </c>
      <c r="E321" s="43">
        <v>0</v>
      </c>
      <c r="F321" s="55">
        <f t="shared" si="51"/>
      </c>
      <c r="G321" s="43">
        <v>0</v>
      </c>
      <c r="H321" s="55">
        <f t="shared" si="54"/>
      </c>
      <c r="I321" s="43">
        <v>0</v>
      </c>
      <c r="J321" s="55">
        <f t="shared" si="55"/>
      </c>
      <c r="K321" s="43">
        <v>0</v>
      </c>
      <c r="L321" s="55">
        <f t="shared" si="56"/>
      </c>
      <c r="M321" s="43">
        <v>0</v>
      </c>
      <c r="N321" s="55">
        <f t="shared" si="57"/>
      </c>
      <c r="O321" s="43">
        <v>0</v>
      </c>
      <c r="P321" s="55">
        <f t="shared" si="58"/>
      </c>
      <c r="Q321" s="44">
        <f t="shared" si="52"/>
        <v>0</v>
      </c>
      <c r="R321" s="55">
        <f t="shared" si="59"/>
      </c>
      <c r="S321" s="45">
        <v>0</v>
      </c>
      <c r="T321" s="46">
        <f t="shared" si="53"/>
        <v>0</v>
      </c>
    </row>
    <row r="322" spans="2:20" ht="14.25" customHeight="1">
      <c r="B322" s="29" t="s">
        <v>55</v>
      </c>
      <c r="C322" s="43">
        <v>0</v>
      </c>
      <c r="D322" s="55">
        <f t="shared" si="50"/>
      </c>
      <c r="E322" s="43">
        <v>0</v>
      </c>
      <c r="F322" s="55">
        <f t="shared" si="51"/>
      </c>
      <c r="G322" s="43">
        <v>0</v>
      </c>
      <c r="H322" s="55">
        <f t="shared" si="54"/>
      </c>
      <c r="I322" s="43">
        <v>0</v>
      </c>
      <c r="J322" s="55">
        <f t="shared" si="55"/>
      </c>
      <c r="K322" s="43">
        <v>0</v>
      </c>
      <c r="L322" s="55">
        <f t="shared" si="56"/>
      </c>
      <c r="M322" s="43">
        <v>0</v>
      </c>
      <c r="N322" s="55">
        <f t="shared" si="57"/>
      </c>
      <c r="O322" s="43">
        <v>0</v>
      </c>
      <c r="P322" s="55">
        <f t="shared" si="58"/>
      </c>
      <c r="Q322" s="44">
        <f t="shared" si="52"/>
        <v>0</v>
      </c>
      <c r="R322" s="55">
        <f t="shared" si="59"/>
      </c>
      <c r="S322" s="45">
        <v>0</v>
      </c>
      <c r="T322" s="46">
        <f t="shared" si="53"/>
        <v>0</v>
      </c>
    </row>
    <row r="323" spans="2:20" ht="14.25" customHeight="1">
      <c r="B323" s="29" t="s">
        <v>56</v>
      </c>
      <c r="C323" s="43">
        <v>0</v>
      </c>
      <c r="D323" s="55">
        <f t="shared" si="50"/>
      </c>
      <c r="E323" s="43">
        <v>0</v>
      </c>
      <c r="F323" s="55">
        <f t="shared" si="51"/>
      </c>
      <c r="G323" s="43">
        <v>0</v>
      </c>
      <c r="H323" s="55">
        <f t="shared" si="54"/>
      </c>
      <c r="I323" s="43">
        <v>0</v>
      </c>
      <c r="J323" s="55">
        <f t="shared" si="55"/>
      </c>
      <c r="K323" s="43">
        <v>0</v>
      </c>
      <c r="L323" s="55">
        <f t="shared" si="56"/>
      </c>
      <c r="M323" s="43">
        <v>0</v>
      </c>
      <c r="N323" s="55">
        <f t="shared" si="57"/>
      </c>
      <c r="O323" s="43">
        <v>0</v>
      </c>
      <c r="P323" s="55">
        <f t="shared" si="58"/>
      </c>
      <c r="Q323" s="44">
        <f t="shared" si="52"/>
        <v>0</v>
      </c>
      <c r="R323" s="55">
        <f t="shared" si="59"/>
      </c>
      <c r="S323" s="45">
        <v>0</v>
      </c>
      <c r="T323" s="46">
        <f t="shared" si="53"/>
        <v>0</v>
      </c>
    </row>
    <row r="324" spans="2:20" ht="14.25" customHeight="1">
      <c r="B324" s="29" t="s">
        <v>57</v>
      </c>
      <c r="C324" s="43">
        <v>0</v>
      </c>
      <c r="D324" s="55">
        <f t="shared" si="50"/>
      </c>
      <c r="E324" s="43">
        <v>0</v>
      </c>
      <c r="F324" s="55">
        <f t="shared" si="51"/>
      </c>
      <c r="G324" s="43">
        <v>0</v>
      </c>
      <c r="H324" s="55">
        <f t="shared" si="54"/>
      </c>
      <c r="I324" s="43">
        <v>0</v>
      </c>
      <c r="J324" s="55">
        <f t="shared" si="55"/>
      </c>
      <c r="K324" s="43">
        <v>0</v>
      </c>
      <c r="L324" s="55">
        <f t="shared" si="56"/>
      </c>
      <c r="M324" s="43">
        <v>0</v>
      </c>
      <c r="N324" s="55">
        <f t="shared" si="57"/>
      </c>
      <c r="O324" s="43">
        <v>0</v>
      </c>
      <c r="P324" s="55">
        <f t="shared" si="58"/>
      </c>
      <c r="Q324" s="44">
        <f t="shared" si="52"/>
        <v>0</v>
      </c>
      <c r="R324" s="55">
        <f t="shared" si="59"/>
      </c>
      <c r="S324" s="45">
        <v>0</v>
      </c>
      <c r="T324" s="46">
        <f t="shared" si="53"/>
        <v>0</v>
      </c>
    </row>
    <row r="325" spans="2:20" ht="14.25" customHeight="1">
      <c r="B325" s="31" t="s">
        <v>58</v>
      </c>
      <c r="C325" s="47">
        <v>0</v>
      </c>
      <c r="D325" s="56">
        <f t="shared" si="50"/>
      </c>
      <c r="E325" s="47">
        <v>0</v>
      </c>
      <c r="F325" s="56">
        <f t="shared" si="51"/>
      </c>
      <c r="G325" s="47">
        <v>0</v>
      </c>
      <c r="H325" s="56">
        <f t="shared" si="54"/>
      </c>
      <c r="I325" s="47">
        <v>0</v>
      </c>
      <c r="J325" s="56">
        <f t="shared" si="55"/>
      </c>
      <c r="K325" s="47">
        <v>0</v>
      </c>
      <c r="L325" s="56">
        <f t="shared" si="56"/>
      </c>
      <c r="M325" s="47">
        <v>0</v>
      </c>
      <c r="N325" s="56">
        <f t="shared" si="57"/>
      </c>
      <c r="O325" s="47">
        <v>0</v>
      </c>
      <c r="P325" s="56">
        <f t="shared" si="58"/>
      </c>
      <c r="Q325" s="48">
        <f t="shared" si="52"/>
        <v>0</v>
      </c>
      <c r="R325" s="56">
        <f t="shared" si="59"/>
      </c>
      <c r="S325" s="49">
        <v>0</v>
      </c>
      <c r="T325" s="50">
        <f t="shared" si="53"/>
        <v>0</v>
      </c>
    </row>
    <row r="326" spans="2:20" ht="14.25" customHeight="1">
      <c r="B326" s="33" t="s">
        <v>59</v>
      </c>
      <c r="C326" s="51">
        <f>SUM(C279:C325)</f>
        <v>2898.7290000000003</v>
      </c>
      <c r="D326" s="57">
        <f t="shared" si="50"/>
        <v>15.269676852263284</v>
      </c>
      <c r="E326" s="51">
        <f>SUM(E279:E325)</f>
        <v>1458.7006</v>
      </c>
      <c r="F326" s="57">
        <f t="shared" si="51"/>
        <v>7.684018335692147</v>
      </c>
      <c r="G326" s="51">
        <f>SUM(G279:G325)</f>
        <v>118.4585</v>
      </c>
      <c r="H326" s="57">
        <f t="shared" si="54"/>
        <v>0.6240055608523012</v>
      </c>
      <c r="I326" s="51">
        <f>SUM(I279:I325)</f>
        <v>0</v>
      </c>
      <c r="J326" s="57">
        <f t="shared" si="55"/>
        <v>0</v>
      </c>
      <c r="K326" s="51">
        <f>SUM(K279:K325)</f>
        <v>0</v>
      </c>
      <c r="L326" s="57">
        <f t="shared" si="56"/>
        <v>0</v>
      </c>
      <c r="M326" s="51">
        <f>SUM(M279:M325)</f>
        <v>0</v>
      </c>
      <c r="N326" s="57">
        <f t="shared" si="57"/>
        <v>0</v>
      </c>
      <c r="O326" s="51">
        <f>SUM(O279:O325)</f>
        <v>3548.4120000000003</v>
      </c>
      <c r="P326" s="57">
        <f t="shared" si="58"/>
        <v>18.692021426871317</v>
      </c>
      <c r="Q326" s="51">
        <f>SUM(Q279:Q325)</f>
        <v>8024.3000999999995</v>
      </c>
      <c r="R326" s="57">
        <f t="shared" si="59"/>
        <v>42.26972217567904</v>
      </c>
      <c r="S326" s="52">
        <f>SUM(S279:S325)</f>
        <v>10959.2647</v>
      </c>
      <c r="T326" s="53">
        <f>SUM(T279:T325)</f>
        <v>18983.564799999996</v>
      </c>
    </row>
    <row r="328" spans="2:20" ht="14.25" customHeight="1">
      <c r="B328" s="59" t="s">
        <v>71</v>
      </c>
      <c r="C328" s="60"/>
      <c r="D328" s="61" t="s">
        <v>67</v>
      </c>
      <c r="E328" s="62"/>
      <c r="F328" s="6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2:20" ht="14.25" customHeight="1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10" t="s">
        <v>9</v>
      </c>
    </row>
    <row r="330" spans="2:20" ht="14.25" customHeight="1">
      <c r="B330" s="12" t="s">
        <v>61</v>
      </c>
      <c r="C330" s="13" t="s">
        <v>1</v>
      </c>
      <c r="D330" s="14"/>
      <c r="E330" s="14"/>
      <c r="F330" s="14"/>
      <c r="G330" s="15"/>
      <c r="H330" s="14"/>
      <c r="I330" s="15"/>
      <c r="J330" s="14"/>
      <c r="K330" s="16"/>
      <c r="L330" s="14"/>
      <c r="M330" s="13"/>
      <c r="N330" s="14"/>
      <c r="O330" s="14"/>
      <c r="P330" s="14"/>
      <c r="Q330" s="17"/>
      <c r="R330" s="58"/>
      <c r="S330" s="18"/>
      <c r="T330" s="19"/>
    </row>
    <row r="331" spans="2:20" ht="28.5" customHeight="1">
      <c r="B331" s="35" t="s">
        <v>60</v>
      </c>
      <c r="C331" s="3" t="s">
        <v>2</v>
      </c>
      <c r="D331" s="4"/>
      <c r="E331" s="3" t="s">
        <v>75</v>
      </c>
      <c r="F331" s="4"/>
      <c r="G331" s="3" t="s">
        <v>74</v>
      </c>
      <c r="H331" s="4"/>
      <c r="I331" s="3" t="s">
        <v>73</v>
      </c>
      <c r="J331" s="4"/>
      <c r="K331" s="3" t="s">
        <v>3</v>
      </c>
      <c r="L331" s="4"/>
      <c r="M331" s="11" t="s">
        <v>5</v>
      </c>
      <c r="N331" s="4"/>
      <c r="O331" s="3" t="s">
        <v>6</v>
      </c>
      <c r="P331" s="4"/>
      <c r="Q331" s="5" t="s">
        <v>0</v>
      </c>
      <c r="R331" s="6"/>
      <c r="S331" s="7" t="s">
        <v>11</v>
      </c>
      <c r="T331" s="8" t="s">
        <v>7</v>
      </c>
    </row>
    <row r="332" spans="2:20" ht="14.25" customHeight="1">
      <c r="B332" s="20" t="s">
        <v>10</v>
      </c>
      <c r="C332" s="21"/>
      <c r="D332" s="22" t="s">
        <v>4</v>
      </c>
      <c r="E332" s="21"/>
      <c r="F332" s="22" t="s">
        <v>4</v>
      </c>
      <c r="G332" s="21"/>
      <c r="H332" s="22" t="s">
        <v>4</v>
      </c>
      <c r="I332" s="21"/>
      <c r="J332" s="22" t="s">
        <v>4</v>
      </c>
      <c r="K332" s="21"/>
      <c r="L332" s="22" t="s">
        <v>4</v>
      </c>
      <c r="M332" s="23"/>
      <c r="N332" s="22" t="s">
        <v>4</v>
      </c>
      <c r="O332" s="21"/>
      <c r="P332" s="22" t="s">
        <v>4</v>
      </c>
      <c r="Q332" s="21"/>
      <c r="R332" s="22" t="s">
        <v>4</v>
      </c>
      <c r="S332" s="24"/>
      <c r="T332" s="25"/>
    </row>
    <row r="333" spans="2:20" ht="14.25" customHeight="1">
      <c r="B333" s="28" t="s">
        <v>12</v>
      </c>
      <c r="C333" s="39">
        <v>0</v>
      </c>
      <c r="D333" s="54">
        <f aca="true" t="shared" si="60" ref="D333:D380">IF($T333=0,"",C333/$T333*100)</f>
      </c>
      <c r="E333" s="39">
        <v>0</v>
      </c>
      <c r="F333" s="54">
        <f aca="true" t="shared" si="61" ref="F333:F380">IF($T333=0,"",E333/$T333*100)</f>
      </c>
      <c r="G333" s="39">
        <v>0</v>
      </c>
      <c r="H333" s="54">
        <f>IF($T333=0,"",G333/$T333*100)</f>
      </c>
      <c r="I333" s="39">
        <v>0</v>
      </c>
      <c r="J333" s="54">
        <f>IF($T333=0,"",I333/$T333*100)</f>
      </c>
      <c r="K333" s="39">
        <v>0</v>
      </c>
      <c r="L333" s="54">
        <f>IF($T333=0,"",K333/$T333*100)</f>
      </c>
      <c r="M333" s="39">
        <v>0</v>
      </c>
      <c r="N333" s="54">
        <f>IF($T333=0,"",M333/$T333*100)</f>
      </c>
      <c r="O333" s="39">
        <v>0</v>
      </c>
      <c r="P333" s="54">
        <f>IF($T333=0,"",O333/$T333*100)</f>
      </c>
      <c r="Q333" s="40">
        <f aca="true" t="shared" si="62" ref="Q333:Q379">SUM(C333,E333,G333,I333,K333,M333,O333)</f>
        <v>0</v>
      </c>
      <c r="R333" s="54">
        <f>IF($T333=0,"",Q333/$T333*100)</f>
      </c>
      <c r="S333" s="41">
        <v>0</v>
      </c>
      <c r="T333" s="42">
        <f aca="true" t="shared" si="63" ref="T333:T379">SUM(S333:S333,Q333)</f>
        <v>0</v>
      </c>
    </row>
    <row r="334" spans="2:20" ht="14.25" customHeight="1">
      <c r="B334" s="29" t="s">
        <v>13</v>
      </c>
      <c r="C334" s="43">
        <v>0</v>
      </c>
      <c r="D334" s="55">
        <f t="shared" si="60"/>
      </c>
      <c r="E334" s="43">
        <v>0</v>
      </c>
      <c r="F334" s="55">
        <f t="shared" si="61"/>
      </c>
      <c r="G334" s="43">
        <v>0</v>
      </c>
      <c r="H334" s="55">
        <f aca="true" t="shared" si="64" ref="H334:H380">IF($T334=0,"",G334/$T334*100)</f>
      </c>
      <c r="I334" s="43">
        <v>0</v>
      </c>
      <c r="J334" s="55">
        <f aca="true" t="shared" si="65" ref="J334:J380">IF($T334=0,"",I334/$T334*100)</f>
      </c>
      <c r="K334" s="43">
        <v>0</v>
      </c>
      <c r="L334" s="55">
        <f aca="true" t="shared" si="66" ref="L334:L380">IF($T334=0,"",K334/$T334*100)</f>
      </c>
      <c r="M334" s="43">
        <v>0</v>
      </c>
      <c r="N334" s="55">
        <f aca="true" t="shared" si="67" ref="N334:N380">IF($T334=0,"",M334/$T334*100)</f>
      </c>
      <c r="O334" s="43">
        <v>0</v>
      </c>
      <c r="P334" s="55">
        <f aca="true" t="shared" si="68" ref="P334:P380">IF($T334=0,"",O334/$T334*100)</f>
      </c>
      <c r="Q334" s="44">
        <f t="shared" si="62"/>
        <v>0</v>
      </c>
      <c r="R334" s="55">
        <f aca="true" t="shared" si="69" ref="R334:R380">IF($T334=0,"",Q334/$T334*100)</f>
      </c>
      <c r="S334" s="45">
        <v>0</v>
      </c>
      <c r="T334" s="46">
        <f t="shared" si="63"/>
        <v>0</v>
      </c>
    </row>
    <row r="335" spans="2:20" ht="14.25" customHeight="1">
      <c r="B335" s="29" t="s">
        <v>14</v>
      </c>
      <c r="C335" s="43">
        <v>0</v>
      </c>
      <c r="D335" s="55">
        <f t="shared" si="60"/>
      </c>
      <c r="E335" s="43">
        <v>0</v>
      </c>
      <c r="F335" s="55">
        <f t="shared" si="61"/>
      </c>
      <c r="G335" s="43">
        <v>0</v>
      </c>
      <c r="H335" s="55">
        <f t="shared" si="64"/>
      </c>
      <c r="I335" s="43">
        <v>0</v>
      </c>
      <c r="J335" s="55">
        <f t="shared" si="65"/>
      </c>
      <c r="K335" s="43">
        <v>0</v>
      </c>
      <c r="L335" s="55">
        <f t="shared" si="66"/>
      </c>
      <c r="M335" s="43">
        <v>0</v>
      </c>
      <c r="N335" s="55">
        <f t="shared" si="67"/>
      </c>
      <c r="O335" s="43">
        <v>0</v>
      </c>
      <c r="P335" s="55">
        <f t="shared" si="68"/>
      </c>
      <c r="Q335" s="44">
        <f t="shared" si="62"/>
        <v>0</v>
      </c>
      <c r="R335" s="55">
        <f t="shared" si="69"/>
      </c>
      <c r="S335" s="45">
        <v>0</v>
      </c>
      <c r="T335" s="46">
        <f t="shared" si="63"/>
        <v>0</v>
      </c>
    </row>
    <row r="336" spans="2:20" ht="14.25" customHeight="1">
      <c r="B336" s="29" t="s">
        <v>15</v>
      </c>
      <c r="C336" s="43">
        <v>0</v>
      </c>
      <c r="D336" s="55">
        <f t="shared" si="60"/>
      </c>
      <c r="E336" s="43">
        <v>0</v>
      </c>
      <c r="F336" s="55">
        <f t="shared" si="61"/>
      </c>
      <c r="G336" s="43">
        <v>0</v>
      </c>
      <c r="H336" s="55">
        <f t="shared" si="64"/>
      </c>
      <c r="I336" s="43">
        <v>0</v>
      </c>
      <c r="J336" s="55">
        <f t="shared" si="65"/>
      </c>
      <c r="K336" s="43">
        <v>0</v>
      </c>
      <c r="L336" s="55">
        <f t="shared" si="66"/>
      </c>
      <c r="M336" s="43">
        <v>0</v>
      </c>
      <c r="N336" s="55">
        <f t="shared" si="67"/>
      </c>
      <c r="O336" s="43">
        <v>0</v>
      </c>
      <c r="P336" s="55">
        <f t="shared" si="68"/>
      </c>
      <c r="Q336" s="44">
        <f t="shared" si="62"/>
        <v>0</v>
      </c>
      <c r="R336" s="55">
        <f t="shared" si="69"/>
      </c>
      <c r="S336" s="45">
        <v>0</v>
      </c>
      <c r="T336" s="46">
        <f t="shared" si="63"/>
        <v>0</v>
      </c>
    </row>
    <row r="337" spans="2:20" ht="14.25" customHeight="1">
      <c r="B337" s="29" t="s">
        <v>16</v>
      </c>
      <c r="C337" s="43">
        <v>0</v>
      </c>
      <c r="D337" s="55">
        <f t="shared" si="60"/>
      </c>
      <c r="E337" s="43">
        <v>0</v>
      </c>
      <c r="F337" s="55">
        <f t="shared" si="61"/>
      </c>
      <c r="G337" s="43">
        <v>0</v>
      </c>
      <c r="H337" s="55">
        <f t="shared" si="64"/>
      </c>
      <c r="I337" s="43">
        <v>0</v>
      </c>
      <c r="J337" s="55">
        <f t="shared" si="65"/>
      </c>
      <c r="K337" s="43">
        <v>0</v>
      </c>
      <c r="L337" s="55">
        <f t="shared" si="66"/>
      </c>
      <c r="M337" s="43">
        <v>0</v>
      </c>
      <c r="N337" s="55">
        <f t="shared" si="67"/>
      </c>
      <c r="O337" s="43">
        <v>0</v>
      </c>
      <c r="P337" s="55">
        <f t="shared" si="68"/>
      </c>
      <c r="Q337" s="44">
        <f t="shared" si="62"/>
        <v>0</v>
      </c>
      <c r="R337" s="55">
        <f t="shared" si="69"/>
      </c>
      <c r="S337" s="45">
        <v>0</v>
      </c>
      <c r="T337" s="46">
        <f t="shared" si="63"/>
        <v>0</v>
      </c>
    </row>
    <row r="338" spans="2:20" ht="14.25" customHeight="1">
      <c r="B338" s="29" t="s">
        <v>17</v>
      </c>
      <c r="C338" s="43">
        <v>0</v>
      </c>
      <c r="D338" s="55">
        <f t="shared" si="60"/>
      </c>
      <c r="E338" s="43">
        <v>0</v>
      </c>
      <c r="F338" s="55">
        <f t="shared" si="61"/>
      </c>
      <c r="G338" s="43">
        <v>0</v>
      </c>
      <c r="H338" s="55">
        <f t="shared" si="64"/>
      </c>
      <c r="I338" s="43">
        <v>0</v>
      </c>
      <c r="J338" s="55">
        <f t="shared" si="65"/>
      </c>
      <c r="K338" s="43">
        <v>0</v>
      </c>
      <c r="L338" s="55">
        <f t="shared" si="66"/>
      </c>
      <c r="M338" s="43">
        <v>0</v>
      </c>
      <c r="N338" s="55">
        <f t="shared" si="67"/>
      </c>
      <c r="O338" s="43">
        <v>0</v>
      </c>
      <c r="P338" s="55">
        <f t="shared" si="68"/>
      </c>
      <c r="Q338" s="44">
        <f t="shared" si="62"/>
        <v>0</v>
      </c>
      <c r="R338" s="55">
        <f t="shared" si="69"/>
      </c>
      <c r="S338" s="45">
        <v>0</v>
      </c>
      <c r="T338" s="46">
        <f t="shared" si="63"/>
        <v>0</v>
      </c>
    </row>
    <row r="339" spans="2:20" ht="14.25" customHeight="1">
      <c r="B339" s="29" t="s">
        <v>18</v>
      </c>
      <c r="C339" s="43">
        <v>0</v>
      </c>
      <c r="D339" s="55">
        <f t="shared" si="60"/>
        <v>0</v>
      </c>
      <c r="E339" s="43">
        <v>0</v>
      </c>
      <c r="F339" s="55">
        <f t="shared" si="61"/>
        <v>0</v>
      </c>
      <c r="G339" s="43">
        <v>0</v>
      </c>
      <c r="H339" s="55">
        <f t="shared" si="64"/>
        <v>0</v>
      </c>
      <c r="I339" s="43">
        <v>0</v>
      </c>
      <c r="J339" s="55">
        <f t="shared" si="65"/>
        <v>0</v>
      </c>
      <c r="K339" s="43">
        <v>0</v>
      </c>
      <c r="L339" s="55">
        <f t="shared" si="66"/>
        <v>0</v>
      </c>
      <c r="M339" s="43">
        <v>0</v>
      </c>
      <c r="N339" s="55">
        <f t="shared" si="67"/>
        <v>0</v>
      </c>
      <c r="O339" s="43">
        <v>11.1286</v>
      </c>
      <c r="P339" s="55">
        <f t="shared" si="68"/>
        <v>100</v>
      </c>
      <c r="Q339" s="44">
        <f t="shared" si="62"/>
        <v>11.1286</v>
      </c>
      <c r="R339" s="55">
        <f t="shared" si="69"/>
        <v>100</v>
      </c>
      <c r="S339" s="45">
        <v>0</v>
      </c>
      <c r="T339" s="46">
        <f t="shared" si="63"/>
        <v>11.1286</v>
      </c>
    </row>
    <row r="340" spans="2:20" ht="14.25" customHeight="1">
      <c r="B340" s="29" t="s">
        <v>19</v>
      </c>
      <c r="C340" s="43">
        <v>0</v>
      </c>
      <c r="D340" s="55">
        <f t="shared" si="60"/>
      </c>
      <c r="E340" s="43">
        <v>0</v>
      </c>
      <c r="F340" s="55">
        <f t="shared" si="61"/>
      </c>
      <c r="G340" s="43">
        <v>0</v>
      </c>
      <c r="H340" s="55">
        <f t="shared" si="64"/>
      </c>
      <c r="I340" s="43">
        <v>0</v>
      </c>
      <c r="J340" s="55">
        <f t="shared" si="65"/>
      </c>
      <c r="K340" s="43">
        <v>0</v>
      </c>
      <c r="L340" s="55">
        <f t="shared" si="66"/>
      </c>
      <c r="M340" s="43">
        <v>0</v>
      </c>
      <c r="N340" s="55">
        <f t="shared" si="67"/>
      </c>
      <c r="O340" s="43">
        <v>0</v>
      </c>
      <c r="P340" s="55">
        <f t="shared" si="68"/>
      </c>
      <c r="Q340" s="44">
        <f t="shared" si="62"/>
        <v>0</v>
      </c>
      <c r="R340" s="55">
        <f t="shared" si="69"/>
      </c>
      <c r="S340" s="45">
        <v>0</v>
      </c>
      <c r="T340" s="46">
        <f t="shared" si="63"/>
        <v>0</v>
      </c>
    </row>
    <row r="341" spans="2:20" ht="14.25" customHeight="1">
      <c r="B341" s="29" t="s">
        <v>20</v>
      </c>
      <c r="C341" s="43">
        <v>0</v>
      </c>
      <c r="D341" s="55">
        <f t="shared" si="60"/>
      </c>
      <c r="E341" s="43">
        <v>0</v>
      </c>
      <c r="F341" s="55">
        <f t="shared" si="61"/>
      </c>
      <c r="G341" s="43">
        <v>0</v>
      </c>
      <c r="H341" s="55">
        <f t="shared" si="64"/>
      </c>
      <c r="I341" s="43">
        <v>0</v>
      </c>
      <c r="J341" s="55">
        <f t="shared" si="65"/>
      </c>
      <c r="K341" s="43">
        <v>0</v>
      </c>
      <c r="L341" s="55">
        <f t="shared" si="66"/>
      </c>
      <c r="M341" s="43">
        <v>0</v>
      </c>
      <c r="N341" s="55">
        <f t="shared" si="67"/>
      </c>
      <c r="O341" s="43">
        <v>0</v>
      </c>
      <c r="P341" s="55">
        <f t="shared" si="68"/>
      </c>
      <c r="Q341" s="44">
        <f t="shared" si="62"/>
        <v>0</v>
      </c>
      <c r="R341" s="55">
        <f t="shared" si="69"/>
      </c>
      <c r="S341" s="45">
        <v>0</v>
      </c>
      <c r="T341" s="46">
        <f t="shared" si="63"/>
        <v>0</v>
      </c>
    </row>
    <row r="342" spans="2:20" ht="14.25" customHeight="1">
      <c r="B342" s="30" t="s">
        <v>21</v>
      </c>
      <c r="C342" s="47">
        <v>0</v>
      </c>
      <c r="D342" s="56">
        <f t="shared" si="60"/>
      </c>
      <c r="E342" s="47">
        <v>0</v>
      </c>
      <c r="F342" s="56">
        <f t="shared" si="61"/>
      </c>
      <c r="G342" s="47">
        <v>0</v>
      </c>
      <c r="H342" s="56">
        <f t="shared" si="64"/>
      </c>
      <c r="I342" s="47">
        <v>0</v>
      </c>
      <c r="J342" s="56">
        <f t="shared" si="65"/>
      </c>
      <c r="K342" s="47">
        <v>0</v>
      </c>
      <c r="L342" s="56">
        <f t="shared" si="66"/>
      </c>
      <c r="M342" s="47">
        <v>0</v>
      </c>
      <c r="N342" s="56">
        <f t="shared" si="67"/>
      </c>
      <c r="O342" s="47">
        <v>0</v>
      </c>
      <c r="P342" s="56">
        <f t="shared" si="68"/>
      </c>
      <c r="Q342" s="48">
        <f t="shared" si="62"/>
        <v>0</v>
      </c>
      <c r="R342" s="56">
        <f t="shared" si="69"/>
      </c>
      <c r="S342" s="49">
        <v>0</v>
      </c>
      <c r="T342" s="50">
        <f t="shared" si="63"/>
        <v>0</v>
      </c>
    </row>
    <row r="343" spans="2:20" ht="14.25" customHeight="1">
      <c r="B343" s="29" t="s">
        <v>22</v>
      </c>
      <c r="C343" s="43">
        <v>0</v>
      </c>
      <c r="D343" s="55">
        <f t="shared" si="60"/>
        <v>0</v>
      </c>
      <c r="E343" s="43">
        <v>0</v>
      </c>
      <c r="F343" s="55">
        <f t="shared" si="61"/>
        <v>0</v>
      </c>
      <c r="G343" s="43">
        <v>0</v>
      </c>
      <c r="H343" s="55">
        <f t="shared" si="64"/>
        <v>0</v>
      </c>
      <c r="I343" s="43">
        <v>0</v>
      </c>
      <c r="J343" s="55">
        <f t="shared" si="65"/>
        <v>0</v>
      </c>
      <c r="K343" s="43">
        <v>0</v>
      </c>
      <c r="L343" s="55">
        <f t="shared" si="66"/>
        <v>0</v>
      </c>
      <c r="M343" s="43">
        <v>0</v>
      </c>
      <c r="N343" s="55">
        <f t="shared" si="67"/>
        <v>0</v>
      </c>
      <c r="O343" s="43">
        <v>0</v>
      </c>
      <c r="P343" s="55">
        <f t="shared" si="68"/>
        <v>0</v>
      </c>
      <c r="Q343" s="44">
        <f t="shared" si="62"/>
        <v>0</v>
      </c>
      <c r="R343" s="55">
        <f t="shared" si="69"/>
        <v>0</v>
      </c>
      <c r="S343" s="45">
        <v>1.7297</v>
      </c>
      <c r="T343" s="46">
        <f t="shared" si="63"/>
        <v>1.7297</v>
      </c>
    </row>
    <row r="344" spans="2:20" ht="14.25" customHeight="1">
      <c r="B344" s="29" t="s">
        <v>23</v>
      </c>
      <c r="C344" s="43">
        <v>0</v>
      </c>
      <c r="D344" s="55">
        <f t="shared" si="60"/>
      </c>
      <c r="E344" s="43">
        <v>0</v>
      </c>
      <c r="F344" s="55">
        <f t="shared" si="61"/>
      </c>
      <c r="G344" s="43">
        <v>0</v>
      </c>
      <c r="H344" s="55">
        <f t="shared" si="64"/>
      </c>
      <c r="I344" s="43">
        <v>0</v>
      </c>
      <c r="J344" s="55">
        <f t="shared" si="65"/>
      </c>
      <c r="K344" s="43">
        <v>0</v>
      </c>
      <c r="L344" s="55">
        <f t="shared" si="66"/>
      </c>
      <c r="M344" s="43">
        <v>0</v>
      </c>
      <c r="N344" s="55">
        <f t="shared" si="67"/>
      </c>
      <c r="O344" s="43">
        <v>0</v>
      </c>
      <c r="P344" s="55">
        <f t="shared" si="68"/>
      </c>
      <c r="Q344" s="44">
        <f t="shared" si="62"/>
        <v>0</v>
      </c>
      <c r="R344" s="55">
        <f t="shared" si="69"/>
      </c>
      <c r="S344" s="45">
        <v>0</v>
      </c>
      <c r="T344" s="46">
        <f t="shared" si="63"/>
        <v>0</v>
      </c>
    </row>
    <row r="345" spans="2:20" ht="14.25" customHeight="1">
      <c r="B345" s="29" t="s">
        <v>24</v>
      </c>
      <c r="C345" s="43">
        <v>0</v>
      </c>
      <c r="D345" s="55">
        <f t="shared" si="60"/>
        <v>0</v>
      </c>
      <c r="E345" s="43">
        <v>0</v>
      </c>
      <c r="F345" s="55">
        <f t="shared" si="61"/>
        <v>0</v>
      </c>
      <c r="G345" s="43">
        <v>0</v>
      </c>
      <c r="H345" s="55">
        <f t="shared" si="64"/>
        <v>0</v>
      </c>
      <c r="I345" s="43">
        <v>0</v>
      </c>
      <c r="J345" s="55">
        <f t="shared" si="65"/>
        <v>0</v>
      </c>
      <c r="K345" s="43">
        <v>0</v>
      </c>
      <c r="L345" s="55">
        <f t="shared" si="66"/>
        <v>0</v>
      </c>
      <c r="M345" s="43">
        <v>0</v>
      </c>
      <c r="N345" s="55">
        <f t="shared" si="67"/>
        <v>0</v>
      </c>
      <c r="O345" s="43">
        <v>8.7138</v>
      </c>
      <c r="P345" s="55">
        <f t="shared" si="68"/>
        <v>100</v>
      </c>
      <c r="Q345" s="44">
        <f t="shared" si="62"/>
        <v>8.7138</v>
      </c>
      <c r="R345" s="55">
        <f t="shared" si="69"/>
        <v>100</v>
      </c>
      <c r="S345" s="45">
        <v>0</v>
      </c>
      <c r="T345" s="46">
        <f t="shared" si="63"/>
        <v>8.7138</v>
      </c>
    </row>
    <row r="346" spans="2:20" ht="14.25" customHeight="1">
      <c r="B346" s="29" t="s">
        <v>25</v>
      </c>
      <c r="C346" s="43">
        <v>0</v>
      </c>
      <c r="D346" s="55">
        <f t="shared" si="60"/>
      </c>
      <c r="E346" s="43">
        <v>0</v>
      </c>
      <c r="F346" s="55">
        <f t="shared" si="61"/>
      </c>
      <c r="G346" s="43">
        <v>0</v>
      </c>
      <c r="H346" s="55">
        <f t="shared" si="64"/>
      </c>
      <c r="I346" s="43">
        <v>0</v>
      </c>
      <c r="J346" s="55">
        <f t="shared" si="65"/>
      </c>
      <c r="K346" s="43">
        <v>0</v>
      </c>
      <c r="L346" s="55">
        <f t="shared" si="66"/>
      </c>
      <c r="M346" s="43">
        <v>0</v>
      </c>
      <c r="N346" s="55">
        <f t="shared" si="67"/>
      </c>
      <c r="O346" s="43">
        <v>0</v>
      </c>
      <c r="P346" s="55">
        <f t="shared" si="68"/>
      </c>
      <c r="Q346" s="44">
        <f t="shared" si="62"/>
        <v>0</v>
      </c>
      <c r="R346" s="55">
        <f t="shared" si="69"/>
      </c>
      <c r="S346" s="45">
        <v>0</v>
      </c>
      <c r="T346" s="46">
        <f t="shared" si="63"/>
        <v>0</v>
      </c>
    </row>
    <row r="347" spans="2:20" ht="14.25" customHeight="1">
      <c r="B347" s="29" t="s">
        <v>26</v>
      </c>
      <c r="C347" s="43">
        <v>0</v>
      </c>
      <c r="D347" s="55">
        <f t="shared" si="60"/>
        <v>0</v>
      </c>
      <c r="E347" s="43">
        <v>0</v>
      </c>
      <c r="F347" s="55">
        <f t="shared" si="61"/>
        <v>0</v>
      </c>
      <c r="G347" s="43">
        <v>0</v>
      </c>
      <c r="H347" s="55">
        <f t="shared" si="64"/>
        <v>0</v>
      </c>
      <c r="I347" s="43">
        <v>0</v>
      </c>
      <c r="J347" s="55">
        <f t="shared" si="65"/>
        <v>0</v>
      </c>
      <c r="K347" s="43">
        <v>0</v>
      </c>
      <c r="L347" s="55">
        <f t="shared" si="66"/>
        <v>0</v>
      </c>
      <c r="M347" s="43">
        <v>0</v>
      </c>
      <c r="N347" s="55">
        <f t="shared" si="67"/>
        <v>0</v>
      </c>
      <c r="O347" s="43">
        <v>14.0783</v>
      </c>
      <c r="P347" s="55">
        <f t="shared" si="68"/>
        <v>100</v>
      </c>
      <c r="Q347" s="44">
        <f t="shared" si="62"/>
        <v>14.0783</v>
      </c>
      <c r="R347" s="55">
        <f t="shared" si="69"/>
        <v>100</v>
      </c>
      <c r="S347" s="45">
        <v>0</v>
      </c>
      <c r="T347" s="46">
        <f t="shared" si="63"/>
        <v>14.0783</v>
      </c>
    </row>
    <row r="348" spans="2:20" ht="14.25" customHeight="1">
      <c r="B348" s="29" t="s">
        <v>27</v>
      </c>
      <c r="C348" s="43">
        <v>0</v>
      </c>
      <c r="D348" s="55">
        <f t="shared" si="60"/>
        <v>0</v>
      </c>
      <c r="E348" s="43">
        <v>0</v>
      </c>
      <c r="F348" s="55">
        <f t="shared" si="61"/>
        <v>0</v>
      </c>
      <c r="G348" s="43">
        <v>0</v>
      </c>
      <c r="H348" s="55">
        <f t="shared" si="64"/>
        <v>0</v>
      </c>
      <c r="I348" s="43">
        <v>0</v>
      </c>
      <c r="J348" s="55">
        <f t="shared" si="65"/>
        <v>0</v>
      </c>
      <c r="K348" s="43">
        <v>0</v>
      </c>
      <c r="L348" s="55">
        <f t="shared" si="66"/>
        <v>0</v>
      </c>
      <c r="M348" s="43">
        <v>0</v>
      </c>
      <c r="N348" s="55">
        <f t="shared" si="67"/>
        <v>0</v>
      </c>
      <c r="O348" s="43">
        <v>0</v>
      </c>
      <c r="P348" s="55">
        <f t="shared" si="68"/>
        <v>0</v>
      </c>
      <c r="Q348" s="44">
        <f t="shared" si="62"/>
        <v>0</v>
      </c>
      <c r="R348" s="55">
        <f t="shared" si="69"/>
        <v>0</v>
      </c>
      <c r="S348" s="45">
        <v>82.0853</v>
      </c>
      <c r="T348" s="46">
        <f t="shared" si="63"/>
        <v>82.0853</v>
      </c>
    </row>
    <row r="349" spans="2:20" ht="14.25" customHeight="1">
      <c r="B349" s="29" t="s">
        <v>28</v>
      </c>
      <c r="C349" s="43">
        <v>0</v>
      </c>
      <c r="D349" s="55">
        <f t="shared" si="60"/>
        <v>0</v>
      </c>
      <c r="E349" s="43">
        <v>0</v>
      </c>
      <c r="F349" s="55">
        <f t="shared" si="61"/>
        <v>0</v>
      </c>
      <c r="G349" s="43">
        <v>0</v>
      </c>
      <c r="H349" s="55">
        <f t="shared" si="64"/>
        <v>0</v>
      </c>
      <c r="I349" s="43">
        <v>0</v>
      </c>
      <c r="J349" s="55">
        <f t="shared" si="65"/>
        <v>0</v>
      </c>
      <c r="K349" s="43">
        <v>0</v>
      </c>
      <c r="L349" s="55">
        <f t="shared" si="66"/>
        <v>0</v>
      </c>
      <c r="M349" s="43">
        <v>0</v>
      </c>
      <c r="N349" s="55">
        <f t="shared" si="67"/>
        <v>0</v>
      </c>
      <c r="O349" s="43">
        <v>472.7744</v>
      </c>
      <c r="P349" s="55">
        <f t="shared" si="68"/>
        <v>36.61377079142458</v>
      </c>
      <c r="Q349" s="44">
        <f t="shared" si="62"/>
        <v>472.7744</v>
      </c>
      <c r="R349" s="55">
        <f t="shared" si="69"/>
        <v>36.61377079142458</v>
      </c>
      <c r="S349" s="45">
        <v>818.4731</v>
      </c>
      <c r="T349" s="46">
        <f t="shared" si="63"/>
        <v>1291.2475</v>
      </c>
    </row>
    <row r="350" spans="2:20" ht="14.25" customHeight="1">
      <c r="B350" s="29" t="s">
        <v>29</v>
      </c>
      <c r="C350" s="43">
        <v>52.1299</v>
      </c>
      <c r="D350" s="55">
        <f t="shared" si="60"/>
        <v>25.424060288253703</v>
      </c>
      <c r="E350" s="43">
        <v>0</v>
      </c>
      <c r="F350" s="55">
        <f t="shared" si="61"/>
        <v>0</v>
      </c>
      <c r="G350" s="43">
        <v>0</v>
      </c>
      <c r="H350" s="55">
        <f t="shared" si="64"/>
        <v>0</v>
      </c>
      <c r="I350" s="43">
        <v>0</v>
      </c>
      <c r="J350" s="55">
        <f t="shared" si="65"/>
        <v>0</v>
      </c>
      <c r="K350" s="43">
        <v>0</v>
      </c>
      <c r="L350" s="55">
        <f t="shared" si="66"/>
        <v>0</v>
      </c>
      <c r="M350" s="43">
        <v>0</v>
      </c>
      <c r="N350" s="55">
        <f t="shared" si="67"/>
        <v>0</v>
      </c>
      <c r="O350" s="43">
        <v>68.5915</v>
      </c>
      <c r="P350" s="55">
        <f t="shared" si="68"/>
        <v>33.452479887008295</v>
      </c>
      <c r="Q350" s="44">
        <f t="shared" si="62"/>
        <v>120.72139999999999</v>
      </c>
      <c r="R350" s="55">
        <f t="shared" si="69"/>
        <v>58.876540175261994</v>
      </c>
      <c r="S350" s="45">
        <v>84.3202</v>
      </c>
      <c r="T350" s="46">
        <f t="shared" si="63"/>
        <v>205.0416</v>
      </c>
    </row>
    <row r="351" spans="2:20" ht="14.25" customHeight="1">
      <c r="B351" s="29" t="s">
        <v>30</v>
      </c>
      <c r="C351" s="43">
        <v>0</v>
      </c>
      <c r="D351" s="55">
        <f t="shared" si="60"/>
      </c>
      <c r="E351" s="43">
        <v>0</v>
      </c>
      <c r="F351" s="55">
        <f t="shared" si="61"/>
      </c>
      <c r="G351" s="43">
        <v>0</v>
      </c>
      <c r="H351" s="55">
        <f t="shared" si="64"/>
      </c>
      <c r="I351" s="43">
        <v>0</v>
      </c>
      <c r="J351" s="55">
        <f t="shared" si="65"/>
      </c>
      <c r="K351" s="43">
        <v>0</v>
      </c>
      <c r="L351" s="55">
        <f t="shared" si="66"/>
      </c>
      <c r="M351" s="43">
        <v>0</v>
      </c>
      <c r="N351" s="55">
        <f t="shared" si="67"/>
      </c>
      <c r="O351" s="43">
        <v>0</v>
      </c>
      <c r="P351" s="55">
        <f t="shared" si="68"/>
      </c>
      <c r="Q351" s="44">
        <f t="shared" si="62"/>
        <v>0</v>
      </c>
      <c r="R351" s="55">
        <f t="shared" si="69"/>
      </c>
      <c r="S351" s="45">
        <v>0</v>
      </c>
      <c r="T351" s="46">
        <f t="shared" si="63"/>
        <v>0</v>
      </c>
    </row>
    <row r="352" spans="2:20" ht="14.25" customHeight="1">
      <c r="B352" s="31" t="s">
        <v>31</v>
      </c>
      <c r="C352" s="47">
        <v>0</v>
      </c>
      <c r="D352" s="56">
        <f t="shared" si="60"/>
        <v>0</v>
      </c>
      <c r="E352" s="47">
        <v>0</v>
      </c>
      <c r="F352" s="56">
        <f t="shared" si="61"/>
        <v>0</v>
      </c>
      <c r="G352" s="47">
        <v>0</v>
      </c>
      <c r="H352" s="56">
        <f t="shared" si="64"/>
        <v>0</v>
      </c>
      <c r="I352" s="47">
        <v>0</v>
      </c>
      <c r="J352" s="56">
        <f t="shared" si="65"/>
        <v>0</v>
      </c>
      <c r="K352" s="47">
        <v>0</v>
      </c>
      <c r="L352" s="56">
        <f t="shared" si="66"/>
        <v>0</v>
      </c>
      <c r="M352" s="47">
        <v>0</v>
      </c>
      <c r="N352" s="56">
        <f t="shared" si="67"/>
        <v>0</v>
      </c>
      <c r="O352" s="47">
        <v>569.6111</v>
      </c>
      <c r="P352" s="56">
        <f t="shared" si="68"/>
        <v>96.92017309170008</v>
      </c>
      <c r="Q352" s="48">
        <f t="shared" si="62"/>
        <v>569.6111</v>
      </c>
      <c r="R352" s="56">
        <f t="shared" si="69"/>
        <v>96.92017309170008</v>
      </c>
      <c r="S352" s="49">
        <v>18.1005</v>
      </c>
      <c r="T352" s="50">
        <f t="shared" si="63"/>
        <v>587.7116</v>
      </c>
    </row>
    <row r="353" spans="2:20" ht="14.25" customHeight="1">
      <c r="B353" s="32" t="s">
        <v>32</v>
      </c>
      <c r="C353" s="43">
        <v>0</v>
      </c>
      <c r="D353" s="55">
        <f t="shared" si="60"/>
      </c>
      <c r="E353" s="43">
        <v>0</v>
      </c>
      <c r="F353" s="55">
        <f t="shared" si="61"/>
      </c>
      <c r="G353" s="43">
        <v>0</v>
      </c>
      <c r="H353" s="55">
        <f t="shared" si="64"/>
      </c>
      <c r="I353" s="43">
        <v>0</v>
      </c>
      <c r="J353" s="55">
        <f t="shared" si="65"/>
      </c>
      <c r="K353" s="43">
        <v>0</v>
      </c>
      <c r="L353" s="55">
        <f t="shared" si="66"/>
      </c>
      <c r="M353" s="43">
        <v>0</v>
      </c>
      <c r="N353" s="55">
        <f t="shared" si="67"/>
      </c>
      <c r="O353" s="43">
        <v>0</v>
      </c>
      <c r="P353" s="55">
        <f t="shared" si="68"/>
      </c>
      <c r="Q353" s="44">
        <f t="shared" si="62"/>
        <v>0</v>
      </c>
      <c r="R353" s="55">
        <f t="shared" si="69"/>
      </c>
      <c r="S353" s="45">
        <v>0</v>
      </c>
      <c r="T353" s="46">
        <f t="shared" si="63"/>
        <v>0</v>
      </c>
    </row>
    <row r="354" spans="2:20" ht="14.25" customHeight="1">
      <c r="B354" s="29" t="s">
        <v>33</v>
      </c>
      <c r="C354" s="43">
        <v>0</v>
      </c>
      <c r="D354" s="55">
        <f t="shared" si="60"/>
        <v>0</v>
      </c>
      <c r="E354" s="43">
        <v>0.0525</v>
      </c>
      <c r="F354" s="55">
        <f t="shared" si="61"/>
        <v>100</v>
      </c>
      <c r="G354" s="43">
        <v>0</v>
      </c>
      <c r="H354" s="55">
        <f t="shared" si="64"/>
        <v>0</v>
      </c>
      <c r="I354" s="43">
        <v>0</v>
      </c>
      <c r="J354" s="55">
        <f t="shared" si="65"/>
        <v>0</v>
      </c>
      <c r="K354" s="43">
        <v>0</v>
      </c>
      <c r="L354" s="55">
        <f t="shared" si="66"/>
        <v>0</v>
      </c>
      <c r="M354" s="43">
        <v>0</v>
      </c>
      <c r="N354" s="55">
        <f t="shared" si="67"/>
        <v>0</v>
      </c>
      <c r="O354" s="43">
        <v>0</v>
      </c>
      <c r="P354" s="55">
        <f t="shared" si="68"/>
        <v>0</v>
      </c>
      <c r="Q354" s="44">
        <f t="shared" si="62"/>
        <v>0.0525</v>
      </c>
      <c r="R354" s="55">
        <f t="shared" si="69"/>
        <v>100</v>
      </c>
      <c r="S354" s="45">
        <v>0</v>
      </c>
      <c r="T354" s="46">
        <f t="shared" si="63"/>
        <v>0.0525</v>
      </c>
    </row>
    <row r="355" spans="2:20" ht="14.25" customHeight="1">
      <c r="B355" s="29" t="s">
        <v>34</v>
      </c>
      <c r="C355" s="43">
        <v>0</v>
      </c>
      <c r="D355" s="55">
        <f t="shared" si="60"/>
        <v>0</v>
      </c>
      <c r="E355" s="43">
        <v>0</v>
      </c>
      <c r="F355" s="55">
        <f t="shared" si="61"/>
        <v>0</v>
      </c>
      <c r="G355" s="43">
        <v>0</v>
      </c>
      <c r="H355" s="55">
        <f t="shared" si="64"/>
        <v>0</v>
      </c>
      <c r="I355" s="43">
        <v>0</v>
      </c>
      <c r="J355" s="55">
        <f t="shared" si="65"/>
        <v>0</v>
      </c>
      <c r="K355" s="43">
        <v>0</v>
      </c>
      <c r="L355" s="55">
        <f t="shared" si="66"/>
        <v>0</v>
      </c>
      <c r="M355" s="43">
        <v>0</v>
      </c>
      <c r="N355" s="55">
        <f t="shared" si="67"/>
        <v>0</v>
      </c>
      <c r="O355" s="43">
        <v>21.797</v>
      </c>
      <c r="P355" s="55">
        <f t="shared" si="68"/>
        <v>5.750061597439235</v>
      </c>
      <c r="Q355" s="44">
        <f t="shared" si="62"/>
        <v>21.797</v>
      </c>
      <c r="R355" s="55">
        <f t="shared" si="69"/>
        <v>5.750061597439235</v>
      </c>
      <c r="S355" s="45">
        <v>357.2772</v>
      </c>
      <c r="T355" s="46">
        <f t="shared" si="63"/>
        <v>379.0742</v>
      </c>
    </row>
    <row r="356" spans="2:20" ht="14.25" customHeight="1">
      <c r="B356" s="29" t="s">
        <v>35</v>
      </c>
      <c r="C356" s="43">
        <v>37.8789</v>
      </c>
      <c r="D356" s="55">
        <f t="shared" si="60"/>
        <v>16.05847183178305</v>
      </c>
      <c r="E356" s="43">
        <v>46.8566</v>
      </c>
      <c r="F356" s="55">
        <f t="shared" si="61"/>
        <v>19.864499529635907</v>
      </c>
      <c r="G356" s="43">
        <v>0</v>
      </c>
      <c r="H356" s="55">
        <f t="shared" si="64"/>
        <v>0</v>
      </c>
      <c r="I356" s="43">
        <v>0</v>
      </c>
      <c r="J356" s="55">
        <f t="shared" si="65"/>
        <v>0</v>
      </c>
      <c r="K356" s="43">
        <v>0</v>
      </c>
      <c r="L356" s="55">
        <f t="shared" si="66"/>
        <v>0</v>
      </c>
      <c r="M356" s="43">
        <v>0</v>
      </c>
      <c r="N356" s="55">
        <f t="shared" si="67"/>
        <v>0</v>
      </c>
      <c r="O356" s="43">
        <v>25.1494</v>
      </c>
      <c r="P356" s="55">
        <f t="shared" si="68"/>
        <v>10.661897032021642</v>
      </c>
      <c r="Q356" s="44">
        <f t="shared" si="62"/>
        <v>109.8849</v>
      </c>
      <c r="R356" s="55">
        <f t="shared" si="69"/>
        <v>46.584868393440594</v>
      </c>
      <c r="S356" s="45">
        <v>125.9962</v>
      </c>
      <c r="T356" s="46">
        <f t="shared" si="63"/>
        <v>235.8811</v>
      </c>
    </row>
    <row r="357" spans="2:20" ht="14.25" customHeight="1">
      <c r="B357" s="29" t="s">
        <v>36</v>
      </c>
      <c r="C357" s="43">
        <v>71.533</v>
      </c>
      <c r="D357" s="55">
        <f t="shared" si="60"/>
        <v>5.304146648424865</v>
      </c>
      <c r="E357" s="43">
        <v>60.6244</v>
      </c>
      <c r="F357" s="55">
        <f t="shared" si="61"/>
        <v>4.495277816850522</v>
      </c>
      <c r="G357" s="43">
        <v>214.3056</v>
      </c>
      <c r="H357" s="55">
        <f t="shared" si="64"/>
        <v>15.890684439051622</v>
      </c>
      <c r="I357" s="43">
        <v>0</v>
      </c>
      <c r="J357" s="55">
        <f t="shared" si="65"/>
        <v>0</v>
      </c>
      <c r="K357" s="43">
        <v>0</v>
      </c>
      <c r="L357" s="55">
        <f t="shared" si="66"/>
        <v>0</v>
      </c>
      <c r="M357" s="43">
        <v>0</v>
      </c>
      <c r="N357" s="55">
        <f t="shared" si="67"/>
        <v>0</v>
      </c>
      <c r="O357" s="43">
        <v>521.5565</v>
      </c>
      <c r="P357" s="55">
        <f t="shared" si="68"/>
        <v>38.67322999789193</v>
      </c>
      <c r="Q357" s="44">
        <f t="shared" si="62"/>
        <v>868.0195</v>
      </c>
      <c r="R357" s="55">
        <f t="shared" si="69"/>
        <v>64.36333890221894</v>
      </c>
      <c r="S357" s="45">
        <v>480.6046</v>
      </c>
      <c r="T357" s="46">
        <f t="shared" si="63"/>
        <v>1348.6241</v>
      </c>
    </row>
    <row r="358" spans="2:20" ht="14.25" customHeight="1">
      <c r="B358" s="29" t="s">
        <v>37</v>
      </c>
      <c r="C358" s="43">
        <v>174.7944</v>
      </c>
      <c r="D358" s="55">
        <f t="shared" si="60"/>
        <v>15.863852563818654</v>
      </c>
      <c r="E358" s="43">
        <v>52.7694</v>
      </c>
      <c r="F358" s="55">
        <f t="shared" si="61"/>
        <v>4.789203667172244</v>
      </c>
      <c r="G358" s="43">
        <v>829.9044</v>
      </c>
      <c r="H358" s="55">
        <f t="shared" si="64"/>
        <v>75.31981026660112</v>
      </c>
      <c r="I358" s="43">
        <v>0</v>
      </c>
      <c r="J358" s="55">
        <f t="shared" si="65"/>
        <v>0</v>
      </c>
      <c r="K358" s="43">
        <v>0</v>
      </c>
      <c r="L358" s="55">
        <f t="shared" si="66"/>
        <v>0</v>
      </c>
      <c r="M358" s="43">
        <v>0</v>
      </c>
      <c r="N358" s="55">
        <f t="shared" si="67"/>
        <v>0</v>
      </c>
      <c r="O358" s="43">
        <v>26.133</v>
      </c>
      <c r="P358" s="55">
        <f t="shared" si="68"/>
        <v>2.3717582431146127</v>
      </c>
      <c r="Q358" s="44">
        <f t="shared" si="62"/>
        <v>1083.6012</v>
      </c>
      <c r="R358" s="55">
        <f t="shared" si="69"/>
        <v>98.34462474070664</v>
      </c>
      <c r="S358" s="45">
        <v>18.2396</v>
      </c>
      <c r="T358" s="46">
        <f t="shared" si="63"/>
        <v>1101.8408000000002</v>
      </c>
    </row>
    <row r="359" spans="2:20" ht="14.25" customHeight="1">
      <c r="B359" s="29" t="s">
        <v>38</v>
      </c>
      <c r="C359" s="43">
        <v>247.3877</v>
      </c>
      <c r="D359" s="55">
        <f t="shared" si="60"/>
        <v>8.913154643680008</v>
      </c>
      <c r="E359" s="43">
        <v>183.4286</v>
      </c>
      <c r="F359" s="55">
        <f t="shared" si="61"/>
        <v>6.608766231602148</v>
      </c>
      <c r="G359" s="43">
        <v>0.3924</v>
      </c>
      <c r="H359" s="55">
        <f t="shared" si="64"/>
        <v>0.014137816399845406</v>
      </c>
      <c r="I359" s="43">
        <v>0</v>
      </c>
      <c r="J359" s="55">
        <f t="shared" si="65"/>
        <v>0</v>
      </c>
      <c r="K359" s="43">
        <v>0</v>
      </c>
      <c r="L359" s="55">
        <f t="shared" si="66"/>
        <v>0</v>
      </c>
      <c r="M359" s="43">
        <v>0</v>
      </c>
      <c r="N359" s="55">
        <f t="shared" si="67"/>
        <v>0</v>
      </c>
      <c r="O359" s="43">
        <v>186.4678</v>
      </c>
      <c r="P359" s="55">
        <f t="shared" si="68"/>
        <v>6.718265853422765</v>
      </c>
      <c r="Q359" s="44">
        <f t="shared" si="62"/>
        <v>617.6765</v>
      </c>
      <c r="R359" s="55">
        <f t="shared" si="69"/>
        <v>22.25432454510477</v>
      </c>
      <c r="S359" s="45">
        <v>2157.8582</v>
      </c>
      <c r="T359" s="46">
        <f t="shared" si="63"/>
        <v>2775.5347</v>
      </c>
    </row>
    <row r="360" spans="2:20" ht="14.25" customHeight="1">
      <c r="B360" s="29" t="s">
        <v>39</v>
      </c>
      <c r="C360" s="43">
        <v>6752.6011</v>
      </c>
      <c r="D360" s="55">
        <f t="shared" si="60"/>
        <v>17.68586578580876</v>
      </c>
      <c r="E360" s="43">
        <v>7112.1888</v>
      </c>
      <c r="F360" s="55">
        <f t="shared" si="61"/>
        <v>18.627668760136334</v>
      </c>
      <c r="G360" s="43">
        <v>3359.8933</v>
      </c>
      <c r="H360" s="55">
        <f t="shared" si="64"/>
        <v>8.799960352824348</v>
      </c>
      <c r="I360" s="43">
        <v>0</v>
      </c>
      <c r="J360" s="55">
        <f t="shared" si="65"/>
        <v>0</v>
      </c>
      <c r="K360" s="43">
        <v>0</v>
      </c>
      <c r="L360" s="55">
        <f t="shared" si="66"/>
        <v>0</v>
      </c>
      <c r="M360" s="43">
        <v>0</v>
      </c>
      <c r="N360" s="55">
        <f t="shared" si="67"/>
        <v>0</v>
      </c>
      <c r="O360" s="43">
        <v>1856.8219</v>
      </c>
      <c r="P360" s="55">
        <f t="shared" si="68"/>
        <v>4.863237502886171</v>
      </c>
      <c r="Q360" s="44">
        <f t="shared" si="62"/>
        <v>19081.5051</v>
      </c>
      <c r="R360" s="55">
        <f t="shared" si="69"/>
        <v>49.97673240165561</v>
      </c>
      <c r="S360" s="45">
        <v>19099.2726</v>
      </c>
      <c r="T360" s="46">
        <f t="shared" si="63"/>
        <v>38180.7777</v>
      </c>
    </row>
    <row r="361" spans="2:20" ht="14.25" customHeight="1">
      <c r="B361" s="29" t="s">
        <v>40</v>
      </c>
      <c r="C361" s="43">
        <v>102.1542</v>
      </c>
      <c r="D361" s="55">
        <f t="shared" si="60"/>
        <v>60.21254774366954</v>
      </c>
      <c r="E361" s="43">
        <v>0</v>
      </c>
      <c r="F361" s="55">
        <f t="shared" si="61"/>
        <v>0</v>
      </c>
      <c r="G361" s="43">
        <v>0</v>
      </c>
      <c r="H361" s="55">
        <f t="shared" si="64"/>
        <v>0</v>
      </c>
      <c r="I361" s="43">
        <v>0</v>
      </c>
      <c r="J361" s="55">
        <f t="shared" si="65"/>
        <v>0</v>
      </c>
      <c r="K361" s="43">
        <v>0</v>
      </c>
      <c r="L361" s="55">
        <f t="shared" si="66"/>
        <v>0</v>
      </c>
      <c r="M361" s="43">
        <v>0</v>
      </c>
      <c r="N361" s="55">
        <f t="shared" si="67"/>
        <v>0</v>
      </c>
      <c r="O361" s="43">
        <v>7.7386</v>
      </c>
      <c r="P361" s="55">
        <f t="shared" si="68"/>
        <v>4.561347668222757</v>
      </c>
      <c r="Q361" s="44">
        <f t="shared" si="62"/>
        <v>109.89280000000001</v>
      </c>
      <c r="R361" s="55">
        <f t="shared" si="69"/>
        <v>64.7738954118923</v>
      </c>
      <c r="S361" s="45">
        <v>59.7632</v>
      </c>
      <c r="T361" s="46">
        <f t="shared" si="63"/>
        <v>169.656</v>
      </c>
    </row>
    <row r="362" spans="2:20" ht="14.25" customHeight="1">
      <c r="B362" s="31" t="s">
        <v>41</v>
      </c>
      <c r="C362" s="47">
        <v>316.1182</v>
      </c>
      <c r="D362" s="56">
        <f t="shared" si="60"/>
        <v>13.302914155190074</v>
      </c>
      <c r="E362" s="47">
        <v>0</v>
      </c>
      <c r="F362" s="56">
        <f t="shared" si="61"/>
        <v>0</v>
      </c>
      <c r="G362" s="47">
        <v>0</v>
      </c>
      <c r="H362" s="56">
        <f t="shared" si="64"/>
        <v>0</v>
      </c>
      <c r="I362" s="47">
        <v>0</v>
      </c>
      <c r="J362" s="56">
        <f t="shared" si="65"/>
        <v>0</v>
      </c>
      <c r="K362" s="47">
        <v>0</v>
      </c>
      <c r="L362" s="56">
        <f t="shared" si="66"/>
        <v>0</v>
      </c>
      <c r="M362" s="47">
        <v>0</v>
      </c>
      <c r="N362" s="56">
        <f t="shared" si="67"/>
        <v>0</v>
      </c>
      <c r="O362" s="47">
        <v>56.0415</v>
      </c>
      <c r="P362" s="56">
        <f t="shared" si="68"/>
        <v>2.358343377977239</v>
      </c>
      <c r="Q362" s="48">
        <f t="shared" si="62"/>
        <v>372.1597</v>
      </c>
      <c r="R362" s="56">
        <f t="shared" si="69"/>
        <v>15.66125753316731</v>
      </c>
      <c r="S362" s="49">
        <v>2004.1482</v>
      </c>
      <c r="T362" s="50">
        <f t="shared" si="63"/>
        <v>2376.3079000000002</v>
      </c>
    </row>
    <row r="363" spans="2:20" ht="14.25" customHeight="1">
      <c r="B363" s="29" t="s">
        <v>42</v>
      </c>
      <c r="C363" s="43">
        <v>59.7981</v>
      </c>
      <c r="D363" s="55">
        <f t="shared" si="60"/>
        <v>93.43394728782944</v>
      </c>
      <c r="E363" s="43">
        <v>0</v>
      </c>
      <c r="F363" s="55">
        <f t="shared" si="61"/>
        <v>0</v>
      </c>
      <c r="G363" s="43">
        <v>0</v>
      </c>
      <c r="H363" s="55">
        <f t="shared" si="64"/>
        <v>0</v>
      </c>
      <c r="I363" s="43">
        <v>0</v>
      </c>
      <c r="J363" s="55">
        <f t="shared" si="65"/>
        <v>0</v>
      </c>
      <c r="K363" s="43">
        <v>0</v>
      </c>
      <c r="L363" s="55">
        <f t="shared" si="66"/>
        <v>0</v>
      </c>
      <c r="M363" s="43">
        <v>0</v>
      </c>
      <c r="N363" s="55">
        <f t="shared" si="67"/>
        <v>0</v>
      </c>
      <c r="O363" s="43">
        <v>4.2023</v>
      </c>
      <c r="P363" s="55">
        <f t="shared" si="68"/>
        <v>6.566052712170549</v>
      </c>
      <c r="Q363" s="44">
        <f t="shared" si="62"/>
        <v>64.0004</v>
      </c>
      <c r="R363" s="55">
        <f t="shared" si="69"/>
        <v>100</v>
      </c>
      <c r="S363" s="45">
        <v>0</v>
      </c>
      <c r="T363" s="46">
        <f t="shared" si="63"/>
        <v>64.0004</v>
      </c>
    </row>
    <row r="364" spans="2:20" ht="14.25" customHeight="1">
      <c r="B364" s="29" t="s">
        <v>43</v>
      </c>
      <c r="C364" s="43">
        <v>2904.206</v>
      </c>
      <c r="D364" s="55">
        <f t="shared" si="60"/>
        <v>99.16490903869787</v>
      </c>
      <c r="E364" s="43">
        <v>0</v>
      </c>
      <c r="F364" s="55">
        <f t="shared" si="61"/>
        <v>0</v>
      </c>
      <c r="G364" s="43">
        <v>0</v>
      </c>
      <c r="H364" s="55">
        <f t="shared" si="64"/>
        <v>0</v>
      </c>
      <c r="I364" s="43">
        <v>0</v>
      </c>
      <c r="J364" s="55">
        <f t="shared" si="65"/>
        <v>0</v>
      </c>
      <c r="K364" s="43">
        <v>0</v>
      </c>
      <c r="L364" s="55">
        <f t="shared" si="66"/>
        <v>0</v>
      </c>
      <c r="M364" s="43">
        <v>0</v>
      </c>
      <c r="N364" s="55">
        <f t="shared" si="67"/>
        <v>0</v>
      </c>
      <c r="O364" s="43">
        <v>0</v>
      </c>
      <c r="P364" s="55">
        <f t="shared" si="68"/>
        <v>0</v>
      </c>
      <c r="Q364" s="44">
        <f t="shared" si="62"/>
        <v>2904.206</v>
      </c>
      <c r="R364" s="55">
        <f t="shared" si="69"/>
        <v>99.16490903869787</v>
      </c>
      <c r="S364" s="45">
        <v>24.457</v>
      </c>
      <c r="T364" s="46">
        <f t="shared" si="63"/>
        <v>2928.663</v>
      </c>
    </row>
    <row r="365" spans="2:20" ht="14.25" customHeight="1">
      <c r="B365" s="29" t="s">
        <v>44</v>
      </c>
      <c r="C365" s="43">
        <v>1351.3628</v>
      </c>
      <c r="D365" s="55">
        <f t="shared" si="60"/>
        <v>46.12123207761633</v>
      </c>
      <c r="E365" s="43">
        <v>730.0874</v>
      </c>
      <c r="F365" s="55">
        <f t="shared" si="61"/>
        <v>24.91746140440117</v>
      </c>
      <c r="G365" s="43">
        <v>578.9462</v>
      </c>
      <c r="H365" s="55">
        <f t="shared" si="64"/>
        <v>19.759099518392894</v>
      </c>
      <c r="I365" s="43">
        <v>0</v>
      </c>
      <c r="J365" s="55">
        <f t="shared" si="65"/>
        <v>0</v>
      </c>
      <c r="K365" s="43">
        <v>0</v>
      </c>
      <c r="L365" s="55">
        <f t="shared" si="66"/>
        <v>0</v>
      </c>
      <c r="M365" s="43">
        <v>0</v>
      </c>
      <c r="N365" s="55">
        <f t="shared" si="67"/>
        <v>0</v>
      </c>
      <c r="O365" s="43">
        <v>2.6222</v>
      </c>
      <c r="P365" s="55">
        <f t="shared" si="68"/>
        <v>0.08949417192328034</v>
      </c>
      <c r="Q365" s="44">
        <f t="shared" si="62"/>
        <v>2663.0186</v>
      </c>
      <c r="R365" s="55">
        <f t="shared" si="69"/>
        <v>90.88728717233366</v>
      </c>
      <c r="S365" s="45">
        <v>267.0046</v>
      </c>
      <c r="T365" s="46">
        <f t="shared" si="63"/>
        <v>2930.0231999999996</v>
      </c>
    </row>
    <row r="366" spans="2:20" ht="14.25" customHeight="1">
      <c r="B366" s="29" t="s">
        <v>45</v>
      </c>
      <c r="C366" s="43">
        <v>0</v>
      </c>
      <c r="D366" s="55">
        <f t="shared" si="60"/>
        <v>0</v>
      </c>
      <c r="E366" s="43">
        <v>871.6577</v>
      </c>
      <c r="F366" s="55">
        <f t="shared" si="61"/>
        <v>36.19538817565477</v>
      </c>
      <c r="G366" s="43">
        <v>5.2985</v>
      </c>
      <c r="H366" s="55">
        <f t="shared" si="64"/>
        <v>0.22001901004110536</v>
      </c>
      <c r="I366" s="43">
        <v>0</v>
      </c>
      <c r="J366" s="55">
        <f t="shared" si="65"/>
        <v>0</v>
      </c>
      <c r="K366" s="43">
        <v>0</v>
      </c>
      <c r="L366" s="55">
        <f t="shared" si="66"/>
        <v>0</v>
      </c>
      <c r="M366" s="43">
        <v>0</v>
      </c>
      <c r="N366" s="55">
        <f t="shared" si="67"/>
        <v>0</v>
      </c>
      <c r="O366" s="43">
        <v>896.5527</v>
      </c>
      <c r="P366" s="55">
        <f t="shared" si="68"/>
        <v>37.229147400902164</v>
      </c>
      <c r="Q366" s="44">
        <f t="shared" si="62"/>
        <v>1773.5088999999998</v>
      </c>
      <c r="R366" s="55">
        <f t="shared" si="69"/>
        <v>73.64455458659803</v>
      </c>
      <c r="S366" s="45">
        <v>634.6921</v>
      </c>
      <c r="T366" s="46">
        <f t="shared" si="63"/>
        <v>2408.201</v>
      </c>
    </row>
    <row r="367" spans="2:20" ht="14.25" customHeight="1">
      <c r="B367" s="29" t="s">
        <v>46</v>
      </c>
      <c r="C367" s="43">
        <v>11.0631</v>
      </c>
      <c r="D367" s="55">
        <f t="shared" si="60"/>
        <v>0.5286018661966583</v>
      </c>
      <c r="E367" s="43">
        <v>0</v>
      </c>
      <c r="F367" s="55">
        <f t="shared" si="61"/>
        <v>0</v>
      </c>
      <c r="G367" s="43">
        <v>0</v>
      </c>
      <c r="H367" s="55">
        <f t="shared" si="64"/>
        <v>0</v>
      </c>
      <c r="I367" s="43">
        <v>0</v>
      </c>
      <c r="J367" s="55">
        <f t="shared" si="65"/>
        <v>0</v>
      </c>
      <c r="K367" s="43">
        <v>0</v>
      </c>
      <c r="L367" s="55">
        <f t="shared" si="66"/>
        <v>0</v>
      </c>
      <c r="M367" s="43">
        <v>0</v>
      </c>
      <c r="N367" s="55">
        <f t="shared" si="67"/>
        <v>0</v>
      </c>
      <c r="O367" s="43">
        <v>1240.7295</v>
      </c>
      <c r="P367" s="55">
        <f t="shared" si="68"/>
        <v>59.28283475203574</v>
      </c>
      <c r="Q367" s="44">
        <f t="shared" si="62"/>
        <v>1251.7926</v>
      </c>
      <c r="R367" s="55">
        <f t="shared" si="69"/>
        <v>59.81143661823239</v>
      </c>
      <c r="S367" s="45">
        <v>841.1058</v>
      </c>
      <c r="T367" s="46">
        <f t="shared" si="63"/>
        <v>2092.8984</v>
      </c>
    </row>
    <row r="368" spans="2:20" ht="14.25" customHeight="1">
      <c r="B368" s="29" t="s">
        <v>47</v>
      </c>
      <c r="C368" s="43">
        <v>328.2983</v>
      </c>
      <c r="D368" s="55">
        <f t="shared" si="60"/>
        <v>92.59046795515586</v>
      </c>
      <c r="E368" s="43">
        <v>8.5421</v>
      </c>
      <c r="F368" s="55">
        <f t="shared" si="61"/>
        <v>2.409141431191501</v>
      </c>
      <c r="G368" s="43">
        <v>0</v>
      </c>
      <c r="H368" s="55">
        <f t="shared" si="64"/>
        <v>0</v>
      </c>
      <c r="I368" s="43">
        <v>0</v>
      </c>
      <c r="J368" s="55">
        <f t="shared" si="65"/>
        <v>0</v>
      </c>
      <c r="K368" s="43">
        <v>0</v>
      </c>
      <c r="L368" s="55">
        <f t="shared" si="66"/>
        <v>0</v>
      </c>
      <c r="M368" s="43">
        <v>0</v>
      </c>
      <c r="N368" s="55">
        <f t="shared" si="67"/>
        <v>0</v>
      </c>
      <c r="O368" s="43">
        <v>8.6546</v>
      </c>
      <c r="P368" s="55">
        <f t="shared" si="68"/>
        <v>2.4408699769834077</v>
      </c>
      <c r="Q368" s="44">
        <f t="shared" si="62"/>
        <v>345.495</v>
      </c>
      <c r="R368" s="55">
        <f t="shared" si="69"/>
        <v>97.44047936333077</v>
      </c>
      <c r="S368" s="45">
        <v>9.0753</v>
      </c>
      <c r="T368" s="46">
        <f t="shared" si="63"/>
        <v>354.57030000000003</v>
      </c>
    </row>
    <row r="369" spans="2:20" ht="14.25" customHeight="1">
      <c r="B369" s="29" t="s">
        <v>48</v>
      </c>
      <c r="C369" s="43">
        <v>241.1912</v>
      </c>
      <c r="D369" s="55">
        <f t="shared" si="60"/>
        <v>44.34399472706397</v>
      </c>
      <c r="E369" s="43">
        <v>57</v>
      </c>
      <c r="F369" s="55">
        <f t="shared" si="61"/>
        <v>10.479684579879557</v>
      </c>
      <c r="G369" s="43">
        <v>0</v>
      </c>
      <c r="H369" s="55">
        <f t="shared" si="64"/>
        <v>0</v>
      </c>
      <c r="I369" s="43">
        <v>0</v>
      </c>
      <c r="J369" s="55">
        <f t="shared" si="65"/>
        <v>0</v>
      </c>
      <c r="K369" s="43">
        <v>0</v>
      </c>
      <c r="L369" s="55">
        <f t="shared" si="66"/>
        <v>0</v>
      </c>
      <c r="M369" s="43">
        <v>0</v>
      </c>
      <c r="N369" s="55">
        <f t="shared" si="67"/>
        <v>0</v>
      </c>
      <c r="O369" s="43">
        <v>0</v>
      </c>
      <c r="P369" s="55">
        <f t="shared" si="68"/>
        <v>0</v>
      </c>
      <c r="Q369" s="44">
        <f t="shared" si="62"/>
        <v>298.1912</v>
      </c>
      <c r="R369" s="55">
        <f t="shared" si="69"/>
        <v>54.82367930694353</v>
      </c>
      <c r="S369" s="45">
        <v>245.7183</v>
      </c>
      <c r="T369" s="46">
        <f t="shared" si="63"/>
        <v>543.9095</v>
      </c>
    </row>
    <row r="370" spans="2:20" ht="14.25" customHeight="1">
      <c r="B370" s="29" t="s">
        <v>49</v>
      </c>
      <c r="C370" s="43">
        <v>0</v>
      </c>
      <c r="D370" s="55">
        <f t="shared" si="60"/>
        <v>0</v>
      </c>
      <c r="E370" s="43">
        <v>285.092</v>
      </c>
      <c r="F370" s="55">
        <f t="shared" si="61"/>
        <v>5.117435149228937</v>
      </c>
      <c r="G370" s="43">
        <v>124.3506</v>
      </c>
      <c r="H370" s="55">
        <f t="shared" si="64"/>
        <v>2.232107990640593</v>
      </c>
      <c r="I370" s="43">
        <v>0</v>
      </c>
      <c r="J370" s="55">
        <f t="shared" si="65"/>
        <v>0</v>
      </c>
      <c r="K370" s="43">
        <v>0</v>
      </c>
      <c r="L370" s="55">
        <f t="shared" si="66"/>
        <v>0</v>
      </c>
      <c r="M370" s="43">
        <v>0</v>
      </c>
      <c r="N370" s="55">
        <f t="shared" si="67"/>
        <v>0</v>
      </c>
      <c r="O370" s="43">
        <v>75.377</v>
      </c>
      <c r="P370" s="55">
        <f t="shared" si="68"/>
        <v>1.3530260731393011</v>
      </c>
      <c r="Q370" s="44">
        <f t="shared" si="62"/>
        <v>484.8196</v>
      </c>
      <c r="R370" s="55">
        <f t="shared" si="69"/>
        <v>8.702569213008832</v>
      </c>
      <c r="S370" s="45">
        <v>5086.1743</v>
      </c>
      <c r="T370" s="46">
        <f t="shared" si="63"/>
        <v>5570.9938999999995</v>
      </c>
    </row>
    <row r="371" spans="2:20" ht="14.25" customHeight="1">
      <c r="B371" s="29" t="s">
        <v>50</v>
      </c>
      <c r="C371" s="43">
        <v>0</v>
      </c>
      <c r="D371" s="55">
        <f t="shared" si="60"/>
        <v>0</v>
      </c>
      <c r="E371" s="43">
        <v>0</v>
      </c>
      <c r="F371" s="55">
        <f t="shared" si="61"/>
        <v>0</v>
      </c>
      <c r="G371" s="43">
        <v>41.79</v>
      </c>
      <c r="H371" s="55">
        <f t="shared" si="64"/>
        <v>49.874686716791985</v>
      </c>
      <c r="I371" s="43">
        <v>0</v>
      </c>
      <c r="J371" s="55">
        <f t="shared" si="65"/>
        <v>0</v>
      </c>
      <c r="K371" s="43">
        <v>0</v>
      </c>
      <c r="L371" s="55">
        <f t="shared" si="66"/>
        <v>0</v>
      </c>
      <c r="M371" s="43">
        <v>0</v>
      </c>
      <c r="N371" s="55">
        <f t="shared" si="67"/>
        <v>0</v>
      </c>
      <c r="O371" s="43">
        <v>0</v>
      </c>
      <c r="P371" s="55">
        <f t="shared" si="68"/>
        <v>0</v>
      </c>
      <c r="Q371" s="44">
        <f t="shared" si="62"/>
        <v>41.79</v>
      </c>
      <c r="R371" s="55">
        <f t="shared" si="69"/>
        <v>49.874686716791985</v>
      </c>
      <c r="S371" s="45">
        <v>42</v>
      </c>
      <c r="T371" s="46">
        <f t="shared" si="63"/>
        <v>83.78999999999999</v>
      </c>
    </row>
    <row r="372" spans="2:20" ht="14.25" customHeight="1">
      <c r="B372" s="31" t="s">
        <v>51</v>
      </c>
      <c r="C372" s="47">
        <v>0</v>
      </c>
      <c r="D372" s="56">
        <f t="shared" si="60"/>
        <v>0</v>
      </c>
      <c r="E372" s="47">
        <v>0</v>
      </c>
      <c r="F372" s="56">
        <f t="shared" si="61"/>
        <v>0</v>
      </c>
      <c r="G372" s="47">
        <v>0</v>
      </c>
      <c r="H372" s="56">
        <f t="shared" si="64"/>
        <v>0</v>
      </c>
      <c r="I372" s="47">
        <v>0</v>
      </c>
      <c r="J372" s="56">
        <f t="shared" si="65"/>
        <v>0</v>
      </c>
      <c r="K372" s="47">
        <v>0</v>
      </c>
      <c r="L372" s="56">
        <f t="shared" si="66"/>
        <v>0</v>
      </c>
      <c r="M372" s="47">
        <v>0</v>
      </c>
      <c r="N372" s="56">
        <f t="shared" si="67"/>
        <v>0</v>
      </c>
      <c r="O372" s="47">
        <v>50.9679</v>
      </c>
      <c r="P372" s="56">
        <f t="shared" si="68"/>
        <v>100</v>
      </c>
      <c r="Q372" s="48">
        <f t="shared" si="62"/>
        <v>50.9679</v>
      </c>
      <c r="R372" s="56">
        <f t="shared" si="69"/>
        <v>100</v>
      </c>
      <c r="S372" s="49">
        <v>0</v>
      </c>
      <c r="T372" s="50">
        <f t="shared" si="63"/>
        <v>50.9679</v>
      </c>
    </row>
    <row r="373" spans="2:20" ht="14.25" customHeight="1">
      <c r="B373" s="29" t="s">
        <v>52</v>
      </c>
      <c r="C373" s="43">
        <v>0</v>
      </c>
      <c r="D373" s="55">
        <f t="shared" si="60"/>
        <v>0</v>
      </c>
      <c r="E373" s="43">
        <v>16.4292</v>
      </c>
      <c r="F373" s="55">
        <f t="shared" si="61"/>
        <v>100</v>
      </c>
      <c r="G373" s="43">
        <v>0</v>
      </c>
      <c r="H373" s="55">
        <f t="shared" si="64"/>
        <v>0</v>
      </c>
      <c r="I373" s="43">
        <v>0</v>
      </c>
      <c r="J373" s="55">
        <f t="shared" si="65"/>
        <v>0</v>
      </c>
      <c r="K373" s="43">
        <v>0</v>
      </c>
      <c r="L373" s="55">
        <f t="shared" si="66"/>
        <v>0</v>
      </c>
      <c r="M373" s="43">
        <v>0</v>
      </c>
      <c r="N373" s="55">
        <f t="shared" si="67"/>
        <v>0</v>
      </c>
      <c r="O373" s="43">
        <v>0</v>
      </c>
      <c r="P373" s="55">
        <f t="shared" si="68"/>
        <v>0</v>
      </c>
      <c r="Q373" s="44">
        <f t="shared" si="62"/>
        <v>16.4292</v>
      </c>
      <c r="R373" s="55">
        <f t="shared" si="69"/>
        <v>100</v>
      </c>
      <c r="S373" s="45">
        <v>0</v>
      </c>
      <c r="T373" s="46">
        <f t="shared" si="63"/>
        <v>16.4292</v>
      </c>
    </row>
    <row r="374" spans="2:20" ht="14.25" customHeight="1">
      <c r="B374" s="29" t="s">
        <v>53</v>
      </c>
      <c r="C374" s="43">
        <v>0</v>
      </c>
      <c r="D374" s="55">
        <f t="shared" si="60"/>
      </c>
      <c r="E374" s="43">
        <v>0</v>
      </c>
      <c r="F374" s="55">
        <f t="shared" si="61"/>
      </c>
      <c r="G374" s="43">
        <v>0</v>
      </c>
      <c r="H374" s="55">
        <f t="shared" si="64"/>
      </c>
      <c r="I374" s="43">
        <v>0</v>
      </c>
      <c r="J374" s="55">
        <f t="shared" si="65"/>
      </c>
      <c r="K374" s="43">
        <v>0</v>
      </c>
      <c r="L374" s="55">
        <f t="shared" si="66"/>
      </c>
      <c r="M374" s="43">
        <v>0</v>
      </c>
      <c r="N374" s="55">
        <f t="shared" si="67"/>
      </c>
      <c r="O374" s="43">
        <v>0</v>
      </c>
      <c r="P374" s="55">
        <f t="shared" si="68"/>
      </c>
      <c r="Q374" s="44">
        <f t="shared" si="62"/>
        <v>0</v>
      </c>
      <c r="R374" s="55">
        <f t="shared" si="69"/>
      </c>
      <c r="S374" s="45">
        <v>0</v>
      </c>
      <c r="T374" s="46">
        <f t="shared" si="63"/>
        <v>0</v>
      </c>
    </row>
    <row r="375" spans="2:20" ht="14.25" customHeight="1">
      <c r="B375" s="29" t="s">
        <v>54</v>
      </c>
      <c r="C375" s="43">
        <v>0</v>
      </c>
      <c r="D375" s="55">
        <f t="shared" si="60"/>
      </c>
      <c r="E375" s="43">
        <v>0</v>
      </c>
      <c r="F375" s="55">
        <f t="shared" si="61"/>
      </c>
      <c r="G375" s="43">
        <v>0</v>
      </c>
      <c r="H375" s="55">
        <f t="shared" si="64"/>
      </c>
      <c r="I375" s="43">
        <v>0</v>
      </c>
      <c r="J375" s="55">
        <f t="shared" si="65"/>
      </c>
      <c r="K375" s="43">
        <v>0</v>
      </c>
      <c r="L375" s="55">
        <f t="shared" si="66"/>
      </c>
      <c r="M375" s="43">
        <v>0</v>
      </c>
      <c r="N375" s="55">
        <f t="shared" si="67"/>
      </c>
      <c r="O375" s="43">
        <v>0</v>
      </c>
      <c r="P375" s="55">
        <f t="shared" si="68"/>
      </c>
      <c r="Q375" s="44">
        <f t="shared" si="62"/>
        <v>0</v>
      </c>
      <c r="R375" s="55">
        <f t="shared" si="69"/>
      </c>
      <c r="S375" s="45">
        <v>0</v>
      </c>
      <c r="T375" s="46">
        <f t="shared" si="63"/>
        <v>0</v>
      </c>
    </row>
    <row r="376" spans="2:20" ht="14.25" customHeight="1">
      <c r="B376" s="29" t="s">
        <v>55</v>
      </c>
      <c r="C376" s="43">
        <v>0</v>
      </c>
      <c r="D376" s="55">
        <f t="shared" si="60"/>
      </c>
      <c r="E376" s="43">
        <v>0</v>
      </c>
      <c r="F376" s="55">
        <f t="shared" si="61"/>
      </c>
      <c r="G376" s="43">
        <v>0</v>
      </c>
      <c r="H376" s="55">
        <f t="shared" si="64"/>
      </c>
      <c r="I376" s="43">
        <v>0</v>
      </c>
      <c r="J376" s="55">
        <f t="shared" si="65"/>
      </c>
      <c r="K376" s="43">
        <v>0</v>
      </c>
      <c r="L376" s="55">
        <f t="shared" si="66"/>
      </c>
      <c r="M376" s="43">
        <v>0</v>
      </c>
      <c r="N376" s="55">
        <f t="shared" si="67"/>
      </c>
      <c r="O376" s="43">
        <v>0</v>
      </c>
      <c r="P376" s="55">
        <f t="shared" si="68"/>
      </c>
      <c r="Q376" s="44">
        <f t="shared" si="62"/>
        <v>0</v>
      </c>
      <c r="R376" s="55">
        <f t="shared" si="69"/>
      </c>
      <c r="S376" s="45">
        <v>0</v>
      </c>
      <c r="T376" s="46">
        <f t="shared" si="63"/>
        <v>0</v>
      </c>
    </row>
    <row r="377" spans="2:20" ht="14.25" customHeight="1">
      <c r="B377" s="29" t="s">
        <v>56</v>
      </c>
      <c r="C377" s="43">
        <v>0</v>
      </c>
      <c r="D377" s="55">
        <f t="shared" si="60"/>
      </c>
      <c r="E377" s="43">
        <v>0</v>
      </c>
      <c r="F377" s="55">
        <f t="shared" si="61"/>
      </c>
      <c r="G377" s="43">
        <v>0</v>
      </c>
      <c r="H377" s="55">
        <f t="shared" si="64"/>
      </c>
      <c r="I377" s="43">
        <v>0</v>
      </c>
      <c r="J377" s="55">
        <f t="shared" si="65"/>
      </c>
      <c r="K377" s="43">
        <v>0</v>
      </c>
      <c r="L377" s="55">
        <f t="shared" si="66"/>
      </c>
      <c r="M377" s="43">
        <v>0</v>
      </c>
      <c r="N377" s="55">
        <f t="shared" si="67"/>
      </c>
      <c r="O377" s="43">
        <v>0</v>
      </c>
      <c r="P377" s="55">
        <f t="shared" si="68"/>
      </c>
      <c r="Q377" s="44">
        <f t="shared" si="62"/>
        <v>0</v>
      </c>
      <c r="R377" s="55">
        <f t="shared" si="69"/>
      </c>
      <c r="S377" s="45">
        <v>0</v>
      </c>
      <c r="T377" s="46">
        <f t="shared" si="63"/>
        <v>0</v>
      </c>
    </row>
    <row r="378" spans="2:20" ht="14.25" customHeight="1">
      <c r="B378" s="29" t="s">
        <v>57</v>
      </c>
      <c r="C378" s="43">
        <v>0</v>
      </c>
      <c r="D378" s="55">
        <f t="shared" si="60"/>
      </c>
      <c r="E378" s="43">
        <v>0</v>
      </c>
      <c r="F378" s="55">
        <f t="shared" si="61"/>
      </c>
      <c r="G378" s="43">
        <v>0</v>
      </c>
      <c r="H378" s="55">
        <f t="shared" si="64"/>
      </c>
      <c r="I378" s="43">
        <v>0</v>
      </c>
      <c r="J378" s="55">
        <f t="shared" si="65"/>
      </c>
      <c r="K378" s="43">
        <v>0</v>
      </c>
      <c r="L378" s="55">
        <f t="shared" si="66"/>
      </c>
      <c r="M378" s="43">
        <v>0</v>
      </c>
      <c r="N378" s="55">
        <f t="shared" si="67"/>
      </c>
      <c r="O378" s="43">
        <v>0</v>
      </c>
      <c r="P378" s="55">
        <f t="shared" si="68"/>
      </c>
      <c r="Q378" s="44">
        <f t="shared" si="62"/>
        <v>0</v>
      </c>
      <c r="R378" s="55">
        <f t="shared" si="69"/>
      </c>
      <c r="S378" s="45">
        <v>0</v>
      </c>
      <c r="T378" s="46">
        <f t="shared" si="63"/>
        <v>0</v>
      </c>
    </row>
    <row r="379" spans="2:20" ht="14.25" customHeight="1">
      <c r="B379" s="31" t="s">
        <v>58</v>
      </c>
      <c r="C379" s="47">
        <v>0</v>
      </c>
      <c r="D379" s="56">
        <f t="shared" si="60"/>
        <v>0</v>
      </c>
      <c r="E379" s="47">
        <v>0</v>
      </c>
      <c r="F379" s="56">
        <f t="shared" si="61"/>
        <v>0</v>
      </c>
      <c r="G379" s="47">
        <v>0</v>
      </c>
      <c r="H379" s="56">
        <f t="shared" si="64"/>
        <v>0</v>
      </c>
      <c r="I379" s="47">
        <v>0</v>
      </c>
      <c r="J379" s="56">
        <f t="shared" si="65"/>
        <v>0</v>
      </c>
      <c r="K379" s="47">
        <v>0</v>
      </c>
      <c r="L379" s="56">
        <f t="shared" si="66"/>
        <v>0</v>
      </c>
      <c r="M379" s="47">
        <v>0</v>
      </c>
      <c r="N379" s="56">
        <f t="shared" si="67"/>
        <v>0</v>
      </c>
      <c r="O379" s="47">
        <v>0</v>
      </c>
      <c r="P379" s="56">
        <f t="shared" si="68"/>
        <v>0</v>
      </c>
      <c r="Q379" s="48">
        <f t="shared" si="62"/>
        <v>0</v>
      </c>
      <c r="R379" s="56">
        <f t="shared" si="69"/>
        <v>0</v>
      </c>
      <c r="S379" s="49">
        <v>263.8046</v>
      </c>
      <c r="T379" s="50">
        <f t="shared" si="63"/>
        <v>263.8046</v>
      </c>
    </row>
    <row r="380" spans="2:20" ht="14.25" customHeight="1">
      <c r="B380" s="33" t="s">
        <v>59</v>
      </c>
      <c r="C380" s="51">
        <f>SUM(C333:C379)</f>
        <v>12650.5169</v>
      </c>
      <c r="D380" s="57">
        <f t="shared" si="60"/>
        <v>19.144900404639767</v>
      </c>
      <c r="E380" s="51">
        <f>SUM(E333:E379)</f>
        <v>9424.728700000001</v>
      </c>
      <c r="F380" s="57">
        <f t="shared" si="61"/>
        <v>14.26309246717421</v>
      </c>
      <c r="G380" s="51">
        <f>SUM(G333:G379)</f>
        <v>5154.881</v>
      </c>
      <c r="H380" s="57">
        <f t="shared" si="64"/>
        <v>7.801237223972237</v>
      </c>
      <c r="I380" s="51">
        <f>SUM(I333:I379)</f>
        <v>0</v>
      </c>
      <c r="J380" s="57">
        <f t="shared" si="65"/>
        <v>0</v>
      </c>
      <c r="K380" s="51">
        <f>SUM(K333:K379)</f>
        <v>0</v>
      </c>
      <c r="L380" s="57">
        <f t="shared" si="66"/>
        <v>0</v>
      </c>
      <c r="M380" s="51">
        <f>SUM(M333:M379)</f>
        <v>0</v>
      </c>
      <c r="N380" s="57">
        <f t="shared" si="67"/>
        <v>0</v>
      </c>
      <c r="O380" s="51">
        <f>SUM(O333:O379)</f>
        <v>6125.7096</v>
      </c>
      <c r="P380" s="57">
        <f t="shared" si="68"/>
        <v>9.270459154103476</v>
      </c>
      <c r="Q380" s="51">
        <f>SUM(Q333:Q379)</f>
        <v>33355.836200000005</v>
      </c>
      <c r="R380" s="57">
        <f t="shared" si="69"/>
        <v>50.479689249889695</v>
      </c>
      <c r="S380" s="52">
        <f>SUM(S333:S379)</f>
        <v>32721.9006</v>
      </c>
      <c r="T380" s="53">
        <f>SUM(T333:T379)</f>
        <v>66077.7368</v>
      </c>
    </row>
    <row r="382" spans="2:20" ht="14.25" customHeight="1">
      <c r="B382" s="59" t="s">
        <v>71</v>
      </c>
      <c r="C382" s="60"/>
      <c r="D382" s="61" t="s">
        <v>68</v>
      </c>
      <c r="E382" s="62"/>
      <c r="F382" s="6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2:20" ht="14.25" customHeight="1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10" t="s">
        <v>9</v>
      </c>
    </row>
    <row r="384" spans="2:20" ht="14.25" customHeight="1">
      <c r="B384" s="12" t="s">
        <v>61</v>
      </c>
      <c r="C384" s="13" t="s">
        <v>1</v>
      </c>
      <c r="D384" s="14"/>
      <c r="E384" s="14"/>
      <c r="F384" s="14"/>
      <c r="G384" s="15"/>
      <c r="H384" s="14"/>
      <c r="I384" s="15"/>
      <c r="J384" s="14"/>
      <c r="K384" s="16"/>
      <c r="L384" s="14"/>
      <c r="M384" s="13"/>
      <c r="N384" s="14"/>
      <c r="O384" s="14"/>
      <c r="P384" s="14"/>
      <c r="Q384" s="17"/>
      <c r="R384" s="58"/>
      <c r="S384" s="18"/>
      <c r="T384" s="19"/>
    </row>
    <row r="385" spans="2:20" ht="28.5" customHeight="1">
      <c r="B385" s="35" t="s">
        <v>60</v>
      </c>
      <c r="C385" s="3" t="s">
        <v>2</v>
      </c>
      <c r="D385" s="4"/>
      <c r="E385" s="3" t="s">
        <v>75</v>
      </c>
      <c r="F385" s="4"/>
      <c r="G385" s="3" t="s">
        <v>74</v>
      </c>
      <c r="H385" s="4"/>
      <c r="I385" s="3" t="s">
        <v>73</v>
      </c>
      <c r="J385" s="4"/>
      <c r="K385" s="3" t="s">
        <v>3</v>
      </c>
      <c r="L385" s="4"/>
      <c r="M385" s="11" t="s">
        <v>5</v>
      </c>
      <c r="N385" s="4"/>
      <c r="O385" s="3" t="s">
        <v>6</v>
      </c>
      <c r="P385" s="4"/>
      <c r="Q385" s="5" t="s">
        <v>0</v>
      </c>
      <c r="R385" s="6"/>
      <c r="S385" s="7" t="s">
        <v>11</v>
      </c>
      <c r="T385" s="8" t="s">
        <v>7</v>
      </c>
    </row>
    <row r="386" spans="2:20" ht="14.25" customHeight="1">
      <c r="B386" s="20" t="s">
        <v>10</v>
      </c>
      <c r="C386" s="21"/>
      <c r="D386" s="22" t="s">
        <v>4</v>
      </c>
      <c r="E386" s="21"/>
      <c r="F386" s="22" t="s">
        <v>4</v>
      </c>
      <c r="G386" s="21"/>
      <c r="H386" s="22" t="s">
        <v>4</v>
      </c>
      <c r="I386" s="21"/>
      <c r="J386" s="22" t="s">
        <v>4</v>
      </c>
      <c r="K386" s="21"/>
      <c r="L386" s="22" t="s">
        <v>4</v>
      </c>
      <c r="M386" s="23"/>
      <c r="N386" s="22" t="s">
        <v>4</v>
      </c>
      <c r="O386" s="21"/>
      <c r="P386" s="22" t="s">
        <v>4</v>
      </c>
      <c r="Q386" s="21"/>
      <c r="R386" s="22" t="s">
        <v>4</v>
      </c>
      <c r="S386" s="24"/>
      <c r="T386" s="25"/>
    </row>
    <row r="387" spans="2:20" ht="14.25" customHeight="1">
      <c r="B387" s="28" t="s">
        <v>12</v>
      </c>
      <c r="C387" s="39">
        <v>0</v>
      </c>
      <c r="D387" s="54">
        <f aca="true" t="shared" si="70" ref="D387:D434">IF($T387=0,"",C387/$T387*100)</f>
      </c>
      <c r="E387" s="39">
        <v>0</v>
      </c>
      <c r="F387" s="54">
        <f aca="true" t="shared" si="71" ref="F387:F434">IF($T387=0,"",E387/$T387*100)</f>
      </c>
      <c r="G387" s="39">
        <v>0</v>
      </c>
      <c r="H387" s="54">
        <f>IF($T387=0,"",G387/$T387*100)</f>
      </c>
      <c r="I387" s="39">
        <v>0</v>
      </c>
      <c r="J387" s="54">
        <f>IF($T387=0,"",I387/$T387*100)</f>
      </c>
      <c r="K387" s="39">
        <v>0</v>
      </c>
      <c r="L387" s="54">
        <f>IF($T387=0,"",K387/$T387*100)</f>
      </c>
      <c r="M387" s="39">
        <v>0</v>
      </c>
      <c r="N387" s="54">
        <f>IF($T387=0,"",M387/$T387*100)</f>
      </c>
      <c r="O387" s="39">
        <v>0</v>
      </c>
      <c r="P387" s="54">
        <f>IF($T387=0,"",O387/$T387*100)</f>
      </c>
      <c r="Q387" s="40">
        <f aca="true" t="shared" si="72" ref="Q387:Q433">SUM(C387,E387,G387,I387,K387,M387,O387)</f>
        <v>0</v>
      </c>
      <c r="R387" s="54">
        <f>IF($T387=0,"",Q387/$T387*100)</f>
      </c>
      <c r="S387" s="41">
        <v>0</v>
      </c>
      <c r="T387" s="42">
        <f aca="true" t="shared" si="73" ref="T387:T433">SUM(S387:S387,Q387)</f>
        <v>0</v>
      </c>
    </row>
    <row r="388" spans="2:20" ht="14.25" customHeight="1">
      <c r="B388" s="29" t="s">
        <v>13</v>
      </c>
      <c r="C388" s="43">
        <v>0</v>
      </c>
      <c r="D388" s="55">
        <f t="shared" si="70"/>
      </c>
      <c r="E388" s="43">
        <v>0</v>
      </c>
      <c r="F388" s="55">
        <f t="shared" si="71"/>
      </c>
      <c r="G388" s="43">
        <v>0</v>
      </c>
      <c r="H388" s="55">
        <f aca="true" t="shared" si="74" ref="H388:H434">IF($T388=0,"",G388/$T388*100)</f>
      </c>
      <c r="I388" s="43">
        <v>0</v>
      </c>
      <c r="J388" s="55">
        <f aca="true" t="shared" si="75" ref="J388:J434">IF($T388=0,"",I388/$T388*100)</f>
      </c>
      <c r="K388" s="43">
        <v>0</v>
      </c>
      <c r="L388" s="55">
        <f aca="true" t="shared" si="76" ref="L388:L434">IF($T388=0,"",K388/$T388*100)</f>
      </c>
      <c r="M388" s="43">
        <v>0</v>
      </c>
      <c r="N388" s="55">
        <f aca="true" t="shared" si="77" ref="N388:N434">IF($T388=0,"",M388/$T388*100)</f>
      </c>
      <c r="O388" s="43">
        <v>0</v>
      </c>
      <c r="P388" s="55">
        <f aca="true" t="shared" si="78" ref="P388:P434">IF($T388=0,"",O388/$T388*100)</f>
      </c>
      <c r="Q388" s="44">
        <f t="shared" si="72"/>
        <v>0</v>
      </c>
      <c r="R388" s="55">
        <f aca="true" t="shared" si="79" ref="R388:R434">IF($T388=0,"",Q388/$T388*100)</f>
      </c>
      <c r="S388" s="45">
        <v>0</v>
      </c>
      <c r="T388" s="46">
        <f t="shared" si="73"/>
        <v>0</v>
      </c>
    </row>
    <row r="389" spans="2:20" ht="14.25" customHeight="1">
      <c r="B389" s="29" t="s">
        <v>14</v>
      </c>
      <c r="C389" s="43">
        <v>0</v>
      </c>
      <c r="D389" s="55">
        <f t="shared" si="70"/>
      </c>
      <c r="E389" s="43">
        <v>0</v>
      </c>
      <c r="F389" s="55">
        <f t="shared" si="71"/>
      </c>
      <c r="G389" s="43">
        <v>0</v>
      </c>
      <c r="H389" s="55">
        <f t="shared" si="74"/>
      </c>
      <c r="I389" s="43">
        <v>0</v>
      </c>
      <c r="J389" s="55">
        <f t="shared" si="75"/>
      </c>
      <c r="K389" s="43">
        <v>0</v>
      </c>
      <c r="L389" s="55">
        <f t="shared" si="76"/>
      </c>
      <c r="M389" s="43">
        <v>0</v>
      </c>
      <c r="N389" s="55">
        <f t="shared" si="77"/>
      </c>
      <c r="O389" s="43">
        <v>0</v>
      </c>
      <c r="P389" s="55">
        <f t="shared" si="78"/>
      </c>
      <c r="Q389" s="44">
        <f t="shared" si="72"/>
        <v>0</v>
      </c>
      <c r="R389" s="55">
        <f t="shared" si="79"/>
      </c>
      <c r="S389" s="45">
        <v>0</v>
      </c>
      <c r="T389" s="46">
        <f t="shared" si="73"/>
        <v>0</v>
      </c>
    </row>
    <row r="390" spans="2:20" ht="14.25" customHeight="1">
      <c r="B390" s="29" t="s">
        <v>15</v>
      </c>
      <c r="C390" s="43">
        <v>0</v>
      </c>
      <c r="D390" s="55">
        <f t="shared" si="70"/>
      </c>
      <c r="E390" s="43">
        <v>0</v>
      </c>
      <c r="F390" s="55">
        <f t="shared" si="71"/>
      </c>
      <c r="G390" s="43">
        <v>0</v>
      </c>
      <c r="H390" s="55">
        <f t="shared" si="74"/>
      </c>
      <c r="I390" s="43">
        <v>0</v>
      </c>
      <c r="J390" s="55">
        <f t="shared" si="75"/>
      </c>
      <c r="K390" s="43">
        <v>0</v>
      </c>
      <c r="L390" s="55">
        <f t="shared" si="76"/>
      </c>
      <c r="M390" s="43">
        <v>0</v>
      </c>
      <c r="N390" s="55">
        <f t="shared" si="77"/>
      </c>
      <c r="O390" s="43">
        <v>0</v>
      </c>
      <c r="P390" s="55">
        <f t="shared" si="78"/>
      </c>
      <c r="Q390" s="44">
        <f t="shared" si="72"/>
        <v>0</v>
      </c>
      <c r="R390" s="55">
        <f t="shared" si="79"/>
      </c>
      <c r="S390" s="45">
        <v>0</v>
      </c>
      <c r="T390" s="46">
        <f t="shared" si="73"/>
        <v>0</v>
      </c>
    </row>
    <row r="391" spans="2:20" ht="14.25" customHeight="1">
      <c r="B391" s="29" t="s">
        <v>16</v>
      </c>
      <c r="C391" s="43">
        <v>0</v>
      </c>
      <c r="D391" s="55">
        <f t="shared" si="70"/>
      </c>
      <c r="E391" s="43">
        <v>0</v>
      </c>
      <c r="F391" s="55">
        <f t="shared" si="71"/>
      </c>
      <c r="G391" s="43">
        <v>0</v>
      </c>
      <c r="H391" s="55">
        <f t="shared" si="74"/>
      </c>
      <c r="I391" s="43">
        <v>0</v>
      </c>
      <c r="J391" s="55">
        <f t="shared" si="75"/>
      </c>
      <c r="K391" s="43">
        <v>0</v>
      </c>
      <c r="L391" s="55">
        <f t="shared" si="76"/>
      </c>
      <c r="M391" s="43">
        <v>0</v>
      </c>
      <c r="N391" s="55">
        <f t="shared" si="77"/>
      </c>
      <c r="O391" s="43">
        <v>0</v>
      </c>
      <c r="P391" s="55">
        <f t="shared" si="78"/>
      </c>
      <c r="Q391" s="44">
        <f t="shared" si="72"/>
        <v>0</v>
      </c>
      <c r="R391" s="55">
        <f t="shared" si="79"/>
      </c>
      <c r="S391" s="45">
        <v>0</v>
      </c>
      <c r="T391" s="46">
        <f t="shared" si="73"/>
        <v>0</v>
      </c>
    </row>
    <row r="392" spans="2:20" ht="14.25" customHeight="1">
      <c r="B392" s="29" t="s">
        <v>17</v>
      </c>
      <c r="C392" s="43">
        <v>0</v>
      </c>
      <c r="D392" s="55">
        <f t="shared" si="70"/>
      </c>
      <c r="E392" s="43">
        <v>0</v>
      </c>
      <c r="F392" s="55">
        <f t="shared" si="71"/>
      </c>
      <c r="G392" s="43">
        <v>0</v>
      </c>
      <c r="H392" s="55">
        <f t="shared" si="74"/>
      </c>
      <c r="I392" s="43">
        <v>0</v>
      </c>
      <c r="J392" s="55">
        <f t="shared" si="75"/>
      </c>
      <c r="K392" s="43">
        <v>0</v>
      </c>
      <c r="L392" s="55">
        <f t="shared" si="76"/>
      </c>
      <c r="M392" s="43">
        <v>0</v>
      </c>
      <c r="N392" s="55">
        <f t="shared" si="77"/>
      </c>
      <c r="O392" s="43">
        <v>0</v>
      </c>
      <c r="P392" s="55">
        <f t="shared" si="78"/>
      </c>
      <c r="Q392" s="44">
        <f t="shared" si="72"/>
        <v>0</v>
      </c>
      <c r="R392" s="55">
        <f t="shared" si="79"/>
      </c>
      <c r="S392" s="45">
        <v>0</v>
      </c>
      <c r="T392" s="46">
        <f t="shared" si="73"/>
        <v>0</v>
      </c>
    </row>
    <row r="393" spans="2:20" ht="14.25" customHeight="1">
      <c r="B393" s="29" t="s">
        <v>18</v>
      </c>
      <c r="C393" s="43">
        <v>0</v>
      </c>
      <c r="D393" s="55">
        <f t="shared" si="70"/>
      </c>
      <c r="E393" s="43">
        <v>0</v>
      </c>
      <c r="F393" s="55">
        <f t="shared" si="71"/>
      </c>
      <c r="G393" s="43">
        <v>0</v>
      </c>
      <c r="H393" s="55">
        <f t="shared" si="74"/>
      </c>
      <c r="I393" s="43">
        <v>0</v>
      </c>
      <c r="J393" s="55">
        <f t="shared" si="75"/>
      </c>
      <c r="K393" s="43">
        <v>0</v>
      </c>
      <c r="L393" s="55">
        <f t="shared" si="76"/>
      </c>
      <c r="M393" s="43">
        <v>0</v>
      </c>
      <c r="N393" s="55">
        <f t="shared" si="77"/>
      </c>
      <c r="O393" s="43">
        <v>0</v>
      </c>
      <c r="P393" s="55">
        <f t="shared" si="78"/>
      </c>
      <c r="Q393" s="44">
        <f t="shared" si="72"/>
        <v>0</v>
      </c>
      <c r="R393" s="55">
        <f t="shared" si="79"/>
      </c>
      <c r="S393" s="45">
        <v>0</v>
      </c>
      <c r="T393" s="46">
        <f t="shared" si="73"/>
        <v>0</v>
      </c>
    </row>
    <row r="394" spans="2:20" ht="14.25" customHeight="1">
      <c r="B394" s="29" t="s">
        <v>19</v>
      </c>
      <c r="C394" s="43">
        <v>0</v>
      </c>
      <c r="D394" s="55">
        <f t="shared" si="70"/>
      </c>
      <c r="E394" s="43">
        <v>0</v>
      </c>
      <c r="F394" s="55">
        <f t="shared" si="71"/>
      </c>
      <c r="G394" s="43">
        <v>0</v>
      </c>
      <c r="H394" s="55">
        <f t="shared" si="74"/>
      </c>
      <c r="I394" s="43">
        <v>0</v>
      </c>
      <c r="J394" s="55">
        <f t="shared" si="75"/>
      </c>
      <c r="K394" s="43">
        <v>0</v>
      </c>
      <c r="L394" s="55">
        <f t="shared" si="76"/>
      </c>
      <c r="M394" s="43">
        <v>0</v>
      </c>
      <c r="N394" s="55">
        <f t="shared" si="77"/>
      </c>
      <c r="O394" s="43">
        <v>0</v>
      </c>
      <c r="P394" s="55">
        <f t="shared" si="78"/>
      </c>
      <c r="Q394" s="44">
        <f t="shared" si="72"/>
        <v>0</v>
      </c>
      <c r="R394" s="55">
        <f t="shared" si="79"/>
      </c>
      <c r="S394" s="45">
        <v>0</v>
      </c>
      <c r="T394" s="46">
        <f t="shared" si="73"/>
        <v>0</v>
      </c>
    </row>
    <row r="395" spans="2:20" ht="14.25" customHeight="1">
      <c r="B395" s="29" t="s">
        <v>20</v>
      </c>
      <c r="C395" s="43">
        <v>0</v>
      </c>
      <c r="D395" s="55">
        <f t="shared" si="70"/>
      </c>
      <c r="E395" s="43">
        <v>0</v>
      </c>
      <c r="F395" s="55">
        <f t="shared" si="71"/>
      </c>
      <c r="G395" s="43">
        <v>0</v>
      </c>
      <c r="H395" s="55">
        <f t="shared" si="74"/>
      </c>
      <c r="I395" s="43">
        <v>0</v>
      </c>
      <c r="J395" s="55">
        <f t="shared" si="75"/>
      </c>
      <c r="K395" s="43">
        <v>0</v>
      </c>
      <c r="L395" s="55">
        <f t="shared" si="76"/>
      </c>
      <c r="M395" s="43">
        <v>0</v>
      </c>
      <c r="N395" s="55">
        <f t="shared" si="77"/>
      </c>
      <c r="O395" s="43">
        <v>0</v>
      </c>
      <c r="P395" s="55">
        <f t="shared" si="78"/>
      </c>
      <c r="Q395" s="44">
        <f t="shared" si="72"/>
        <v>0</v>
      </c>
      <c r="R395" s="55">
        <f t="shared" si="79"/>
      </c>
      <c r="S395" s="45">
        <v>0</v>
      </c>
      <c r="T395" s="46">
        <f t="shared" si="73"/>
        <v>0</v>
      </c>
    </row>
    <row r="396" spans="2:20" ht="14.25" customHeight="1">
      <c r="B396" s="30" t="s">
        <v>21</v>
      </c>
      <c r="C396" s="47">
        <v>0</v>
      </c>
      <c r="D396" s="56">
        <f t="shared" si="70"/>
      </c>
      <c r="E396" s="47">
        <v>0</v>
      </c>
      <c r="F396" s="56">
        <f t="shared" si="71"/>
      </c>
      <c r="G396" s="47">
        <v>0</v>
      </c>
      <c r="H396" s="56">
        <f t="shared" si="74"/>
      </c>
      <c r="I396" s="47">
        <v>0</v>
      </c>
      <c r="J396" s="56">
        <f t="shared" si="75"/>
      </c>
      <c r="K396" s="47">
        <v>0</v>
      </c>
      <c r="L396" s="56">
        <f t="shared" si="76"/>
      </c>
      <c r="M396" s="47">
        <v>0</v>
      </c>
      <c r="N396" s="56">
        <f t="shared" si="77"/>
      </c>
      <c r="O396" s="47">
        <v>0</v>
      </c>
      <c r="P396" s="56">
        <f t="shared" si="78"/>
      </c>
      <c r="Q396" s="48">
        <f t="shared" si="72"/>
        <v>0</v>
      </c>
      <c r="R396" s="56">
        <f t="shared" si="79"/>
      </c>
      <c r="S396" s="49">
        <v>0</v>
      </c>
      <c r="T396" s="50">
        <f t="shared" si="73"/>
        <v>0</v>
      </c>
    </row>
    <row r="397" spans="2:20" ht="14.25" customHeight="1">
      <c r="B397" s="29" t="s">
        <v>22</v>
      </c>
      <c r="C397" s="43">
        <v>0</v>
      </c>
      <c r="D397" s="55">
        <f t="shared" si="70"/>
        <v>0</v>
      </c>
      <c r="E397" s="43">
        <v>0</v>
      </c>
      <c r="F397" s="55">
        <f t="shared" si="71"/>
        <v>0</v>
      </c>
      <c r="G397" s="43">
        <v>0</v>
      </c>
      <c r="H397" s="55">
        <f t="shared" si="74"/>
        <v>0</v>
      </c>
      <c r="I397" s="43">
        <v>0</v>
      </c>
      <c r="J397" s="55">
        <f t="shared" si="75"/>
        <v>0</v>
      </c>
      <c r="K397" s="43">
        <v>0</v>
      </c>
      <c r="L397" s="55">
        <f t="shared" si="76"/>
        <v>0</v>
      </c>
      <c r="M397" s="43">
        <v>0</v>
      </c>
      <c r="N397" s="55">
        <f t="shared" si="77"/>
        <v>0</v>
      </c>
      <c r="O397" s="43">
        <v>0</v>
      </c>
      <c r="P397" s="55">
        <f t="shared" si="78"/>
        <v>0</v>
      </c>
      <c r="Q397" s="44">
        <f t="shared" si="72"/>
        <v>0</v>
      </c>
      <c r="R397" s="55">
        <f t="shared" si="79"/>
        <v>0</v>
      </c>
      <c r="S397" s="45">
        <v>21.9714</v>
      </c>
      <c r="T397" s="46">
        <f t="shared" si="73"/>
        <v>21.9714</v>
      </c>
    </row>
    <row r="398" spans="2:20" ht="14.25" customHeight="1">
      <c r="B398" s="29" t="s">
        <v>23</v>
      </c>
      <c r="C398" s="43">
        <v>0</v>
      </c>
      <c r="D398" s="55">
        <f t="shared" si="70"/>
      </c>
      <c r="E398" s="43">
        <v>0</v>
      </c>
      <c r="F398" s="55">
        <f t="shared" si="71"/>
      </c>
      <c r="G398" s="43">
        <v>0</v>
      </c>
      <c r="H398" s="55">
        <f t="shared" si="74"/>
      </c>
      <c r="I398" s="43">
        <v>0</v>
      </c>
      <c r="J398" s="55">
        <f t="shared" si="75"/>
      </c>
      <c r="K398" s="43">
        <v>0</v>
      </c>
      <c r="L398" s="55">
        <f t="shared" si="76"/>
      </c>
      <c r="M398" s="43">
        <v>0</v>
      </c>
      <c r="N398" s="55">
        <f t="shared" si="77"/>
      </c>
      <c r="O398" s="43">
        <v>0</v>
      </c>
      <c r="P398" s="55">
        <f t="shared" si="78"/>
      </c>
      <c r="Q398" s="44">
        <f t="shared" si="72"/>
        <v>0</v>
      </c>
      <c r="R398" s="55">
        <f t="shared" si="79"/>
      </c>
      <c r="S398" s="45">
        <v>0</v>
      </c>
      <c r="T398" s="46">
        <f t="shared" si="73"/>
        <v>0</v>
      </c>
    </row>
    <row r="399" spans="2:20" ht="14.25" customHeight="1">
      <c r="B399" s="29" t="s">
        <v>24</v>
      </c>
      <c r="C399" s="43">
        <v>0</v>
      </c>
      <c r="D399" s="55">
        <f t="shared" si="70"/>
      </c>
      <c r="E399" s="43">
        <v>0</v>
      </c>
      <c r="F399" s="55">
        <f t="shared" si="71"/>
      </c>
      <c r="G399" s="43">
        <v>0</v>
      </c>
      <c r="H399" s="55">
        <f t="shared" si="74"/>
      </c>
      <c r="I399" s="43">
        <v>0</v>
      </c>
      <c r="J399" s="55">
        <f t="shared" si="75"/>
      </c>
      <c r="K399" s="43">
        <v>0</v>
      </c>
      <c r="L399" s="55">
        <f t="shared" si="76"/>
      </c>
      <c r="M399" s="43">
        <v>0</v>
      </c>
      <c r="N399" s="55">
        <f t="shared" si="77"/>
      </c>
      <c r="O399" s="43">
        <v>0</v>
      </c>
      <c r="P399" s="55">
        <f t="shared" si="78"/>
      </c>
      <c r="Q399" s="44">
        <f t="shared" si="72"/>
        <v>0</v>
      </c>
      <c r="R399" s="55">
        <f t="shared" si="79"/>
      </c>
      <c r="S399" s="45">
        <v>0</v>
      </c>
      <c r="T399" s="46">
        <f t="shared" si="73"/>
        <v>0</v>
      </c>
    </row>
    <row r="400" spans="2:20" ht="14.25" customHeight="1">
      <c r="B400" s="29" t="s">
        <v>25</v>
      </c>
      <c r="C400" s="43">
        <v>0</v>
      </c>
      <c r="D400" s="55">
        <f t="shared" si="70"/>
      </c>
      <c r="E400" s="43">
        <v>0</v>
      </c>
      <c r="F400" s="55">
        <f t="shared" si="71"/>
      </c>
      <c r="G400" s="43">
        <v>0</v>
      </c>
      <c r="H400" s="55">
        <f t="shared" si="74"/>
      </c>
      <c r="I400" s="43">
        <v>0</v>
      </c>
      <c r="J400" s="55">
        <f t="shared" si="75"/>
      </c>
      <c r="K400" s="43">
        <v>0</v>
      </c>
      <c r="L400" s="55">
        <f t="shared" si="76"/>
      </c>
      <c r="M400" s="43">
        <v>0</v>
      </c>
      <c r="N400" s="55">
        <f t="shared" si="77"/>
      </c>
      <c r="O400" s="43">
        <v>0</v>
      </c>
      <c r="P400" s="55">
        <f t="shared" si="78"/>
      </c>
      <c r="Q400" s="44">
        <f t="shared" si="72"/>
        <v>0</v>
      </c>
      <c r="R400" s="55">
        <f t="shared" si="79"/>
      </c>
      <c r="S400" s="45">
        <v>0</v>
      </c>
      <c r="T400" s="46">
        <f t="shared" si="73"/>
        <v>0</v>
      </c>
    </row>
    <row r="401" spans="2:20" ht="14.25" customHeight="1">
      <c r="B401" s="29" t="s">
        <v>26</v>
      </c>
      <c r="C401" s="43">
        <v>0</v>
      </c>
      <c r="D401" s="55">
        <f t="shared" si="70"/>
      </c>
      <c r="E401" s="43">
        <v>0</v>
      </c>
      <c r="F401" s="55">
        <f t="shared" si="71"/>
      </c>
      <c r="G401" s="43">
        <v>0</v>
      </c>
      <c r="H401" s="55">
        <f t="shared" si="74"/>
      </c>
      <c r="I401" s="43">
        <v>0</v>
      </c>
      <c r="J401" s="55">
        <f t="shared" si="75"/>
      </c>
      <c r="K401" s="43">
        <v>0</v>
      </c>
      <c r="L401" s="55">
        <f t="shared" si="76"/>
      </c>
      <c r="M401" s="43">
        <v>0</v>
      </c>
      <c r="N401" s="55">
        <f t="shared" si="77"/>
      </c>
      <c r="O401" s="43">
        <v>0</v>
      </c>
      <c r="P401" s="55">
        <f t="shared" si="78"/>
      </c>
      <c r="Q401" s="44">
        <f t="shared" si="72"/>
        <v>0</v>
      </c>
      <c r="R401" s="55">
        <f t="shared" si="79"/>
      </c>
      <c r="S401" s="45">
        <v>0</v>
      </c>
      <c r="T401" s="46">
        <f t="shared" si="73"/>
        <v>0</v>
      </c>
    </row>
    <row r="402" spans="2:20" ht="14.25" customHeight="1">
      <c r="B402" s="29" t="s">
        <v>27</v>
      </c>
      <c r="C402" s="43">
        <v>0</v>
      </c>
      <c r="D402" s="55">
        <f t="shared" si="70"/>
      </c>
      <c r="E402" s="43">
        <v>0</v>
      </c>
      <c r="F402" s="55">
        <f t="shared" si="71"/>
      </c>
      <c r="G402" s="43">
        <v>0</v>
      </c>
      <c r="H402" s="55">
        <f t="shared" si="74"/>
      </c>
      <c r="I402" s="43">
        <v>0</v>
      </c>
      <c r="J402" s="55">
        <f t="shared" si="75"/>
      </c>
      <c r="K402" s="43">
        <v>0</v>
      </c>
      <c r="L402" s="55">
        <f t="shared" si="76"/>
      </c>
      <c r="M402" s="43">
        <v>0</v>
      </c>
      <c r="N402" s="55">
        <f t="shared" si="77"/>
      </c>
      <c r="O402" s="43">
        <v>0</v>
      </c>
      <c r="P402" s="55">
        <f t="shared" si="78"/>
      </c>
      <c r="Q402" s="44">
        <f t="shared" si="72"/>
        <v>0</v>
      </c>
      <c r="R402" s="55">
        <f t="shared" si="79"/>
      </c>
      <c r="S402" s="45">
        <v>0</v>
      </c>
      <c r="T402" s="46">
        <f t="shared" si="73"/>
        <v>0</v>
      </c>
    </row>
    <row r="403" spans="2:20" ht="14.25" customHeight="1">
      <c r="B403" s="29" t="s">
        <v>28</v>
      </c>
      <c r="C403" s="43">
        <v>0</v>
      </c>
      <c r="D403" s="55">
        <f t="shared" si="70"/>
      </c>
      <c r="E403" s="43">
        <v>0</v>
      </c>
      <c r="F403" s="55">
        <f t="shared" si="71"/>
      </c>
      <c r="G403" s="43">
        <v>0</v>
      </c>
      <c r="H403" s="55">
        <f t="shared" si="74"/>
      </c>
      <c r="I403" s="43">
        <v>0</v>
      </c>
      <c r="J403" s="55">
        <f t="shared" si="75"/>
      </c>
      <c r="K403" s="43">
        <v>0</v>
      </c>
      <c r="L403" s="55">
        <f t="shared" si="76"/>
      </c>
      <c r="M403" s="43">
        <v>0</v>
      </c>
      <c r="N403" s="55">
        <f t="shared" si="77"/>
      </c>
      <c r="O403" s="43">
        <v>0</v>
      </c>
      <c r="P403" s="55">
        <f t="shared" si="78"/>
      </c>
      <c r="Q403" s="44">
        <f t="shared" si="72"/>
        <v>0</v>
      </c>
      <c r="R403" s="55">
        <f t="shared" si="79"/>
      </c>
      <c r="S403" s="45">
        <v>0</v>
      </c>
      <c r="T403" s="46">
        <f t="shared" si="73"/>
        <v>0</v>
      </c>
    </row>
    <row r="404" spans="2:20" ht="14.25" customHeight="1">
      <c r="B404" s="29" t="s">
        <v>29</v>
      </c>
      <c r="C404" s="43">
        <v>0</v>
      </c>
      <c r="D404" s="55">
        <f t="shared" si="70"/>
      </c>
      <c r="E404" s="43">
        <v>0</v>
      </c>
      <c r="F404" s="55">
        <f t="shared" si="71"/>
      </c>
      <c r="G404" s="43">
        <v>0</v>
      </c>
      <c r="H404" s="55">
        <f t="shared" si="74"/>
      </c>
      <c r="I404" s="43">
        <v>0</v>
      </c>
      <c r="J404" s="55">
        <f t="shared" si="75"/>
      </c>
      <c r="K404" s="43">
        <v>0</v>
      </c>
      <c r="L404" s="55">
        <f t="shared" si="76"/>
      </c>
      <c r="M404" s="43">
        <v>0</v>
      </c>
      <c r="N404" s="55">
        <f t="shared" si="77"/>
      </c>
      <c r="O404" s="43">
        <v>0</v>
      </c>
      <c r="P404" s="55">
        <f t="shared" si="78"/>
      </c>
      <c r="Q404" s="44">
        <f t="shared" si="72"/>
        <v>0</v>
      </c>
      <c r="R404" s="55">
        <f t="shared" si="79"/>
      </c>
      <c r="S404" s="45">
        <v>0</v>
      </c>
      <c r="T404" s="46">
        <f t="shared" si="73"/>
        <v>0</v>
      </c>
    </row>
    <row r="405" spans="2:20" ht="14.25" customHeight="1">
      <c r="B405" s="29" t="s">
        <v>30</v>
      </c>
      <c r="C405" s="43">
        <v>0</v>
      </c>
      <c r="D405" s="55">
        <f t="shared" si="70"/>
      </c>
      <c r="E405" s="43">
        <v>0</v>
      </c>
      <c r="F405" s="55">
        <f t="shared" si="71"/>
      </c>
      <c r="G405" s="43">
        <v>0</v>
      </c>
      <c r="H405" s="55">
        <f t="shared" si="74"/>
      </c>
      <c r="I405" s="43">
        <v>0</v>
      </c>
      <c r="J405" s="55">
        <f t="shared" si="75"/>
      </c>
      <c r="K405" s="43">
        <v>0</v>
      </c>
      <c r="L405" s="55">
        <f t="shared" si="76"/>
      </c>
      <c r="M405" s="43">
        <v>0</v>
      </c>
      <c r="N405" s="55">
        <f t="shared" si="77"/>
      </c>
      <c r="O405" s="43">
        <v>0</v>
      </c>
      <c r="P405" s="55">
        <f t="shared" si="78"/>
      </c>
      <c r="Q405" s="44">
        <f t="shared" si="72"/>
        <v>0</v>
      </c>
      <c r="R405" s="55">
        <f t="shared" si="79"/>
      </c>
      <c r="S405" s="45">
        <v>0</v>
      </c>
      <c r="T405" s="46">
        <f t="shared" si="73"/>
        <v>0</v>
      </c>
    </row>
    <row r="406" spans="2:20" ht="14.25" customHeight="1">
      <c r="B406" s="31" t="s">
        <v>31</v>
      </c>
      <c r="C406" s="47">
        <v>0</v>
      </c>
      <c r="D406" s="56">
        <f t="shared" si="70"/>
      </c>
      <c r="E406" s="47">
        <v>0</v>
      </c>
      <c r="F406" s="56">
        <f t="shared" si="71"/>
      </c>
      <c r="G406" s="47">
        <v>0</v>
      </c>
      <c r="H406" s="56">
        <f t="shared" si="74"/>
      </c>
      <c r="I406" s="47">
        <v>0</v>
      </c>
      <c r="J406" s="56">
        <f t="shared" si="75"/>
      </c>
      <c r="K406" s="47">
        <v>0</v>
      </c>
      <c r="L406" s="56">
        <f t="shared" si="76"/>
      </c>
      <c r="M406" s="47">
        <v>0</v>
      </c>
      <c r="N406" s="56">
        <f t="shared" si="77"/>
      </c>
      <c r="O406" s="47">
        <v>0</v>
      </c>
      <c r="P406" s="56">
        <f t="shared" si="78"/>
      </c>
      <c r="Q406" s="48">
        <f t="shared" si="72"/>
        <v>0</v>
      </c>
      <c r="R406" s="56">
        <f t="shared" si="79"/>
      </c>
      <c r="S406" s="49">
        <v>0</v>
      </c>
      <c r="T406" s="50">
        <f t="shared" si="73"/>
        <v>0</v>
      </c>
    </row>
    <row r="407" spans="2:20" ht="14.25" customHeight="1">
      <c r="B407" s="32" t="s">
        <v>32</v>
      </c>
      <c r="C407" s="43">
        <v>0</v>
      </c>
      <c r="D407" s="55">
        <f t="shared" si="70"/>
      </c>
      <c r="E407" s="43">
        <v>0</v>
      </c>
      <c r="F407" s="55">
        <f t="shared" si="71"/>
      </c>
      <c r="G407" s="43">
        <v>0</v>
      </c>
      <c r="H407" s="55">
        <f t="shared" si="74"/>
      </c>
      <c r="I407" s="43">
        <v>0</v>
      </c>
      <c r="J407" s="55">
        <f t="shared" si="75"/>
      </c>
      <c r="K407" s="43">
        <v>0</v>
      </c>
      <c r="L407" s="55">
        <f t="shared" si="76"/>
      </c>
      <c r="M407" s="43">
        <v>0</v>
      </c>
      <c r="N407" s="55">
        <f t="shared" si="77"/>
      </c>
      <c r="O407" s="43">
        <v>0</v>
      </c>
      <c r="P407" s="55">
        <f t="shared" si="78"/>
      </c>
      <c r="Q407" s="44">
        <f t="shared" si="72"/>
        <v>0</v>
      </c>
      <c r="R407" s="55">
        <f t="shared" si="79"/>
      </c>
      <c r="S407" s="45">
        <v>0</v>
      </c>
      <c r="T407" s="46">
        <f t="shared" si="73"/>
        <v>0</v>
      </c>
    </row>
    <row r="408" spans="2:20" ht="14.25" customHeight="1">
      <c r="B408" s="29" t="s">
        <v>33</v>
      </c>
      <c r="C408" s="43">
        <v>189.2882</v>
      </c>
      <c r="D408" s="55">
        <f t="shared" si="70"/>
        <v>100</v>
      </c>
      <c r="E408" s="43">
        <v>0</v>
      </c>
      <c r="F408" s="55">
        <f t="shared" si="71"/>
        <v>0</v>
      </c>
      <c r="G408" s="43">
        <v>0</v>
      </c>
      <c r="H408" s="55">
        <f t="shared" si="74"/>
        <v>0</v>
      </c>
      <c r="I408" s="43">
        <v>0</v>
      </c>
      <c r="J408" s="55">
        <f t="shared" si="75"/>
        <v>0</v>
      </c>
      <c r="K408" s="43">
        <v>0</v>
      </c>
      <c r="L408" s="55">
        <f t="shared" si="76"/>
        <v>0</v>
      </c>
      <c r="M408" s="43">
        <v>0</v>
      </c>
      <c r="N408" s="55">
        <f t="shared" si="77"/>
        <v>0</v>
      </c>
      <c r="O408" s="43">
        <v>0</v>
      </c>
      <c r="P408" s="55">
        <f t="shared" si="78"/>
        <v>0</v>
      </c>
      <c r="Q408" s="44">
        <f t="shared" si="72"/>
        <v>189.2882</v>
      </c>
      <c r="R408" s="55">
        <f t="shared" si="79"/>
        <v>100</v>
      </c>
      <c r="S408" s="45">
        <v>0</v>
      </c>
      <c r="T408" s="46">
        <f t="shared" si="73"/>
        <v>189.2882</v>
      </c>
    </row>
    <row r="409" spans="2:20" ht="14.25" customHeight="1">
      <c r="B409" s="29" t="s">
        <v>34</v>
      </c>
      <c r="C409" s="43">
        <v>0</v>
      </c>
      <c r="D409" s="55">
        <f t="shared" si="70"/>
      </c>
      <c r="E409" s="43">
        <v>0</v>
      </c>
      <c r="F409" s="55">
        <f t="shared" si="71"/>
      </c>
      <c r="G409" s="43">
        <v>0</v>
      </c>
      <c r="H409" s="55">
        <f t="shared" si="74"/>
      </c>
      <c r="I409" s="43">
        <v>0</v>
      </c>
      <c r="J409" s="55">
        <f t="shared" si="75"/>
      </c>
      <c r="K409" s="43">
        <v>0</v>
      </c>
      <c r="L409" s="55">
        <f t="shared" si="76"/>
      </c>
      <c r="M409" s="43">
        <v>0</v>
      </c>
      <c r="N409" s="55">
        <f t="shared" si="77"/>
      </c>
      <c r="O409" s="43">
        <v>0</v>
      </c>
      <c r="P409" s="55">
        <f t="shared" si="78"/>
      </c>
      <c r="Q409" s="44">
        <f t="shared" si="72"/>
        <v>0</v>
      </c>
      <c r="R409" s="55">
        <f t="shared" si="79"/>
      </c>
      <c r="S409" s="45">
        <v>0</v>
      </c>
      <c r="T409" s="46">
        <f t="shared" si="73"/>
        <v>0</v>
      </c>
    </row>
    <row r="410" spans="2:20" ht="14.25" customHeight="1">
      <c r="B410" s="29" t="s">
        <v>35</v>
      </c>
      <c r="C410" s="43">
        <v>0</v>
      </c>
      <c r="D410" s="55">
        <f t="shared" si="70"/>
      </c>
      <c r="E410" s="43">
        <v>0</v>
      </c>
      <c r="F410" s="55">
        <f t="shared" si="71"/>
      </c>
      <c r="G410" s="43">
        <v>0</v>
      </c>
      <c r="H410" s="55">
        <f t="shared" si="74"/>
      </c>
      <c r="I410" s="43">
        <v>0</v>
      </c>
      <c r="J410" s="55">
        <f t="shared" si="75"/>
      </c>
      <c r="K410" s="43">
        <v>0</v>
      </c>
      <c r="L410" s="55">
        <f t="shared" si="76"/>
      </c>
      <c r="M410" s="43">
        <v>0</v>
      </c>
      <c r="N410" s="55">
        <f t="shared" si="77"/>
      </c>
      <c r="O410" s="43">
        <v>0</v>
      </c>
      <c r="P410" s="55">
        <f t="shared" si="78"/>
      </c>
      <c r="Q410" s="44">
        <f t="shared" si="72"/>
        <v>0</v>
      </c>
      <c r="R410" s="55">
        <f t="shared" si="79"/>
      </c>
      <c r="S410" s="45">
        <v>0</v>
      </c>
      <c r="T410" s="46">
        <f t="shared" si="73"/>
        <v>0</v>
      </c>
    </row>
    <row r="411" spans="2:20" ht="14.25" customHeight="1">
      <c r="B411" s="29" t="s">
        <v>36</v>
      </c>
      <c r="C411" s="43">
        <v>0</v>
      </c>
      <c r="D411" s="55">
        <f t="shared" si="70"/>
      </c>
      <c r="E411" s="43">
        <v>0</v>
      </c>
      <c r="F411" s="55">
        <f t="shared" si="71"/>
      </c>
      <c r="G411" s="43">
        <v>0</v>
      </c>
      <c r="H411" s="55">
        <f t="shared" si="74"/>
      </c>
      <c r="I411" s="43">
        <v>0</v>
      </c>
      <c r="J411" s="55">
        <f t="shared" si="75"/>
      </c>
      <c r="K411" s="43">
        <v>0</v>
      </c>
      <c r="L411" s="55">
        <f t="shared" si="76"/>
      </c>
      <c r="M411" s="43">
        <v>0</v>
      </c>
      <c r="N411" s="55">
        <f t="shared" si="77"/>
      </c>
      <c r="O411" s="43">
        <v>0</v>
      </c>
      <c r="P411" s="55">
        <f t="shared" si="78"/>
      </c>
      <c r="Q411" s="44">
        <f t="shared" si="72"/>
        <v>0</v>
      </c>
      <c r="R411" s="55">
        <f t="shared" si="79"/>
      </c>
      <c r="S411" s="45">
        <v>0</v>
      </c>
      <c r="T411" s="46">
        <f t="shared" si="73"/>
        <v>0</v>
      </c>
    </row>
    <row r="412" spans="2:20" ht="14.25" customHeight="1">
      <c r="B412" s="29" t="s">
        <v>37</v>
      </c>
      <c r="C412" s="43">
        <v>0</v>
      </c>
      <c r="D412" s="55">
        <f t="shared" si="70"/>
      </c>
      <c r="E412" s="43">
        <v>0</v>
      </c>
      <c r="F412" s="55">
        <f t="shared" si="71"/>
      </c>
      <c r="G412" s="43">
        <v>0</v>
      </c>
      <c r="H412" s="55">
        <f t="shared" si="74"/>
      </c>
      <c r="I412" s="43">
        <v>0</v>
      </c>
      <c r="J412" s="55">
        <f t="shared" si="75"/>
      </c>
      <c r="K412" s="43">
        <v>0</v>
      </c>
      <c r="L412" s="55">
        <f t="shared" si="76"/>
      </c>
      <c r="M412" s="43">
        <v>0</v>
      </c>
      <c r="N412" s="55">
        <f t="shared" si="77"/>
      </c>
      <c r="O412" s="43">
        <v>0</v>
      </c>
      <c r="P412" s="55">
        <f t="shared" si="78"/>
      </c>
      <c r="Q412" s="44">
        <f t="shared" si="72"/>
        <v>0</v>
      </c>
      <c r="R412" s="55">
        <f t="shared" si="79"/>
      </c>
      <c r="S412" s="45">
        <v>0</v>
      </c>
      <c r="T412" s="46">
        <f t="shared" si="73"/>
        <v>0</v>
      </c>
    </row>
    <row r="413" spans="2:20" ht="14.25" customHeight="1">
      <c r="B413" s="29" t="s">
        <v>38</v>
      </c>
      <c r="C413" s="43">
        <v>0</v>
      </c>
      <c r="D413" s="55">
        <f t="shared" si="70"/>
      </c>
      <c r="E413" s="43">
        <v>0</v>
      </c>
      <c r="F413" s="55">
        <f t="shared" si="71"/>
      </c>
      <c r="G413" s="43">
        <v>0</v>
      </c>
      <c r="H413" s="55">
        <f t="shared" si="74"/>
      </c>
      <c r="I413" s="43">
        <v>0</v>
      </c>
      <c r="J413" s="55">
        <f t="shared" si="75"/>
      </c>
      <c r="K413" s="43">
        <v>0</v>
      </c>
      <c r="L413" s="55">
        <f t="shared" si="76"/>
      </c>
      <c r="M413" s="43">
        <v>0</v>
      </c>
      <c r="N413" s="55">
        <f t="shared" si="77"/>
      </c>
      <c r="O413" s="43">
        <v>0</v>
      </c>
      <c r="P413" s="55">
        <f t="shared" si="78"/>
      </c>
      <c r="Q413" s="44">
        <f t="shared" si="72"/>
        <v>0</v>
      </c>
      <c r="R413" s="55">
        <f t="shared" si="79"/>
      </c>
      <c r="S413" s="45">
        <v>0</v>
      </c>
      <c r="T413" s="46">
        <f t="shared" si="73"/>
        <v>0</v>
      </c>
    </row>
    <row r="414" spans="2:20" ht="14.25" customHeight="1">
      <c r="B414" s="29" t="s">
        <v>39</v>
      </c>
      <c r="C414" s="43">
        <v>0</v>
      </c>
      <c r="D414" s="55">
        <f t="shared" si="70"/>
      </c>
      <c r="E414" s="43">
        <v>0</v>
      </c>
      <c r="F414" s="55">
        <f t="shared" si="71"/>
      </c>
      <c r="G414" s="43">
        <v>0</v>
      </c>
      <c r="H414" s="55">
        <f t="shared" si="74"/>
      </c>
      <c r="I414" s="43">
        <v>0</v>
      </c>
      <c r="J414" s="55">
        <f t="shared" si="75"/>
      </c>
      <c r="K414" s="43">
        <v>0</v>
      </c>
      <c r="L414" s="55">
        <f t="shared" si="76"/>
      </c>
      <c r="M414" s="43">
        <v>0</v>
      </c>
      <c r="N414" s="55">
        <f t="shared" si="77"/>
      </c>
      <c r="O414" s="43">
        <v>0</v>
      </c>
      <c r="P414" s="55">
        <f t="shared" si="78"/>
      </c>
      <c r="Q414" s="44">
        <f t="shared" si="72"/>
        <v>0</v>
      </c>
      <c r="R414" s="55">
        <f t="shared" si="79"/>
      </c>
      <c r="S414" s="45">
        <v>0</v>
      </c>
      <c r="T414" s="46">
        <f t="shared" si="73"/>
        <v>0</v>
      </c>
    </row>
    <row r="415" spans="2:20" ht="14.25" customHeight="1">
      <c r="B415" s="29" t="s">
        <v>40</v>
      </c>
      <c r="C415" s="43">
        <v>0</v>
      </c>
      <c r="D415" s="55">
        <f t="shared" si="70"/>
      </c>
      <c r="E415" s="43">
        <v>0</v>
      </c>
      <c r="F415" s="55">
        <f t="shared" si="71"/>
      </c>
      <c r="G415" s="43">
        <v>0</v>
      </c>
      <c r="H415" s="55">
        <f t="shared" si="74"/>
      </c>
      <c r="I415" s="43">
        <v>0</v>
      </c>
      <c r="J415" s="55">
        <f t="shared" si="75"/>
      </c>
      <c r="K415" s="43">
        <v>0</v>
      </c>
      <c r="L415" s="55">
        <f t="shared" si="76"/>
      </c>
      <c r="M415" s="43">
        <v>0</v>
      </c>
      <c r="N415" s="55">
        <f t="shared" si="77"/>
      </c>
      <c r="O415" s="43">
        <v>0</v>
      </c>
      <c r="P415" s="55">
        <f t="shared" si="78"/>
      </c>
      <c r="Q415" s="44">
        <f t="shared" si="72"/>
        <v>0</v>
      </c>
      <c r="R415" s="55">
        <f t="shared" si="79"/>
      </c>
      <c r="S415" s="45">
        <v>0</v>
      </c>
      <c r="T415" s="46">
        <f t="shared" si="73"/>
        <v>0</v>
      </c>
    </row>
    <row r="416" spans="2:20" ht="14.25" customHeight="1">
      <c r="B416" s="31" t="s">
        <v>41</v>
      </c>
      <c r="C416" s="47">
        <v>0</v>
      </c>
      <c r="D416" s="56">
        <f t="shared" si="70"/>
      </c>
      <c r="E416" s="47">
        <v>0</v>
      </c>
      <c r="F416" s="56">
        <f t="shared" si="71"/>
      </c>
      <c r="G416" s="47">
        <v>0</v>
      </c>
      <c r="H416" s="56">
        <f t="shared" si="74"/>
      </c>
      <c r="I416" s="47">
        <v>0</v>
      </c>
      <c r="J416" s="56">
        <f t="shared" si="75"/>
      </c>
      <c r="K416" s="47">
        <v>0</v>
      </c>
      <c r="L416" s="56">
        <f t="shared" si="76"/>
      </c>
      <c r="M416" s="47">
        <v>0</v>
      </c>
      <c r="N416" s="56">
        <f t="shared" si="77"/>
      </c>
      <c r="O416" s="47">
        <v>0</v>
      </c>
      <c r="P416" s="56">
        <f t="shared" si="78"/>
      </c>
      <c r="Q416" s="48">
        <f t="shared" si="72"/>
        <v>0</v>
      </c>
      <c r="R416" s="56">
        <f t="shared" si="79"/>
      </c>
      <c r="S416" s="49">
        <v>0</v>
      </c>
      <c r="T416" s="50">
        <f t="shared" si="73"/>
        <v>0</v>
      </c>
    </row>
    <row r="417" spans="2:20" ht="14.25" customHeight="1">
      <c r="B417" s="29" t="s">
        <v>42</v>
      </c>
      <c r="C417" s="43">
        <v>0</v>
      </c>
      <c r="D417" s="55">
        <f t="shared" si="70"/>
      </c>
      <c r="E417" s="43">
        <v>0</v>
      </c>
      <c r="F417" s="55">
        <f t="shared" si="71"/>
      </c>
      <c r="G417" s="43">
        <v>0</v>
      </c>
      <c r="H417" s="55">
        <f t="shared" si="74"/>
      </c>
      <c r="I417" s="43">
        <v>0</v>
      </c>
      <c r="J417" s="55">
        <f t="shared" si="75"/>
      </c>
      <c r="K417" s="43">
        <v>0</v>
      </c>
      <c r="L417" s="55">
        <f t="shared" si="76"/>
      </c>
      <c r="M417" s="43">
        <v>0</v>
      </c>
      <c r="N417" s="55">
        <f t="shared" si="77"/>
      </c>
      <c r="O417" s="43">
        <v>0</v>
      </c>
      <c r="P417" s="55">
        <f t="shared" si="78"/>
      </c>
      <c r="Q417" s="44">
        <f t="shared" si="72"/>
        <v>0</v>
      </c>
      <c r="R417" s="55">
        <f t="shared" si="79"/>
      </c>
      <c r="S417" s="45">
        <v>0</v>
      </c>
      <c r="T417" s="46">
        <f t="shared" si="73"/>
        <v>0</v>
      </c>
    </row>
    <row r="418" spans="2:20" ht="14.25" customHeight="1">
      <c r="B418" s="29" t="s">
        <v>43</v>
      </c>
      <c r="C418" s="43">
        <v>0</v>
      </c>
      <c r="D418" s="55">
        <f t="shared" si="70"/>
      </c>
      <c r="E418" s="43">
        <v>0</v>
      </c>
      <c r="F418" s="55">
        <f t="shared" si="71"/>
      </c>
      <c r="G418" s="43">
        <v>0</v>
      </c>
      <c r="H418" s="55">
        <f t="shared" si="74"/>
      </c>
      <c r="I418" s="43">
        <v>0</v>
      </c>
      <c r="J418" s="55">
        <f t="shared" si="75"/>
      </c>
      <c r="K418" s="43">
        <v>0</v>
      </c>
      <c r="L418" s="55">
        <f t="shared" si="76"/>
      </c>
      <c r="M418" s="43">
        <v>0</v>
      </c>
      <c r="N418" s="55">
        <f t="shared" si="77"/>
      </c>
      <c r="O418" s="43">
        <v>0</v>
      </c>
      <c r="P418" s="55">
        <f t="shared" si="78"/>
      </c>
      <c r="Q418" s="44">
        <f t="shared" si="72"/>
        <v>0</v>
      </c>
      <c r="R418" s="55">
        <f t="shared" si="79"/>
      </c>
      <c r="S418" s="45">
        <v>0</v>
      </c>
      <c r="T418" s="46">
        <f t="shared" si="73"/>
        <v>0</v>
      </c>
    </row>
    <row r="419" spans="2:20" ht="14.25" customHeight="1">
      <c r="B419" s="29" t="s">
        <v>44</v>
      </c>
      <c r="C419" s="43">
        <v>0</v>
      </c>
      <c r="D419" s="55">
        <f t="shared" si="70"/>
      </c>
      <c r="E419" s="43">
        <v>0</v>
      </c>
      <c r="F419" s="55">
        <f t="shared" si="71"/>
      </c>
      <c r="G419" s="43">
        <v>0</v>
      </c>
      <c r="H419" s="55">
        <f t="shared" si="74"/>
      </c>
      <c r="I419" s="43">
        <v>0</v>
      </c>
      <c r="J419" s="55">
        <f t="shared" si="75"/>
      </c>
      <c r="K419" s="43">
        <v>0</v>
      </c>
      <c r="L419" s="55">
        <f t="shared" si="76"/>
      </c>
      <c r="M419" s="43">
        <v>0</v>
      </c>
      <c r="N419" s="55">
        <f t="shared" si="77"/>
      </c>
      <c r="O419" s="43">
        <v>0</v>
      </c>
      <c r="P419" s="55">
        <f t="shared" si="78"/>
      </c>
      <c r="Q419" s="44">
        <f t="shared" si="72"/>
        <v>0</v>
      </c>
      <c r="R419" s="55">
        <f t="shared" si="79"/>
      </c>
      <c r="S419" s="45">
        <v>0</v>
      </c>
      <c r="T419" s="46">
        <f t="shared" si="73"/>
        <v>0</v>
      </c>
    </row>
    <row r="420" spans="2:20" ht="14.25" customHeight="1">
      <c r="B420" s="29" t="s">
        <v>45</v>
      </c>
      <c r="C420" s="43">
        <v>0</v>
      </c>
      <c r="D420" s="55">
        <f t="shared" si="70"/>
      </c>
      <c r="E420" s="43">
        <v>0</v>
      </c>
      <c r="F420" s="55">
        <f t="shared" si="71"/>
      </c>
      <c r="G420" s="43">
        <v>0</v>
      </c>
      <c r="H420" s="55">
        <f t="shared" si="74"/>
      </c>
      <c r="I420" s="43">
        <v>0</v>
      </c>
      <c r="J420" s="55">
        <f t="shared" si="75"/>
      </c>
      <c r="K420" s="43">
        <v>0</v>
      </c>
      <c r="L420" s="55">
        <f t="shared" si="76"/>
      </c>
      <c r="M420" s="43">
        <v>0</v>
      </c>
      <c r="N420" s="55">
        <f t="shared" si="77"/>
      </c>
      <c r="O420" s="43">
        <v>0</v>
      </c>
      <c r="P420" s="55">
        <f t="shared" si="78"/>
      </c>
      <c r="Q420" s="44">
        <f t="shared" si="72"/>
        <v>0</v>
      </c>
      <c r="R420" s="55">
        <f t="shared" si="79"/>
      </c>
      <c r="S420" s="45">
        <v>0</v>
      </c>
      <c r="T420" s="46">
        <f t="shared" si="73"/>
        <v>0</v>
      </c>
    </row>
    <row r="421" spans="2:20" ht="14.25" customHeight="1">
      <c r="B421" s="29" t="s">
        <v>46</v>
      </c>
      <c r="C421" s="43">
        <v>194.9162</v>
      </c>
      <c r="D421" s="55">
        <f t="shared" si="70"/>
        <v>8.6512668569728</v>
      </c>
      <c r="E421" s="43">
        <v>0</v>
      </c>
      <c r="F421" s="55">
        <f t="shared" si="71"/>
        <v>0</v>
      </c>
      <c r="G421" s="43">
        <v>368.0874</v>
      </c>
      <c r="H421" s="55">
        <f t="shared" si="74"/>
        <v>16.337391782157102</v>
      </c>
      <c r="I421" s="43">
        <v>0</v>
      </c>
      <c r="J421" s="55">
        <f t="shared" si="75"/>
        <v>0</v>
      </c>
      <c r="K421" s="43">
        <v>0</v>
      </c>
      <c r="L421" s="55">
        <f t="shared" si="76"/>
        <v>0</v>
      </c>
      <c r="M421" s="43">
        <v>0</v>
      </c>
      <c r="N421" s="55">
        <f t="shared" si="77"/>
        <v>0</v>
      </c>
      <c r="O421" s="43">
        <v>1440.6753</v>
      </c>
      <c r="P421" s="55">
        <f t="shared" si="78"/>
        <v>63.94371773382278</v>
      </c>
      <c r="Q421" s="44">
        <f t="shared" si="72"/>
        <v>2003.6789</v>
      </c>
      <c r="R421" s="55">
        <f t="shared" si="79"/>
        <v>88.93237637295269</v>
      </c>
      <c r="S421" s="45">
        <v>249.3576</v>
      </c>
      <c r="T421" s="46">
        <f t="shared" si="73"/>
        <v>2253.0365</v>
      </c>
    </row>
    <row r="422" spans="2:20" ht="14.25" customHeight="1">
      <c r="B422" s="29" t="s">
        <v>47</v>
      </c>
      <c r="C422" s="43">
        <v>0</v>
      </c>
      <c r="D422" s="55">
        <f t="shared" si="70"/>
      </c>
      <c r="E422" s="43">
        <v>0</v>
      </c>
      <c r="F422" s="55">
        <f t="shared" si="71"/>
      </c>
      <c r="G422" s="43">
        <v>0</v>
      </c>
      <c r="H422" s="55">
        <f t="shared" si="74"/>
      </c>
      <c r="I422" s="43">
        <v>0</v>
      </c>
      <c r="J422" s="55">
        <f t="shared" si="75"/>
      </c>
      <c r="K422" s="43">
        <v>0</v>
      </c>
      <c r="L422" s="55">
        <f t="shared" si="76"/>
      </c>
      <c r="M422" s="43">
        <v>0</v>
      </c>
      <c r="N422" s="55">
        <f t="shared" si="77"/>
      </c>
      <c r="O422" s="43">
        <v>0</v>
      </c>
      <c r="P422" s="55">
        <f t="shared" si="78"/>
      </c>
      <c r="Q422" s="44">
        <f t="shared" si="72"/>
        <v>0</v>
      </c>
      <c r="R422" s="55">
        <f t="shared" si="79"/>
      </c>
      <c r="S422" s="45">
        <v>0</v>
      </c>
      <c r="T422" s="46">
        <f t="shared" si="73"/>
        <v>0</v>
      </c>
    </row>
    <row r="423" spans="2:20" ht="14.25" customHeight="1">
      <c r="B423" s="29" t="s">
        <v>48</v>
      </c>
      <c r="C423" s="43">
        <v>0</v>
      </c>
      <c r="D423" s="55">
        <f t="shared" si="70"/>
      </c>
      <c r="E423" s="43">
        <v>0</v>
      </c>
      <c r="F423" s="55">
        <f t="shared" si="71"/>
      </c>
      <c r="G423" s="43">
        <v>0</v>
      </c>
      <c r="H423" s="55">
        <f t="shared" si="74"/>
      </c>
      <c r="I423" s="43">
        <v>0</v>
      </c>
      <c r="J423" s="55">
        <f t="shared" si="75"/>
      </c>
      <c r="K423" s="43">
        <v>0</v>
      </c>
      <c r="L423" s="55">
        <f t="shared" si="76"/>
      </c>
      <c r="M423" s="43">
        <v>0</v>
      </c>
      <c r="N423" s="55">
        <f t="shared" si="77"/>
      </c>
      <c r="O423" s="43">
        <v>0</v>
      </c>
      <c r="P423" s="55">
        <f t="shared" si="78"/>
      </c>
      <c r="Q423" s="44">
        <f t="shared" si="72"/>
        <v>0</v>
      </c>
      <c r="R423" s="55">
        <f t="shared" si="79"/>
      </c>
      <c r="S423" s="45">
        <v>0</v>
      </c>
      <c r="T423" s="46">
        <f t="shared" si="73"/>
        <v>0</v>
      </c>
    </row>
    <row r="424" spans="2:20" ht="14.25" customHeight="1">
      <c r="B424" s="29" t="s">
        <v>49</v>
      </c>
      <c r="C424" s="43">
        <v>0</v>
      </c>
      <c r="D424" s="55">
        <f t="shared" si="70"/>
      </c>
      <c r="E424" s="43">
        <v>0</v>
      </c>
      <c r="F424" s="55">
        <f t="shared" si="71"/>
      </c>
      <c r="G424" s="43">
        <v>0</v>
      </c>
      <c r="H424" s="55">
        <f t="shared" si="74"/>
      </c>
      <c r="I424" s="43">
        <v>0</v>
      </c>
      <c r="J424" s="55">
        <f t="shared" si="75"/>
      </c>
      <c r="K424" s="43">
        <v>0</v>
      </c>
      <c r="L424" s="55">
        <f t="shared" si="76"/>
      </c>
      <c r="M424" s="43">
        <v>0</v>
      </c>
      <c r="N424" s="55">
        <f t="shared" si="77"/>
      </c>
      <c r="O424" s="43">
        <v>0</v>
      </c>
      <c r="P424" s="55">
        <f t="shared" si="78"/>
      </c>
      <c r="Q424" s="44">
        <f t="shared" si="72"/>
        <v>0</v>
      </c>
      <c r="R424" s="55">
        <f t="shared" si="79"/>
      </c>
      <c r="S424" s="45">
        <v>0</v>
      </c>
      <c r="T424" s="46">
        <f t="shared" si="73"/>
        <v>0</v>
      </c>
    </row>
    <row r="425" spans="2:20" ht="14.25" customHeight="1">
      <c r="B425" s="29" t="s">
        <v>50</v>
      </c>
      <c r="C425" s="43">
        <v>0</v>
      </c>
      <c r="D425" s="55">
        <f t="shared" si="70"/>
      </c>
      <c r="E425" s="43">
        <v>0</v>
      </c>
      <c r="F425" s="55">
        <f t="shared" si="71"/>
      </c>
      <c r="G425" s="43">
        <v>0</v>
      </c>
      <c r="H425" s="55">
        <f t="shared" si="74"/>
      </c>
      <c r="I425" s="43">
        <v>0</v>
      </c>
      <c r="J425" s="55">
        <f t="shared" si="75"/>
      </c>
      <c r="K425" s="43">
        <v>0</v>
      </c>
      <c r="L425" s="55">
        <f t="shared" si="76"/>
      </c>
      <c r="M425" s="43">
        <v>0</v>
      </c>
      <c r="N425" s="55">
        <f t="shared" si="77"/>
      </c>
      <c r="O425" s="43">
        <v>0</v>
      </c>
      <c r="P425" s="55">
        <f t="shared" si="78"/>
      </c>
      <c r="Q425" s="44">
        <f t="shared" si="72"/>
        <v>0</v>
      </c>
      <c r="R425" s="55">
        <f t="shared" si="79"/>
      </c>
      <c r="S425" s="45">
        <v>0</v>
      </c>
      <c r="T425" s="46">
        <f t="shared" si="73"/>
        <v>0</v>
      </c>
    </row>
    <row r="426" spans="2:20" ht="14.25" customHeight="1">
      <c r="B426" s="31" t="s">
        <v>51</v>
      </c>
      <c r="C426" s="47">
        <v>4101.6091</v>
      </c>
      <c r="D426" s="56">
        <f t="shared" si="70"/>
        <v>28.598148385559103</v>
      </c>
      <c r="E426" s="47">
        <v>2166.7892</v>
      </c>
      <c r="F426" s="56">
        <f t="shared" si="71"/>
        <v>15.107768085902412</v>
      </c>
      <c r="G426" s="47">
        <v>182.572</v>
      </c>
      <c r="H426" s="56">
        <f t="shared" si="74"/>
        <v>1.2729689786987008</v>
      </c>
      <c r="I426" s="47">
        <v>0</v>
      </c>
      <c r="J426" s="56">
        <f t="shared" si="75"/>
        <v>0</v>
      </c>
      <c r="K426" s="47">
        <v>0</v>
      </c>
      <c r="L426" s="56">
        <f t="shared" si="76"/>
        <v>0</v>
      </c>
      <c r="M426" s="47">
        <v>0</v>
      </c>
      <c r="N426" s="56">
        <f t="shared" si="77"/>
        <v>0</v>
      </c>
      <c r="O426" s="47">
        <v>2881.4852</v>
      </c>
      <c r="P426" s="56">
        <f t="shared" si="78"/>
        <v>20.090930001201837</v>
      </c>
      <c r="Q426" s="48">
        <f t="shared" si="72"/>
        <v>9332.4555</v>
      </c>
      <c r="R426" s="56">
        <f t="shared" si="79"/>
        <v>65.06981545136206</v>
      </c>
      <c r="S426" s="49">
        <v>5009.7636</v>
      </c>
      <c r="T426" s="50">
        <f t="shared" si="73"/>
        <v>14342.2191</v>
      </c>
    </row>
    <row r="427" spans="2:20" ht="14.25" customHeight="1">
      <c r="B427" s="29" t="s">
        <v>52</v>
      </c>
      <c r="C427" s="43">
        <v>0</v>
      </c>
      <c r="D427" s="55">
        <f t="shared" si="70"/>
        <v>0</v>
      </c>
      <c r="E427" s="43">
        <v>0</v>
      </c>
      <c r="F427" s="55">
        <f t="shared" si="71"/>
        <v>0</v>
      </c>
      <c r="G427" s="43">
        <v>0</v>
      </c>
      <c r="H427" s="55">
        <f t="shared" si="74"/>
        <v>0</v>
      </c>
      <c r="I427" s="43">
        <v>0</v>
      </c>
      <c r="J427" s="55">
        <f t="shared" si="75"/>
        <v>0</v>
      </c>
      <c r="K427" s="43">
        <v>0</v>
      </c>
      <c r="L427" s="55">
        <f t="shared" si="76"/>
        <v>0</v>
      </c>
      <c r="M427" s="43">
        <v>0</v>
      </c>
      <c r="N427" s="55">
        <f t="shared" si="77"/>
        <v>0</v>
      </c>
      <c r="O427" s="43">
        <v>0</v>
      </c>
      <c r="P427" s="55">
        <f t="shared" si="78"/>
        <v>0</v>
      </c>
      <c r="Q427" s="44">
        <f t="shared" si="72"/>
        <v>0</v>
      </c>
      <c r="R427" s="55">
        <f t="shared" si="79"/>
        <v>0</v>
      </c>
      <c r="S427" s="45">
        <v>55.9905</v>
      </c>
      <c r="T427" s="46">
        <f t="shared" si="73"/>
        <v>55.9905</v>
      </c>
    </row>
    <row r="428" spans="2:20" ht="14.25" customHeight="1">
      <c r="B428" s="29" t="s">
        <v>53</v>
      </c>
      <c r="C428" s="43">
        <v>0</v>
      </c>
      <c r="D428" s="55">
        <f t="shared" si="70"/>
        <v>0</v>
      </c>
      <c r="E428" s="43">
        <v>0</v>
      </c>
      <c r="F428" s="55">
        <f t="shared" si="71"/>
        <v>0</v>
      </c>
      <c r="G428" s="43">
        <v>0</v>
      </c>
      <c r="H428" s="55">
        <f t="shared" si="74"/>
        <v>0</v>
      </c>
      <c r="I428" s="43">
        <v>0</v>
      </c>
      <c r="J428" s="55">
        <f t="shared" si="75"/>
        <v>0</v>
      </c>
      <c r="K428" s="43">
        <v>0</v>
      </c>
      <c r="L428" s="55">
        <f t="shared" si="76"/>
        <v>0</v>
      </c>
      <c r="M428" s="43">
        <v>0</v>
      </c>
      <c r="N428" s="55">
        <f t="shared" si="77"/>
        <v>0</v>
      </c>
      <c r="O428" s="43">
        <v>0</v>
      </c>
      <c r="P428" s="55">
        <f t="shared" si="78"/>
        <v>0</v>
      </c>
      <c r="Q428" s="44">
        <f t="shared" si="72"/>
        <v>0</v>
      </c>
      <c r="R428" s="55">
        <f t="shared" si="79"/>
        <v>0</v>
      </c>
      <c r="S428" s="45">
        <v>54.4407</v>
      </c>
      <c r="T428" s="46">
        <f t="shared" si="73"/>
        <v>54.4407</v>
      </c>
    </row>
    <row r="429" spans="2:20" ht="14.25" customHeight="1">
      <c r="B429" s="29" t="s">
        <v>54</v>
      </c>
      <c r="C429" s="43">
        <v>0</v>
      </c>
      <c r="D429" s="55">
        <f t="shared" si="70"/>
        <v>0</v>
      </c>
      <c r="E429" s="43">
        <v>0</v>
      </c>
      <c r="F429" s="55">
        <f t="shared" si="71"/>
        <v>0</v>
      </c>
      <c r="G429" s="43">
        <v>0</v>
      </c>
      <c r="H429" s="55">
        <f t="shared" si="74"/>
        <v>0</v>
      </c>
      <c r="I429" s="43">
        <v>0</v>
      </c>
      <c r="J429" s="55">
        <f t="shared" si="75"/>
        <v>0</v>
      </c>
      <c r="K429" s="43">
        <v>0</v>
      </c>
      <c r="L429" s="55">
        <f t="shared" si="76"/>
        <v>0</v>
      </c>
      <c r="M429" s="43">
        <v>0</v>
      </c>
      <c r="N429" s="55">
        <f t="shared" si="77"/>
        <v>0</v>
      </c>
      <c r="O429" s="43">
        <v>47.7724</v>
      </c>
      <c r="P429" s="55">
        <f t="shared" si="78"/>
        <v>100</v>
      </c>
      <c r="Q429" s="44">
        <f t="shared" si="72"/>
        <v>47.7724</v>
      </c>
      <c r="R429" s="55">
        <f t="shared" si="79"/>
        <v>100</v>
      </c>
      <c r="S429" s="45">
        <v>0</v>
      </c>
      <c r="T429" s="46">
        <f t="shared" si="73"/>
        <v>47.7724</v>
      </c>
    </row>
    <row r="430" spans="2:20" ht="14.25" customHeight="1">
      <c r="B430" s="29" t="s">
        <v>55</v>
      </c>
      <c r="C430" s="43">
        <v>27.9231</v>
      </c>
      <c r="D430" s="55">
        <f t="shared" si="70"/>
        <v>6.043631386339967</v>
      </c>
      <c r="E430" s="43">
        <v>298.2751</v>
      </c>
      <c r="F430" s="55">
        <f t="shared" si="71"/>
        <v>64.5581886009681</v>
      </c>
      <c r="G430" s="43">
        <v>135.827</v>
      </c>
      <c r="H430" s="55">
        <f t="shared" si="74"/>
        <v>29.39818001269195</v>
      </c>
      <c r="I430" s="43">
        <v>0</v>
      </c>
      <c r="J430" s="55">
        <f t="shared" si="75"/>
        <v>0</v>
      </c>
      <c r="K430" s="43">
        <v>0</v>
      </c>
      <c r="L430" s="55">
        <f t="shared" si="76"/>
        <v>0</v>
      </c>
      <c r="M430" s="43">
        <v>0</v>
      </c>
      <c r="N430" s="55">
        <f t="shared" si="77"/>
        <v>0</v>
      </c>
      <c r="O430" s="43">
        <v>0</v>
      </c>
      <c r="P430" s="55">
        <f t="shared" si="78"/>
        <v>0</v>
      </c>
      <c r="Q430" s="44">
        <f t="shared" si="72"/>
        <v>462.0252</v>
      </c>
      <c r="R430" s="55">
        <f t="shared" si="79"/>
        <v>100</v>
      </c>
      <c r="S430" s="45">
        <v>0</v>
      </c>
      <c r="T430" s="46">
        <f t="shared" si="73"/>
        <v>462.0252</v>
      </c>
    </row>
    <row r="431" spans="2:20" ht="14.25" customHeight="1">
      <c r="B431" s="29" t="s">
        <v>56</v>
      </c>
      <c r="C431" s="43">
        <v>0</v>
      </c>
      <c r="D431" s="55">
        <f t="shared" si="70"/>
      </c>
      <c r="E431" s="43">
        <v>0</v>
      </c>
      <c r="F431" s="55">
        <f t="shared" si="71"/>
      </c>
      <c r="G431" s="43">
        <v>0</v>
      </c>
      <c r="H431" s="55">
        <f t="shared" si="74"/>
      </c>
      <c r="I431" s="43">
        <v>0</v>
      </c>
      <c r="J431" s="55">
        <f t="shared" si="75"/>
      </c>
      <c r="K431" s="43">
        <v>0</v>
      </c>
      <c r="L431" s="55">
        <f t="shared" si="76"/>
      </c>
      <c r="M431" s="43">
        <v>0</v>
      </c>
      <c r="N431" s="55">
        <f t="shared" si="77"/>
      </c>
      <c r="O431" s="43">
        <v>0</v>
      </c>
      <c r="P431" s="55">
        <f t="shared" si="78"/>
      </c>
      <c r="Q431" s="44">
        <f t="shared" si="72"/>
        <v>0</v>
      </c>
      <c r="R431" s="55">
        <f t="shared" si="79"/>
      </c>
      <c r="S431" s="45">
        <v>0</v>
      </c>
      <c r="T431" s="46">
        <f t="shared" si="73"/>
        <v>0</v>
      </c>
    </row>
    <row r="432" spans="2:20" ht="14.25" customHeight="1">
      <c r="B432" s="29" t="s">
        <v>57</v>
      </c>
      <c r="C432" s="43">
        <v>0</v>
      </c>
      <c r="D432" s="55">
        <f t="shared" si="70"/>
        <v>0</v>
      </c>
      <c r="E432" s="43">
        <v>0</v>
      </c>
      <c r="F432" s="55">
        <f t="shared" si="71"/>
        <v>0</v>
      </c>
      <c r="G432" s="43">
        <v>0</v>
      </c>
      <c r="H432" s="55">
        <f t="shared" si="74"/>
        <v>0</v>
      </c>
      <c r="I432" s="43">
        <v>0</v>
      </c>
      <c r="J432" s="55">
        <f t="shared" si="75"/>
        <v>0</v>
      </c>
      <c r="K432" s="43">
        <v>0</v>
      </c>
      <c r="L432" s="55">
        <f t="shared" si="76"/>
        <v>0</v>
      </c>
      <c r="M432" s="43">
        <v>0</v>
      </c>
      <c r="N432" s="55">
        <f t="shared" si="77"/>
        <v>0</v>
      </c>
      <c r="O432" s="43">
        <v>54.8184</v>
      </c>
      <c r="P432" s="55">
        <f t="shared" si="78"/>
        <v>56.0439695255855</v>
      </c>
      <c r="Q432" s="44">
        <f t="shared" si="72"/>
        <v>54.8184</v>
      </c>
      <c r="R432" s="55">
        <f t="shared" si="79"/>
        <v>56.0439695255855</v>
      </c>
      <c r="S432" s="45">
        <v>42.9948</v>
      </c>
      <c r="T432" s="46">
        <f t="shared" si="73"/>
        <v>97.8132</v>
      </c>
    </row>
    <row r="433" spans="2:20" ht="14.25" customHeight="1">
      <c r="B433" s="31" t="s">
        <v>58</v>
      </c>
      <c r="C433" s="47">
        <v>0</v>
      </c>
      <c r="D433" s="56">
        <f t="shared" si="70"/>
      </c>
      <c r="E433" s="47">
        <v>0</v>
      </c>
      <c r="F433" s="56">
        <f t="shared" si="71"/>
      </c>
      <c r="G433" s="47">
        <v>0</v>
      </c>
      <c r="H433" s="56">
        <f t="shared" si="74"/>
      </c>
      <c r="I433" s="47">
        <v>0</v>
      </c>
      <c r="J433" s="56">
        <f t="shared" si="75"/>
      </c>
      <c r="K433" s="47">
        <v>0</v>
      </c>
      <c r="L433" s="56">
        <f t="shared" si="76"/>
      </c>
      <c r="M433" s="47">
        <v>0</v>
      </c>
      <c r="N433" s="56">
        <f t="shared" si="77"/>
      </c>
      <c r="O433" s="47">
        <v>0</v>
      </c>
      <c r="P433" s="56">
        <f t="shared" si="78"/>
      </c>
      <c r="Q433" s="48">
        <f t="shared" si="72"/>
        <v>0</v>
      </c>
      <c r="R433" s="56">
        <f t="shared" si="79"/>
      </c>
      <c r="S433" s="49">
        <v>0</v>
      </c>
      <c r="T433" s="50">
        <f t="shared" si="73"/>
        <v>0</v>
      </c>
    </row>
    <row r="434" spans="2:20" ht="14.25" customHeight="1">
      <c r="B434" s="33" t="s">
        <v>59</v>
      </c>
      <c r="C434" s="51">
        <f>SUM(C387:C433)</f>
        <v>4513.736599999999</v>
      </c>
      <c r="D434" s="57">
        <f t="shared" si="70"/>
        <v>25.756637092091538</v>
      </c>
      <c r="E434" s="51">
        <f>SUM(E387:E433)</f>
        <v>2465.0643</v>
      </c>
      <c r="F434" s="57">
        <f t="shared" si="71"/>
        <v>14.06634285743893</v>
      </c>
      <c r="G434" s="51">
        <f>SUM(G387:G433)</f>
        <v>686.4864</v>
      </c>
      <c r="H434" s="57">
        <f t="shared" si="74"/>
        <v>3.917282429253048</v>
      </c>
      <c r="I434" s="51">
        <f>SUM(I387:I433)</f>
        <v>0</v>
      </c>
      <c r="J434" s="57">
        <f t="shared" si="75"/>
        <v>0</v>
      </c>
      <c r="K434" s="51">
        <f>SUM(K387:K433)</f>
        <v>0</v>
      </c>
      <c r="L434" s="57">
        <f t="shared" si="76"/>
        <v>0</v>
      </c>
      <c r="M434" s="51">
        <f>SUM(M387:M433)</f>
        <v>0</v>
      </c>
      <c r="N434" s="57">
        <f t="shared" si="77"/>
        <v>0</v>
      </c>
      <c r="O434" s="51">
        <f>SUM(O387:O433)</f>
        <v>4424.7513</v>
      </c>
      <c r="P434" s="57">
        <f t="shared" si="78"/>
        <v>25.248862208056245</v>
      </c>
      <c r="Q434" s="51">
        <f>SUM(Q387:Q433)</f>
        <v>12090.0386</v>
      </c>
      <c r="R434" s="57">
        <f t="shared" si="79"/>
        <v>68.98912458683976</v>
      </c>
      <c r="S434" s="52">
        <f>SUM(S387:S433)</f>
        <v>5434.5186</v>
      </c>
      <c r="T434" s="53">
        <f>SUM(T387:T433)</f>
        <v>17524.557200000003</v>
      </c>
    </row>
    <row r="436" spans="2:20" ht="14.25" customHeight="1">
      <c r="B436" s="59" t="s">
        <v>71</v>
      </c>
      <c r="C436" s="60"/>
      <c r="D436" s="61" t="s">
        <v>69</v>
      </c>
      <c r="E436" s="62"/>
      <c r="F436" s="6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2:20" ht="14.25" customHeight="1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10" t="s">
        <v>9</v>
      </c>
    </row>
    <row r="438" spans="2:20" ht="14.25" customHeight="1">
      <c r="B438" s="12" t="s">
        <v>61</v>
      </c>
      <c r="C438" s="13" t="s">
        <v>1</v>
      </c>
      <c r="D438" s="14"/>
      <c r="E438" s="14"/>
      <c r="F438" s="14"/>
      <c r="G438" s="15"/>
      <c r="H438" s="14"/>
      <c r="I438" s="15"/>
      <c r="J438" s="14"/>
      <c r="K438" s="16"/>
      <c r="L438" s="14"/>
      <c r="M438" s="13"/>
      <c r="N438" s="14"/>
      <c r="O438" s="14"/>
      <c r="P438" s="14"/>
      <c r="Q438" s="17"/>
      <c r="R438" s="58"/>
      <c r="S438" s="18"/>
      <c r="T438" s="19"/>
    </row>
    <row r="439" spans="2:20" ht="28.5" customHeight="1">
      <c r="B439" s="35" t="s">
        <v>60</v>
      </c>
      <c r="C439" s="3" t="s">
        <v>2</v>
      </c>
      <c r="D439" s="4"/>
      <c r="E439" s="3" t="s">
        <v>75</v>
      </c>
      <c r="F439" s="4"/>
      <c r="G439" s="3" t="s">
        <v>74</v>
      </c>
      <c r="H439" s="4"/>
      <c r="I439" s="3" t="s">
        <v>73</v>
      </c>
      <c r="J439" s="4"/>
      <c r="K439" s="3" t="s">
        <v>3</v>
      </c>
      <c r="L439" s="4"/>
      <c r="M439" s="11" t="s">
        <v>5</v>
      </c>
      <c r="N439" s="4"/>
      <c r="O439" s="3" t="s">
        <v>6</v>
      </c>
      <c r="P439" s="4"/>
      <c r="Q439" s="5" t="s">
        <v>0</v>
      </c>
      <c r="R439" s="6"/>
      <c r="S439" s="7" t="s">
        <v>11</v>
      </c>
      <c r="T439" s="8" t="s">
        <v>7</v>
      </c>
    </row>
    <row r="440" spans="2:20" ht="14.25" customHeight="1">
      <c r="B440" s="20" t="s">
        <v>10</v>
      </c>
      <c r="C440" s="21"/>
      <c r="D440" s="22" t="s">
        <v>4</v>
      </c>
      <c r="E440" s="21"/>
      <c r="F440" s="22" t="s">
        <v>4</v>
      </c>
      <c r="G440" s="21"/>
      <c r="H440" s="22" t="s">
        <v>4</v>
      </c>
      <c r="I440" s="21"/>
      <c r="J440" s="22" t="s">
        <v>4</v>
      </c>
      <c r="K440" s="21"/>
      <c r="L440" s="22" t="s">
        <v>4</v>
      </c>
      <c r="M440" s="23"/>
      <c r="N440" s="22" t="s">
        <v>4</v>
      </c>
      <c r="O440" s="21"/>
      <c r="P440" s="22" t="s">
        <v>4</v>
      </c>
      <c r="Q440" s="21"/>
      <c r="R440" s="22" t="s">
        <v>4</v>
      </c>
      <c r="S440" s="24"/>
      <c r="T440" s="25"/>
    </row>
    <row r="441" spans="2:20" ht="14.25" customHeight="1">
      <c r="B441" s="28" t="s">
        <v>12</v>
      </c>
      <c r="C441" s="39">
        <v>0</v>
      </c>
      <c r="D441" s="54">
        <f aca="true" t="shared" si="80" ref="D441:D488">IF($T441=0,"",C441/$T441*100)</f>
      </c>
      <c r="E441" s="39">
        <v>0</v>
      </c>
      <c r="F441" s="54">
        <f aca="true" t="shared" si="81" ref="F441:F488">IF($T441=0,"",E441/$T441*100)</f>
      </c>
      <c r="G441" s="39">
        <v>0</v>
      </c>
      <c r="H441" s="54">
        <f>IF($T441=0,"",G441/$T441*100)</f>
      </c>
      <c r="I441" s="39">
        <v>0</v>
      </c>
      <c r="J441" s="54">
        <f>IF($T441=0,"",I441/$T441*100)</f>
      </c>
      <c r="K441" s="39">
        <v>0</v>
      </c>
      <c r="L441" s="54">
        <f>IF($T441=0,"",K441/$T441*100)</f>
      </c>
      <c r="M441" s="39">
        <v>0</v>
      </c>
      <c r="N441" s="54">
        <f>IF($T441=0,"",M441/$T441*100)</f>
      </c>
      <c r="O441" s="39">
        <v>0</v>
      </c>
      <c r="P441" s="54">
        <f>IF($T441=0,"",O441/$T441*100)</f>
      </c>
      <c r="Q441" s="40">
        <f aca="true" t="shared" si="82" ref="Q441:Q487">SUM(C441,E441,G441,I441,K441,M441,O441)</f>
        <v>0</v>
      </c>
      <c r="R441" s="54">
        <f>IF($T441=0,"",Q441/$T441*100)</f>
      </c>
      <c r="S441" s="41">
        <v>0</v>
      </c>
      <c r="T441" s="42">
        <f aca="true" t="shared" si="83" ref="T441:T487">SUM(S441:S441,Q441)</f>
        <v>0</v>
      </c>
    </row>
    <row r="442" spans="2:20" ht="14.25" customHeight="1">
      <c r="B442" s="29" t="s">
        <v>13</v>
      </c>
      <c r="C442" s="43">
        <v>0</v>
      </c>
      <c r="D442" s="55">
        <f t="shared" si="80"/>
      </c>
      <c r="E442" s="43">
        <v>0</v>
      </c>
      <c r="F442" s="55">
        <f t="shared" si="81"/>
      </c>
      <c r="G442" s="43">
        <v>0</v>
      </c>
      <c r="H442" s="55">
        <f aca="true" t="shared" si="84" ref="H442:H488">IF($T442=0,"",G442/$T442*100)</f>
      </c>
      <c r="I442" s="43">
        <v>0</v>
      </c>
      <c r="J442" s="55">
        <f aca="true" t="shared" si="85" ref="J442:J488">IF($T442=0,"",I442/$T442*100)</f>
      </c>
      <c r="K442" s="43">
        <v>0</v>
      </c>
      <c r="L442" s="55">
        <f aca="true" t="shared" si="86" ref="L442:L488">IF($T442=0,"",K442/$T442*100)</f>
      </c>
      <c r="M442" s="43">
        <v>0</v>
      </c>
      <c r="N442" s="55">
        <f aca="true" t="shared" si="87" ref="N442:N488">IF($T442=0,"",M442/$T442*100)</f>
      </c>
      <c r="O442" s="43">
        <v>0</v>
      </c>
      <c r="P442" s="55">
        <f aca="true" t="shared" si="88" ref="P442:P488">IF($T442=0,"",O442/$T442*100)</f>
      </c>
      <c r="Q442" s="44">
        <f t="shared" si="82"/>
        <v>0</v>
      </c>
      <c r="R442" s="55">
        <f aca="true" t="shared" si="89" ref="R442:R488">IF($T442=0,"",Q442/$T442*100)</f>
      </c>
      <c r="S442" s="45">
        <v>0</v>
      </c>
      <c r="T442" s="46">
        <f t="shared" si="83"/>
        <v>0</v>
      </c>
    </row>
    <row r="443" spans="2:20" ht="14.25" customHeight="1">
      <c r="B443" s="29" t="s">
        <v>14</v>
      </c>
      <c r="C443" s="43">
        <v>0</v>
      </c>
      <c r="D443" s="55">
        <f t="shared" si="80"/>
      </c>
      <c r="E443" s="43">
        <v>0</v>
      </c>
      <c r="F443" s="55">
        <f t="shared" si="81"/>
      </c>
      <c r="G443" s="43">
        <v>0</v>
      </c>
      <c r="H443" s="55">
        <f t="shared" si="84"/>
      </c>
      <c r="I443" s="43">
        <v>0</v>
      </c>
      <c r="J443" s="55">
        <f t="shared" si="85"/>
      </c>
      <c r="K443" s="43">
        <v>0</v>
      </c>
      <c r="L443" s="55">
        <f t="shared" si="86"/>
      </c>
      <c r="M443" s="43">
        <v>0</v>
      </c>
      <c r="N443" s="55">
        <f t="shared" si="87"/>
      </c>
      <c r="O443" s="43">
        <v>0</v>
      </c>
      <c r="P443" s="55">
        <f t="shared" si="88"/>
      </c>
      <c r="Q443" s="44">
        <f t="shared" si="82"/>
        <v>0</v>
      </c>
      <c r="R443" s="55">
        <f t="shared" si="89"/>
      </c>
      <c r="S443" s="45">
        <v>0</v>
      </c>
      <c r="T443" s="46">
        <f t="shared" si="83"/>
        <v>0</v>
      </c>
    </row>
    <row r="444" spans="2:20" ht="14.25" customHeight="1">
      <c r="B444" s="29" t="s">
        <v>15</v>
      </c>
      <c r="C444" s="43">
        <v>0</v>
      </c>
      <c r="D444" s="55">
        <f t="shared" si="80"/>
      </c>
      <c r="E444" s="43">
        <v>0</v>
      </c>
      <c r="F444" s="55">
        <f t="shared" si="81"/>
      </c>
      <c r="G444" s="43">
        <v>0</v>
      </c>
      <c r="H444" s="55">
        <f t="shared" si="84"/>
      </c>
      <c r="I444" s="43">
        <v>0</v>
      </c>
      <c r="J444" s="55">
        <f t="shared" si="85"/>
      </c>
      <c r="K444" s="43">
        <v>0</v>
      </c>
      <c r="L444" s="55">
        <f t="shared" si="86"/>
      </c>
      <c r="M444" s="43">
        <v>0</v>
      </c>
      <c r="N444" s="55">
        <f t="shared" si="87"/>
      </c>
      <c r="O444" s="43">
        <v>0</v>
      </c>
      <c r="P444" s="55">
        <f t="shared" si="88"/>
      </c>
      <c r="Q444" s="44">
        <f t="shared" si="82"/>
        <v>0</v>
      </c>
      <c r="R444" s="55">
        <f t="shared" si="89"/>
      </c>
      <c r="S444" s="45">
        <v>0</v>
      </c>
      <c r="T444" s="46">
        <f t="shared" si="83"/>
        <v>0</v>
      </c>
    </row>
    <row r="445" spans="2:20" ht="14.25" customHeight="1">
      <c r="B445" s="29" t="s">
        <v>16</v>
      </c>
      <c r="C445" s="43">
        <v>0</v>
      </c>
      <c r="D445" s="55">
        <f t="shared" si="80"/>
      </c>
      <c r="E445" s="43">
        <v>0</v>
      </c>
      <c r="F445" s="55">
        <f t="shared" si="81"/>
      </c>
      <c r="G445" s="43">
        <v>0</v>
      </c>
      <c r="H445" s="55">
        <f t="shared" si="84"/>
      </c>
      <c r="I445" s="43">
        <v>0</v>
      </c>
      <c r="J445" s="55">
        <f t="shared" si="85"/>
      </c>
      <c r="K445" s="43">
        <v>0</v>
      </c>
      <c r="L445" s="55">
        <f t="shared" si="86"/>
      </c>
      <c r="M445" s="43">
        <v>0</v>
      </c>
      <c r="N445" s="55">
        <f t="shared" si="87"/>
      </c>
      <c r="O445" s="43">
        <v>0</v>
      </c>
      <c r="P445" s="55">
        <f t="shared" si="88"/>
      </c>
      <c r="Q445" s="44">
        <f t="shared" si="82"/>
        <v>0</v>
      </c>
      <c r="R445" s="55">
        <f t="shared" si="89"/>
      </c>
      <c r="S445" s="45">
        <v>0</v>
      </c>
      <c r="T445" s="46">
        <f t="shared" si="83"/>
        <v>0</v>
      </c>
    </row>
    <row r="446" spans="2:20" ht="14.25" customHeight="1">
      <c r="B446" s="29" t="s">
        <v>17</v>
      </c>
      <c r="C446" s="43">
        <v>0</v>
      </c>
      <c r="D446" s="55">
        <f t="shared" si="80"/>
      </c>
      <c r="E446" s="43">
        <v>0</v>
      </c>
      <c r="F446" s="55">
        <f t="shared" si="81"/>
      </c>
      <c r="G446" s="43">
        <v>0</v>
      </c>
      <c r="H446" s="55">
        <f t="shared" si="84"/>
      </c>
      <c r="I446" s="43">
        <v>0</v>
      </c>
      <c r="J446" s="55">
        <f t="shared" si="85"/>
      </c>
      <c r="K446" s="43">
        <v>0</v>
      </c>
      <c r="L446" s="55">
        <f t="shared" si="86"/>
      </c>
      <c r="M446" s="43">
        <v>0</v>
      </c>
      <c r="N446" s="55">
        <f t="shared" si="87"/>
      </c>
      <c r="O446" s="43">
        <v>0</v>
      </c>
      <c r="P446" s="55">
        <f t="shared" si="88"/>
      </c>
      <c r="Q446" s="44">
        <f t="shared" si="82"/>
        <v>0</v>
      </c>
      <c r="R446" s="55">
        <f t="shared" si="89"/>
      </c>
      <c r="S446" s="45">
        <v>0</v>
      </c>
      <c r="T446" s="46">
        <f t="shared" si="83"/>
        <v>0</v>
      </c>
    </row>
    <row r="447" spans="2:20" ht="14.25" customHeight="1">
      <c r="B447" s="29" t="s">
        <v>18</v>
      </c>
      <c r="C447" s="43">
        <v>0</v>
      </c>
      <c r="D447" s="55">
        <f t="shared" si="80"/>
      </c>
      <c r="E447" s="43">
        <v>0</v>
      </c>
      <c r="F447" s="55">
        <f t="shared" si="81"/>
      </c>
      <c r="G447" s="43">
        <v>0</v>
      </c>
      <c r="H447" s="55">
        <f t="shared" si="84"/>
      </c>
      <c r="I447" s="43">
        <v>0</v>
      </c>
      <c r="J447" s="55">
        <f t="shared" si="85"/>
      </c>
      <c r="K447" s="43">
        <v>0</v>
      </c>
      <c r="L447" s="55">
        <f t="shared" si="86"/>
      </c>
      <c r="M447" s="43">
        <v>0</v>
      </c>
      <c r="N447" s="55">
        <f t="shared" si="87"/>
      </c>
      <c r="O447" s="43">
        <v>0</v>
      </c>
      <c r="P447" s="55">
        <f t="shared" si="88"/>
      </c>
      <c r="Q447" s="44">
        <f t="shared" si="82"/>
        <v>0</v>
      </c>
      <c r="R447" s="55">
        <f t="shared" si="89"/>
      </c>
      <c r="S447" s="45">
        <v>0</v>
      </c>
      <c r="T447" s="46">
        <f t="shared" si="83"/>
        <v>0</v>
      </c>
    </row>
    <row r="448" spans="2:20" ht="14.25" customHeight="1">
      <c r="B448" s="29" t="s">
        <v>19</v>
      </c>
      <c r="C448" s="43">
        <v>0</v>
      </c>
      <c r="D448" s="55">
        <f t="shared" si="80"/>
        <v>0</v>
      </c>
      <c r="E448" s="43">
        <v>0</v>
      </c>
      <c r="F448" s="55">
        <f t="shared" si="81"/>
        <v>0</v>
      </c>
      <c r="G448" s="43">
        <v>0</v>
      </c>
      <c r="H448" s="55">
        <f t="shared" si="84"/>
        <v>0</v>
      </c>
      <c r="I448" s="43">
        <v>0</v>
      </c>
      <c r="J448" s="55">
        <f t="shared" si="85"/>
        <v>0</v>
      </c>
      <c r="K448" s="43">
        <v>0</v>
      </c>
      <c r="L448" s="55">
        <f t="shared" si="86"/>
        <v>0</v>
      </c>
      <c r="M448" s="43">
        <v>0</v>
      </c>
      <c r="N448" s="55">
        <f t="shared" si="87"/>
        <v>0</v>
      </c>
      <c r="O448" s="43">
        <v>0</v>
      </c>
      <c r="P448" s="55">
        <f t="shared" si="88"/>
        <v>0</v>
      </c>
      <c r="Q448" s="44">
        <f t="shared" si="82"/>
        <v>0</v>
      </c>
      <c r="R448" s="55">
        <f t="shared" si="89"/>
        <v>0</v>
      </c>
      <c r="S448" s="45">
        <v>1.5255</v>
      </c>
      <c r="T448" s="46">
        <f t="shared" si="83"/>
        <v>1.5255</v>
      </c>
    </row>
    <row r="449" spans="2:20" ht="14.25" customHeight="1">
      <c r="B449" s="29" t="s">
        <v>20</v>
      </c>
      <c r="C449" s="43">
        <v>0</v>
      </c>
      <c r="D449" s="55">
        <f t="shared" si="80"/>
      </c>
      <c r="E449" s="43">
        <v>0</v>
      </c>
      <c r="F449" s="55">
        <f t="shared" si="81"/>
      </c>
      <c r="G449" s="43">
        <v>0</v>
      </c>
      <c r="H449" s="55">
        <f t="shared" si="84"/>
      </c>
      <c r="I449" s="43">
        <v>0</v>
      </c>
      <c r="J449" s="55">
        <f t="shared" si="85"/>
      </c>
      <c r="K449" s="43">
        <v>0</v>
      </c>
      <c r="L449" s="55">
        <f t="shared" si="86"/>
      </c>
      <c r="M449" s="43">
        <v>0</v>
      </c>
      <c r="N449" s="55">
        <f t="shared" si="87"/>
      </c>
      <c r="O449" s="43">
        <v>0</v>
      </c>
      <c r="P449" s="55">
        <f t="shared" si="88"/>
      </c>
      <c r="Q449" s="44">
        <f t="shared" si="82"/>
        <v>0</v>
      </c>
      <c r="R449" s="55">
        <f t="shared" si="89"/>
      </c>
      <c r="S449" s="45">
        <v>0</v>
      </c>
      <c r="T449" s="46">
        <f t="shared" si="83"/>
        <v>0</v>
      </c>
    </row>
    <row r="450" spans="2:20" ht="14.25" customHeight="1">
      <c r="B450" s="30" t="s">
        <v>21</v>
      </c>
      <c r="C450" s="47">
        <v>0</v>
      </c>
      <c r="D450" s="56">
        <f t="shared" si="80"/>
      </c>
      <c r="E450" s="47">
        <v>0</v>
      </c>
      <c r="F450" s="56">
        <f t="shared" si="81"/>
      </c>
      <c r="G450" s="47">
        <v>0</v>
      </c>
      <c r="H450" s="56">
        <f t="shared" si="84"/>
      </c>
      <c r="I450" s="47">
        <v>0</v>
      </c>
      <c r="J450" s="56">
        <f t="shared" si="85"/>
      </c>
      <c r="K450" s="47">
        <v>0</v>
      </c>
      <c r="L450" s="56">
        <f t="shared" si="86"/>
      </c>
      <c r="M450" s="47">
        <v>0</v>
      </c>
      <c r="N450" s="56">
        <f t="shared" si="87"/>
      </c>
      <c r="O450" s="47">
        <v>0</v>
      </c>
      <c r="P450" s="56">
        <f t="shared" si="88"/>
      </c>
      <c r="Q450" s="48">
        <f t="shared" si="82"/>
        <v>0</v>
      </c>
      <c r="R450" s="56">
        <f t="shared" si="89"/>
      </c>
      <c r="S450" s="49">
        <v>0</v>
      </c>
      <c r="T450" s="50">
        <f t="shared" si="83"/>
        <v>0</v>
      </c>
    </row>
    <row r="451" spans="2:20" ht="14.25" customHeight="1">
      <c r="B451" s="29" t="s">
        <v>22</v>
      </c>
      <c r="C451" s="43">
        <v>0</v>
      </c>
      <c r="D451" s="55">
        <f t="shared" si="80"/>
      </c>
      <c r="E451" s="43">
        <v>0</v>
      </c>
      <c r="F451" s="55">
        <f t="shared" si="81"/>
      </c>
      <c r="G451" s="43">
        <v>0</v>
      </c>
      <c r="H451" s="55">
        <f t="shared" si="84"/>
      </c>
      <c r="I451" s="43">
        <v>0</v>
      </c>
      <c r="J451" s="55">
        <f t="shared" si="85"/>
      </c>
      <c r="K451" s="43">
        <v>0</v>
      </c>
      <c r="L451" s="55">
        <f t="shared" si="86"/>
      </c>
      <c r="M451" s="43">
        <v>0</v>
      </c>
      <c r="N451" s="55">
        <f t="shared" si="87"/>
      </c>
      <c r="O451" s="43">
        <v>0</v>
      </c>
      <c r="P451" s="55">
        <f t="shared" si="88"/>
      </c>
      <c r="Q451" s="44">
        <f t="shared" si="82"/>
        <v>0</v>
      </c>
      <c r="R451" s="55">
        <f t="shared" si="89"/>
      </c>
      <c r="S451" s="45">
        <v>0</v>
      </c>
      <c r="T451" s="46">
        <f t="shared" si="83"/>
        <v>0</v>
      </c>
    </row>
    <row r="452" spans="2:20" ht="14.25" customHeight="1">
      <c r="B452" s="29" t="s">
        <v>23</v>
      </c>
      <c r="C452" s="43">
        <v>0</v>
      </c>
      <c r="D452" s="55">
        <f t="shared" si="80"/>
      </c>
      <c r="E452" s="43">
        <v>0</v>
      </c>
      <c r="F452" s="55">
        <f t="shared" si="81"/>
      </c>
      <c r="G452" s="43">
        <v>0</v>
      </c>
      <c r="H452" s="55">
        <f t="shared" si="84"/>
      </c>
      <c r="I452" s="43">
        <v>0</v>
      </c>
      <c r="J452" s="55">
        <f t="shared" si="85"/>
      </c>
      <c r="K452" s="43">
        <v>0</v>
      </c>
      <c r="L452" s="55">
        <f t="shared" si="86"/>
      </c>
      <c r="M452" s="43">
        <v>0</v>
      </c>
      <c r="N452" s="55">
        <f t="shared" si="87"/>
      </c>
      <c r="O452" s="43">
        <v>0</v>
      </c>
      <c r="P452" s="55">
        <f t="shared" si="88"/>
      </c>
      <c r="Q452" s="44">
        <f t="shared" si="82"/>
        <v>0</v>
      </c>
      <c r="R452" s="55">
        <f t="shared" si="89"/>
      </c>
      <c r="S452" s="45">
        <v>0</v>
      </c>
      <c r="T452" s="46">
        <f t="shared" si="83"/>
        <v>0</v>
      </c>
    </row>
    <row r="453" spans="2:20" ht="14.25" customHeight="1">
      <c r="B453" s="29" t="s">
        <v>24</v>
      </c>
      <c r="C453" s="43">
        <v>0</v>
      </c>
      <c r="D453" s="55">
        <f t="shared" si="80"/>
      </c>
      <c r="E453" s="43">
        <v>0</v>
      </c>
      <c r="F453" s="55">
        <f t="shared" si="81"/>
      </c>
      <c r="G453" s="43">
        <v>0</v>
      </c>
      <c r="H453" s="55">
        <f t="shared" si="84"/>
      </c>
      <c r="I453" s="43">
        <v>0</v>
      </c>
      <c r="J453" s="55">
        <f t="shared" si="85"/>
      </c>
      <c r="K453" s="43">
        <v>0</v>
      </c>
      <c r="L453" s="55">
        <f t="shared" si="86"/>
      </c>
      <c r="M453" s="43">
        <v>0</v>
      </c>
      <c r="N453" s="55">
        <f t="shared" si="87"/>
      </c>
      <c r="O453" s="43">
        <v>0</v>
      </c>
      <c r="P453" s="55">
        <f t="shared" si="88"/>
      </c>
      <c r="Q453" s="44">
        <f t="shared" si="82"/>
        <v>0</v>
      </c>
      <c r="R453" s="55">
        <f t="shared" si="89"/>
      </c>
      <c r="S453" s="45">
        <v>0</v>
      </c>
      <c r="T453" s="46">
        <f t="shared" si="83"/>
        <v>0</v>
      </c>
    </row>
    <row r="454" spans="2:20" ht="14.25" customHeight="1">
      <c r="B454" s="29" t="s">
        <v>25</v>
      </c>
      <c r="C454" s="43">
        <v>0</v>
      </c>
      <c r="D454" s="55">
        <f t="shared" si="80"/>
      </c>
      <c r="E454" s="43">
        <v>0</v>
      </c>
      <c r="F454" s="55">
        <f t="shared" si="81"/>
      </c>
      <c r="G454" s="43">
        <v>0</v>
      </c>
      <c r="H454" s="55">
        <f t="shared" si="84"/>
      </c>
      <c r="I454" s="43">
        <v>0</v>
      </c>
      <c r="J454" s="55">
        <f t="shared" si="85"/>
      </c>
      <c r="K454" s="43">
        <v>0</v>
      </c>
      <c r="L454" s="55">
        <f t="shared" si="86"/>
      </c>
      <c r="M454" s="43">
        <v>0</v>
      </c>
      <c r="N454" s="55">
        <f t="shared" si="87"/>
      </c>
      <c r="O454" s="43">
        <v>0</v>
      </c>
      <c r="P454" s="55">
        <f t="shared" si="88"/>
      </c>
      <c r="Q454" s="44">
        <f t="shared" si="82"/>
        <v>0</v>
      </c>
      <c r="R454" s="55">
        <f t="shared" si="89"/>
      </c>
      <c r="S454" s="45">
        <v>0</v>
      </c>
      <c r="T454" s="46">
        <f t="shared" si="83"/>
        <v>0</v>
      </c>
    </row>
    <row r="455" spans="2:20" ht="14.25" customHeight="1">
      <c r="B455" s="29" t="s">
        <v>26</v>
      </c>
      <c r="C455" s="43">
        <v>0</v>
      </c>
      <c r="D455" s="55">
        <f t="shared" si="80"/>
      </c>
      <c r="E455" s="43">
        <v>0</v>
      </c>
      <c r="F455" s="55">
        <f t="shared" si="81"/>
      </c>
      <c r="G455" s="43">
        <v>0</v>
      </c>
      <c r="H455" s="55">
        <f t="shared" si="84"/>
      </c>
      <c r="I455" s="43">
        <v>0</v>
      </c>
      <c r="J455" s="55">
        <f t="shared" si="85"/>
      </c>
      <c r="K455" s="43">
        <v>0</v>
      </c>
      <c r="L455" s="55">
        <f t="shared" si="86"/>
      </c>
      <c r="M455" s="43">
        <v>0</v>
      </c>
      <c r="N455" s="55">
        <f t="shared" si="87"/>
      </c>
      <c r="O455" s="43">
        <v>0</v>
      </c>
      <c r="P455" s="55">
        <f t="shared" si="88"/>
      </c>
      <c r="Q455" s="44">
        <f t="shared" si="82"/>
        <v>0</v>
      </c>
      <c r="R455" s="55">
        <f t="shared" si="89"/>
      </c>
      <c r="S455" s="45">
        <v>0</v>
      </c>
      <c r="T455" s="46">
        <f t="shared" si="83"/>
        <v>0</v>
      </c>
    </row>
    <row r="456" spans="2:20" ht="14.25" customHeight="1">
      <c r="B456" s="29" t="s">
        <v>27</v>
      </c>
      <c r="C456" s="43">
        <v>0</v>
      </c>
      <c r="D456" s="55">
        <f t="shared" si="80"/>
      </c>
      <c r="E456" s="43">
        <v>0</v>
      </c>
      <c r="F456" s="55">
        <f t="shared" si="81"/>
      </c>
      <c r="G456" s="43">
        <v>0</v>
      </c>
      <c r="H456" s="55">
        <f t="shared" si="84"/>
      </c>
      <c r="I456" s="43">
        <v>0</v>
      </c>
      <c r="J456" s="55">
        <f t="shared" si="85"/>
      </c>
      <c r="K456" s="43">
        <v>0</v>
      </c>
      <c r="L456" s="55">
        <f t="shared" si="86"/>
      </c>
      <c r="M456" s="43">
        <v>0</v>
      </c>
      <c r="N456" s="55">
        <f t="shared" si="87"/>
      </c>
      <c r="O456" s="43">
        <v>0</v>
      </c>
      <c r="P456" s="55">
        <f t="shared" si="88"/>
      </c>
      <c r="Q456" s="44">
        <f t="shared" si="82"/>
        <v>0</v>
      </c>
      <c r="R456" s="55">
        <f t="shared" si="89"/>
      </c>
      <c r="S456" s="45">
        <v>0</v>
      </c>
      <c r="T456" s="46">
        <f t="shared" si="83"/>
        <v>0</v>
      </c>
    </row>
    <row r="457" spans="2:20" ht="14.25" customHeight="1">
      <c r="B457" s="29" t="s">
        <v>28</v>
      </c>
      <c r="C457" s="43">
        <v>0</v>
      </c>
      <c r="D457" s="55">
        <f t="shared" si="80"/>
      </c>
      <c r="E457" s="43">
        <v>0</v>
      </c>
      <c r="F457" s="55">
        <f t="shared" si="81"/>
      </c>
      <c r="G457" s="43">
        <v>0</v>
      </c>
      <c r="H457" s="55">
        <f t="shared" si="84"/>
      </c>
      <c r="I457" s="43">
        <v>0</v>
      </c>
      <c r="J457" s="55">
        <f t="shared" si="85"/>
      </c>
      <c r="K457" s="43">
        <v>0</v>
      </c>
      <c r="L457" s="55">
        <f t="shared" si="86"/>
      </c>
      <c r="M457" s="43">
        <v>0</v>
      </c>
      <c r="N457" s="55">
        <f t="shared" si="87"/>
      </c>
      <c r="O457" s="43">
        <v>0</v>
      </c>
      <c r="P457" s="55">
        <f t="shared" si="88"/>
      </c>
      <c r="Q457" s="44">
        <f t="shared" si="82"/>
        <v>0</v>
      </c>
      <c r="R457" s="55">
        <f t="shared" si="89"/>
      </c>
      <c r="S457" s="45">
        <v>0</v>
      </c>
      <c r="T457" s="46">
        <f t="shared" si="83"/>
        <v>0</v>
      </c>
    </row>
    <row r="458" spans="2:20" ht="14.25" customHeight="1">
      <c r="B458" s="29" t="s">
        <v>29</v>
      </c>
      <c r="C458" s="43">
        <v>0</v>
      </c>
      <c r="D458" s="55">
        <f t="shared" si="80"/>
      </c>
      <c r="E458" s="43">
        <v>0</v>
      </c>
      <c r="F458" s="55">
        <f t="shared" si="81"/>
      </c>
      <c r="G458" s="43">
        <v>0</v>
      </c>
      <c r="H458" s="55">
        <f t="shared" si="84"/>
      </c>
      <c r="I458" s="43">
        <v>0</v>
      </c>
      <c r="J458" s="55">
        <f t="shared" si="85"/>
      </c>
      <c r="K458" s="43">
        <v>0</v>
      </c>
      <c r="L458" s="55">
        <f t="shared" si="86"/>
      </c>
      <c r="M458" s="43">
        <v>0</v>
      </c>
      <c r="N458" s="55">
        <f t="shared" si="87"/>
      </c>
      <c r="O458" s="43">
        <v>0</v>
      </c>
      <c r="P458" s="55">
        <f t="shared" si="88"/>
      </c>
      <c r="Q458" s="44">
        <f t="shared" si="82"/>
        <v>0</v>
      </c>
      <c r="R458" s="55">
        <f t="shared" si="89"/>
      </c>
      <c r="S458" s="45">
        <v>0</v>
      </c>
      <c r="T458" s="46">
        <f t="shared" si="83"/>
        <v>0</v>
      </c>
    </row>
    <row r="459" spans="2:20" ht="14.25" customHeight="1">
      <c r="B459" s="29" t="s">
        <v>30</v>
      </c>
      <c r="C459" s="43">
        <v>0</v>
      </c>
      <c r="D459" s="55">
        <f t="shared" si="80"/>
        <v>0</v>
      </c>
      <c r="E459" s="43">
        <v>0</v>
      </c>
      <c r="F459" s="55">
        <f t="shared" si="81"/>
        <v>0</v>
      </c>
      <c r="G459" s="43">
        <v>0</v>
      </c>
      <c r="H459" s="55">
        <f t="shared" si="84"/>
        <v>0</v>
      </c>
      <c r="I459" s="43">
        <v>0</v>
      </c>
      <c r="J459" s="55">
        <f t="shared" si="85"/>
        <v>0</v>
      </c>
      <c r="K459" s="43">
        <v>0</v>
      </c>
      <c r="L459" s="55">
        <f t="shared" si="86"/>
        <v>0</v>
      </c>
      <c r="M459" s="43">
        <v>0</v>
      </c>
      <c r="N459" s="55">
        <f t="shared" si="87"/>
        <v>0</v>
      </c>
      <c r="O459" s="43">
        <v>0</v>
      </c>
      <c r="P459" s="55">
        <f t="shared" si="88"/>
        <v>0</v>
      </c>
      <c r="Q459" s="44">
        <f t="shared" si="82"/>
        <v>0</v>
      </c>
      <c r="R459" s="55">
        <f t="shared" si="89"/>
        <v>0</v>
      </c>
      <c r="S459" s="45">
        <v>0.7591</v>
      </c>
      <c r="T459" s="46">
        <f t="shared" si="83"/>
        <v>0.7591</v>
      </c>
    </row>
    <row r="460" spans="2:20" ht="14.25" customHeight="1">
      <c r="B460" s="31" t="s">
        <v>31</v>
      </c>
      <c r="C460" s="47">
        <v>0</v>
      </c>
      <c r="D460" s="56">
        <f t="shared" si="80"/>
      </c>
      <c r="E460" s="47">
        <v>0</v>
      </c>
      <c r="F460" s="56">
        <f t="shared" si="81"/>
      </c>
      <c r="G460" s="47">
        <v>0</v>
      </c>
      <c r="H460" s="56">
        <f t="shared" si="84"/>
      </c>
      <c r="I460" s="47">
        <v>0</v>
      </c>
      <c r="J460" s="56">
        <f t="shared" si="85"/>
      </c>
      <c r="K460" s="47">
        <v>0</v>
      </c>
      <c r="L460" s="56">
        <f t="shared" si="86"/>
      </c>
      <c r="M460" s="47">
        <v>0</v>
      </c>
      <c r="N460" s="56">
        <f t="shared" si="87"/>
      </c>
      <c r="O460" s="47">
        <v>0</v>
      </c>
      <c r="P460" s="56">
        <f t="shared" si="88"/>
      </c>
      <c r="Q460" s="48">
        <f t="shared" si="82"/>
        <v>0</v>
      </c>
      <c r="R460" s="56">
        <f t="shared" si="89"/>
      </c>
      <c r="S460" s="49">
        <v>0</v>
      </c>
      <c r="T460" s="50">
        <f t="shared" si="83"/>
        <v>0</v>
      </c>
    </row>
    <row r="461" spans="2:20" ht="14.25" customHeight="1">
      <c r="B461" s="32" t="s">
        <v>32</v>
      </c>
      <c r="C461" s="43">
        <v>0</v>
      </c>
      <c r="D461" s="55">
        <f t="shared" si="80"/>
      </c>
      <c r="E461" s="43">
        <v>0</v>
      </c>
      <c r="F461" s="55">
        <f t="shared" si="81"/>
      </c>
      <c r="G461" s="43">
        <v>0</v>
      </c>
      <c r="H461" s="55">
        <f t="shared" si="84"/>
      </c>
      <c r="I461" s="43">
        <v>0</v>
      </c>
      <c r="J461" s="55">
        <f t="shared" si="85"/>
      </c>
      <c r="K461" s="43">
        <v>0</v>
      </c>
      <c r="L461" s="55">
        <f t="shared" si="86"/>
      </c>
      <c r="M461" s="43">
        <v>0</v>
      </c>
      <c r="N461" s="55">
        <f t="shared" si="87"/>
      </c>
      <c r="O461" s="43">
        <v>0</v>
      </c>
      <c r="P461" s="55">
        <f t="shared" si="88"/>
      </c>
      <c r="Q461" s="44">
        <f t="shared" si="82"/>
        <v>0</v>
      </c>
      <c r="R461" s="55">
        <f t="shared" si="89"/>
      </c>
      <c r="S461" s="45">
        <v>0</v>
      </c>
      <c r="T461" s="46">
        <f t="shared" si="83"/>
        <v>0</v>
      </c>
    </row>
    <row r="462" spans="2:20" ht="14.25" customHeight="1">
      <c r="B462" s="29" t="s">
        <v>33</v>
      </c>
      <c r="C462" s="43">
        <v>0</v>
      </c>
      <c r="D462" s="55">
        <f t="shared" si="80"/>
      </c>
      <c r="E462" s="43">
        <v>0</v>
      </c>
      <c r="F462" s="55">
        <f t="shared" si="81"/>
      </c>
      <c r="G462" s="43">
        <v>0</v>
      </c>
      <c r="H462" s="55">
        <f t="shared" si="84"/>
      </c>
      <c r="I462" s="43">
        <v>0</v>
      </c>
      <c r="J462" s="55">
        <f t="shared" si="85"/>
      </c>
      <c r="K462" s="43">
        <v>0</v>
      </c>
      <c r="L462" s="55">
        <f t="shared" si="86"/>
      </c>
      <c r="M462" s="43">
        <v>0</v>
      </c>
      <c r="N462" s="55">
        <f t="shared" si="87"/>
      </c>
      <c r="O462" s="43">
        <v>0</v>
      </c>
      <c r="P462" s="55">
        <f t="shared" si="88"/>
      </c>
      <c r="Q462" s="44">
        <f t="shared" si="82"/>
        <v>0</v>
      </c>
      <c r="R462" s="55">
        <f t="shared" si="89"/>
      </c>
      <c r="S462" s="45">
        <v>0</v>
      </c>
      <c r="T462" s="46">
        <f t="shared" si="83"/>
        <v>0</v>
      </c>
    </row>
    <row r="463" spans="2:20" ht="14.25" customHeight="1">
      <c r="B463" s="29" t="s">
        <v>34</v>
      </c>
      <c r="C463" s="43">
        <v>0</v>
      </c>
      <c r="D463" s="55">
        <f t="shared" si="80"/>
        <v>0</v>
      </c>
      <c r="E463" s="43">
        <v>0</v>
      </c>
      <c r="F463" s="55">
        <f t="shared" si="81"/>
        <v>0</v>
      </c>
      <c r="G463" s="43">
        <v>0</v>
      </c>
      <c r="H463" s="55">
        <f t="shared" si="84"/>
        <v>0</v>
      </c>
      <c r="I463" s="43">
        <v>0</v>
      </c>
      <c r="J463" s="55">
        <f t="shared" si="85"/>
        <v>0</v>
      </c>
      <c r="K463" s="43">
        <v>0</v>
      </c>
      <c r="L463" s="55">
        <f t="shared" si="86"/>
        <v>0</v>
      </c>
      <c r="M463" s="43">
        <v>0</v>
      </c>
      <c r="N463" s="55">
        <f t="shared" si="87"/>
        <v>0</v>
      </c>
      <c r="O463" s="43">
        <v>0</v>
      </c>
      <c r="P463" s="55">
        <f t="shared" si="88"/>
        <v>0</v>
      </c>
      <c r="Q463" s="44">
        <f t="shared" si="82"/>
        <v>0</v>
      </c>
      <c r="R463" s="55">
        <f t="shared" si="89"/>
        <v>0</v>
      </c>
      <c r="S463" s="45">
        <v>5.5959</v>
      </c>
      <c r="T463" s="46">
        <f t="shared" si="83"/>
        <v>5.5959</v>
      </c>
    </row>
    <row r="464" spans="2:20" ht="14.25" customHeight="1">
      <c r="B464" s="29" t="s">
        <v>35</v>
      </c>
      <c r="C464" s="43">
        <v>0</v>
      </c>
      <c r="D464" s="55">
        <f t="shared" si="80"/>
        <v>0</v>
      </c>
      <c r="E464" s="43">
        <v>103.0844</v>
      </c>
      <c r="F464" s="55">
        <f t="shared" si="81"/>
        <v>100</v>
      </c>
      <c r="G464" s="43">
        <v>0</v>
      </c>
      <c r="H464" s="55">
        <f t="shared" si="84"/>
        <v>0</v>
      </c>
      <c r="I464" s="43">
        <v>0</v>
      </c>
      <c r="J464" s="55">
        <f t="shared" si="85"/>
        <v>0</v>
      </c>
      <c r="K464" s="43">
        <v>0</v>
      </c>
      <c r="L464" s="55">
        <f t="shared" si="86"/>
        <v>0</v>
      </c>
      <c r="M464" s="43">
        <v>0</v>
      </c>
      <c r="N464" s="55">
        <f t="shared" si="87"/>
        <v>0</v>
      </c>
      <c r="O464" s="43">
        <v>0</v>
      </c>
      <c r="P464" s="55">
        <f t="shared" si="88"/>
        <v>0</v>
      </c>
      <c r="Q464" s="44">
        <f t="shared" si="82"/>
        <v>103.0844</v>
      </c>
      <c r="R464" s="55">
        <f t="shared" si="89"/>
        <v>100</v>
      </c>
      <c r="S464" s="45">
        <v>0</v>
      </c>
      <c r="T464" s="46">
        <f t="shared" si="83"/>
        <v>103.0844</v>
      </c>
    </row>
    <row r="465" spans="2:20" ht="14.25" customHeight="1">
      <c r="B465" s="29" t="s">
        <v>36</v>
      </c>
      <c r="C465" s="43">
        <v>0</v>
      </c>
      <c r="D465" s="55">
        <f t="shared" si="80"/>
      </c>
      <c r="E465" s="43">
        <v>0</v>
      </c>
      <c r="F465" s="55">
        <f t="shared" si="81"/>
      </c>
      <c r="G465" s="43">
        <v>0</v>
      </c>
      <c r="H465" s="55">
        <f t="shared" si="84"/>
      </c>
      <c r="I465" s="43">
        <v>0</v>
      </c>
      <c r="J465" s="55">
        <f t="shared" si="85"/>
      </c>
      <c r="K465" s="43">
        <v>0</v>
      </c>
      <c r="L465" s="55">
        <f t="shared" si="86"/>
      </c>
      <c r="M465" s="43">
        <v>0</v>
      </c>
      <c r="N465" s="55">
        <f t="shared" si="87"/>
      </c>
      <c r="O465" s="43">
        <v>0</v>
      </c>
      <c r="P465" s="55">
        <f t="shared" si="88"/>
      </c>
      <c r="Q465" s="44">
        <f t="shared" si="82"/>
        <v>0</v>
      </c>
      <c r="R465" s="55">
        <f t="shared" si="89"/>
      </c>
      <c r="S465" s="45">
        <v>0</v>
      </c>
      <c r="T465" s="46">
        <f t="shared" si="83"/>
        <v>0</v>
      </c>
    </row>
    <row r="466" spans="2:20" ht="14.25" customHeight="1">
      <c r="B466" s="29" t="s">
        <v>37</v>
      </c>
      <c r="C466" s="43">
        <v>0</v>
      </c>
      <c r="D466" s="55">
        <f t="shared" si="80"/>
      </c>
      <c r="E466" s="43">
        <v>0</v>
      </c>
      <c r="F466" s="55">
        <f t="shared" si="81"/>
      </c>
      <c r="G466" s="43">
        <v>0</v>
      </c>
      <c r="H466" s="55">
        <f t="shared" si="84"/>
      </c>
      <c r="I466" s="43">
        <v>0</v>
      </c>
      <c r="J466" s="55">
        <f t="shared" si="85"/>
      </c>
      <c r="K466" s="43">
        <v>0</v>
      </c>
      <c r="L466" s="55">
        <f t="shared" si="86"/>
      </c>
      <c r="M466" s="43">
        <v>0</v>
      </c>
      <c r="N466" s="55">
        <f t="shared" si="87"/>
      </c>
      <c r="O466" s="43">
        <v>0</v>
      </c>
      <c r="P466" s="55">
        <f t="shared" si="88"/>
      </c>
      <c r="Q466" s="44">
        <f t="shared" si="82"/>
        <v>0</v>
      </c>
      <c r="R466" s="55">
        <f t="shared" si="89"/>
      </c>
      <c r="S466" s="45">
        <v>0</v>
      </c>
      <c r="T466" s="46">
        <f t="shared" si="83"/>
        <v>0</v>
      </c>
    </row>
    <row r="467" spans="2:20" ht="14.25" customHeight="1">
      <c r="B467" s="29" t="s">
        <v>38</v>
      </c>
      <c r="C467" s="43">
        <v>0</v>
      </c>
      <c r="D467" s="55">
        <f t="shared" si="80"/>
      </c>
      <c r="E467" s="43">
        <v>0</v>
      </c>
      <c r="F467" s="55">
        <f t="shared" si="81"/>
      </c>
      <c r="G467" s="43">
        <v>0</v>
      </c>
      <c r="H467" s="55">
        <f t="shared" si="84"/>
      </c>
      <c r="I467" s="43">
        <v>0</v>
      </c>
      <c r="J467" s="55">
        <f t="shared" si="85"/>
      </c>
      <c r="K467" s="43">
        <v>0</v>
      </c>
      <c r="L467" s="55">
        <f t="shared" si="86"/>
      </c>
      <c r="M467" s="43">
        <v>0</v>
      </c>
      <c r="N467" s="55">
        <f t="shared" si="87"/>
      </c>
      <c r="O467" s="43">
        <v>0</v>
      </c>
      <c r="P467" s="55">
        <f t="shared" si="88"/>
      </c>
      <c r="Q467" s="44">
        <f t="shared" si="82"/>
        <v>0</v>
      </c>
      <c r="R467" s="55">
        <f t="shared" si="89"/>
      </c>
      <c r="S467" s="45">
        <v>0</v>
      </c>
      <c r="T467" s="46">
        <f t="shared" si="83"/>
        <v>0</v>
      </c>
    </row>
    <row r="468" spans="2:20" ht="14.25" customHeight="1">
      <c r="B468" s="29" t="s">
        <v>39</v>
      </c>
      <c r="C468" s="43">
        <v>0</v>
      </c>
      <c r="D468" s="55">
        <f t="shared" si="80"/>
        <v>0</v>
      </c>
      <c r="E468" s="43">
        <v>0</v>
      </c>
      <c r="F468" s="55">
        <f t="shared" si="81"/>
        <v>0</v>
      </c>
      <c r="G468" s="43">
        <v>0</v>
      </c>
      <c r="H468" s="55">
        <f t="shared" si="84"/>
        <v>0</v>
      </c>
      <c r="I468" s="43">
        <v>0</v>
      </c>
      <c r="J468" s="55">
        <f t="shared" si="85"/>
        <v>0</v>
      </c>
      <c r="K468" s="43">
        <v>0</v>
      </c>
      <c r="L468" s="55">
        <f t="shared" si="86"/>
        <v>0</v>
      </c>
      <c r="M468" s="43">
        <v>0</v>
      </c>
      <c r="N468" s="55">
        <f t="shared" si="87"/>
        <v>0</v>
      </c>
      <c r="O468" s="43">
        <v>0</v>
      </c>
      <c r="P468" s="55">
        <f t="shared" si="88"/>
        <v>0</v>
      </c>
      <c r="Q468" s="44">
        <f t="shared" si="82"/>
        <v>0</v>
      </c>
      <c r="R468" s="55">
        <f t="shared" si="89"/>
        <v>0</v>
      </c>
      <c r="S468" s="45">
        <v>78.0467</v>
      </c>
      <c r="T468" s="46">
        <f t="shared" si="83"/>
        <v>78.0467</v>
      </c>
    </row>
    <row r="469" spans="2:20" ht="14.25" customHeight="1">
      <c r="B469" s="29" t="s">
        <v>40</v>
      </c>
      <c r="C469" s="43">
        <v>0</v>
      </c>
      <c r="D469" s="55">
        <f t="shared" si="80"/>
      </c>
      <c r="E469" s="43">
        <v>0</v>
      </c>
      <c r="F469" s="55">
        <f t="shared" si="81"/>
      </c>
      <c r="G469" s="43">
        <v>0</v>
      </c>
      <c r="H469" s="55">
        <f t="shared" si="84"/>
      </c>
      <c r="I469" s="43">
        <v>0</v>
      </c>
      <c r="J469" s="55">
        <f t="shared" si="85"/>
      </c>
      <c r="K469" s="43">
        <v>0</v>
      </c>
      <c r="L469" s="55">
        <f t="shared" si="86"/>
      </c>
      <c r="M469" s="43">
        <v>0</v>
      </c>
      <c r="N469" s="55">
        <f t="shared" si="87"/>
      </c>
      <c r="O469" s="43">
        <v>0</v>
      </c>
      <c r="P469" s="55">
        <f t="shared" si="88"/>
      </c>
      <c r="Q469" s="44">
        <f t="shared" si="82"/>
        <v>0</v>
      </c>
      <c r="R469" s="55">
        <f t="shared" si="89"/>
      </c>
      <c r="S469" s="45">
        <v>0</v>
      </c>
      <c r="T469" s="46">
        <f t="shared" si="83"/>
        <v>0</v>
      </c>
    </row>
    <row r="470" spans="2:20" ht="14.25" customHeight="1">
      <c r="B470" s="31" t="s">
        <v>41</v>
      </c>
      <c r="C470" s="47">
        <v>0</v>
      </c>
      <c r="D470" s="56">
        <f t="shared" si="80"/>
      </c>
      <c r="E470" s="47">
        <v>0</v>
      </c>
      <c r="F470" s="56">
        <f t="shared" si="81"/>
      </c>
      <c r="G470" s="47">
        <v>0</v>
      </c>
      <c r="H470" s="56">
        <f t="shared" si="84"/>
      </c>
      <c r="I470" s="47">
        <v>0</v>
      </c>
      <c r="J470" s="56">
        <f t="shared" si="85"/>
      </c>
      <c r="K470" s="47">
        <v>0</v>
      </c>
      <c r="L470" s="56">
        <f t="shared" si="86"/>
      </c>
      <c r="M470" s="47">
        <v>0</v>
      </c>
      <c r="N470" s="56">
        <f t="shared" si="87"/>
      </c>
      <c r="O470" s="47">
        <v>0</v>
      </c>
      <c r="P470" s="56">
        <f t="shared" si="88"/>
      </c>
      <c r="Q470" s="48">
        <f t="shared" si="82"/>
        <v>0</v>
      </c>
      <c r="R470" s="56">
        <f t="shared" si="89"/>
      </c>
      <c r="S470" s="49">
        <v>0</v>
      </c>
      <c r="T470" s="50">
        <f t="shared" si="83"/>
        <v>0</v>
      </c>
    </row>
    <row r="471" spans="2:20" ht="14.25" customHeight="1">
      <c r="B471" s="29" t="s">
        <v>42</v>
      </c>
      <c r="C471" s="43">
        <v>0</v>
      </c>
      <c r="D471" s="55">
        <f t="shared" si="80"/>
      </c>
      <c r="E471" s="43">
        <v>0</v>
      </c>
      <c r="F471" s="55">
        <f t="shared" si="81"/>
      </c>
      <c r="G471" s="43">
        <v>0</v>
      </c>
      <c r="H471" s="55">
        <f t="shared" si="84"/>
      </c>
      <c r="I471" s="43">
        <v>0</v>
      </c>
      <c r="J471" s="55">
        <f t="shared" si="85"/>
      </c>
      <c r="K471" s="43">
        <v>0</v>
      </c>
      <c r="L471" s="55">
        <f t="shared" si="86"/>
      </c>
      <c r="M471" s="43">
        <v>0</v>
      </c>
      <c r="N471" s="55">
        <f t="shared" si="87"/>
      </c>
      <c r="O471" s="43">
        <v>0</v>
      </c>
      <c r="P471" s="55">
        <f t="shared" si="88"/>
      </c>
      <c r="Q471" s="44">
        <f t="shared" si="82"/>
        <v>0</v>
      </c>
      <c r="R471" s="55">
        <f t="shared" si="89"/>
      </c>
      <c r="S471" s="45">
        <v>0</v>
      </c>
      <c r="T471" s="46">
        <f t="shared" si="83"/>
        <v>0</v>
      </c>
    </row>
    <row r="472" spans="2:20" ht="14.25" customHeight="1">
      <c r="B472" s="29" t="s">
        <v>43</v>
      </c>
      <c r="C472" s="43">
        <v>0</v>
      </c>
      <c r="D472" s="55">
        <f t="shared" si="80"/>
      </c>
      <c r="E472" s="43">
        <v>0</v>
      </c>
      <c r="F472" s="55">
        <f t="shared" si="81"/>
      </c>
      <c r="G472" s="43">
        <v>0</v>
      </c>
      <c r="H472" s="55">
        <f t="shared" si="84"/>
      </c>
      <c r="I472" s="43">
        <v>0</v>
      </c>
      <c r="J472" s="55">
        <f t="shared" si="85"/>
      </c>
      <c r="K472" s="43">
        <v>0</v>
      </c>
      <c r="L472" s="55">
        <f t="shared" si="86"/>
      </c>
      <c r="M472" s="43">
        <v>0</v>
      </c>
      <c r="N472" s="55">
        <f t="shared" si="87"/>
      </c>
      <c r="O472" s="43">
        <v>0</v>
      </c>
      <c r="P472" s="55">
        <f t="shared" si="88"/>
      </c>
      <c r="Q472" s="44">
        <f t="shared" si="82"/>
        <v>0</v>
      </c>
      <c r="R472" s="55">
        <f t="shared" si="89"/>
      </c>
      <c r="S472" s="45">
        <v>0</v>
      </c>
      <c r="T472" s="46">
        <f t="shared" si="83"/>
        <v>0</v>
      </c>
    </row>
    <row r="473" spans="2:20" ht="14.25" customHeight="1">
      <c r="B473" s="29" t="s">
        <v>44</v>
      </c>
      <c r="C473" s="43">
        <v>0</v>
      </c>
      <c r="D473" s="55">
        <f t="shared" si="80"/>
      </c>
      <c r="E473" s="43">
        <v>0</v>
      </c>
      <c r="F473" s="55">
        <f t="shared" si="81"/>
      </c>
      <c r="G473" s="43">
        <v>0</v>
      </c>
      <c r="H473" s="55">
        <f t="shared" si="84"/>
      </c>
      <c r="I473" s="43">
        <v>0</v>
      </c>
      <c r="J473" s="55">
        <f t="shared" si="85"/>
      </c>
      <c r="K473" s="43">
        <v>0</v>
      </c>
      <c r="L473" s="55">
        <f t="shared" si="86"/>
      </c>
      <c r="M473" s="43">
        <v>0</v>
      </c>
      <c r="N473" s="55">
        <f t="shared" si="87"/>
      </c>
      <c r="O473" s="43">
        <v>0</v>
      </c>
      <c r="P473" s="55">
        <f t="shared" si="88"/>
      </c>
      <c r="Q473" s="44">
        <f t="shared" si="82"/>
        <v>0</v>
      </c>
      <c r="R473" s="55">
        <f t="shared" si="89"/>
      </c>
      <c r="S473" s="45">
        <v>0</v>
      </c>
      <c r="T473" s="46">
        <f t="shared" si="83"/>
        <v>0</v>
      </c>
    </row>
    <row r="474" spans="2:20" ht="14.25" customHeight="1">
      <c r="B474" s="29" t="s">
        <v>45</v>
      </c>
      <c r="C474" s="43">
        <v>0</v>
      </c>
      <c r="D474" s="55">
        <f t="shared" si="80"/>
      </c>
      <c r="E474" s="43">
        <v>0</v>
      </c>
      <c r="F474" s="55">
        <f t="shared" si="81"/>
      </c>
      <c r="G474" s="43">
        <v>0</v>
      </c>
      <c r="H474" s="55">
        <f t="shared" si="84"/>
      </c>
      <c r="I474" s="43">
        <v>0</v>
      </c>
      <c r="J474" s="55">
        <f t="shared" si="85"/>
      </c>
      <c r="K474" s="43">
        <v>0</v>
      </c>
      <c r="L474" s="55">
        <f t="shared" si="86"/>
      </c>
      <c r="M474" s="43">
        <v>0</v>
      </c>
      <c r="N474" s="55">
        <f t="shared" si="87"/>
      </c>
      <c r="O474" s="43">
        <v>0</v>
      </c>
      <c r="P474" s="55">
        <f t="shared" si="88"/>
      </c>
      <c r="Q474" s="44">
        <f t="shared" si="82"/>
        <v>0</v>
      </c>
      <c r="R474" s="55">
        <f t="shared" si="89"/>
      </c>
      <c r="S474" s="45">
        <v>0</v>
      </c>
      <c r="T474" s="46">
        <f t="shared" si="83"/>
        <v>0</v>
      </c>
    </row>
    <row r="475" spans="2:20" ht="14.25" customHeight="1">
      <c r="B475" s="29" t="s">
        <v>46</v>
      </c>
      <c r="C475" s="43">
        <v>0.5982</v>
      </c>
      <c r="D475" s="55">
        <f t="shared" si="80"/>
        <v>0.14608811345346484</v>
      </c>
      <c r="E475" s="43">
        <v>0</v>
      </c>
      <c r="F475" s="55">
        <f t="shared" si="81"/>
        <v>0</v>
      </c>
      <c r="G475" s="43">
        <v>373.1147</v>
      </c>
      <c r="H475" s="55">
        <f t="shared" si="84"/>
        <v>91.11939589561268</v>
      </c>
      <c r="I475" s="43">
        <v>0</v>
      </c>
      <c r="J475" s="55">
        <f t="shared" si="85"/>
        <v>0</v>
      </c>
      <c r="K475" s="43">
        <v>0</v>
      </c>
      <c r="L475" s="55">
        <f t="shared" si="86"/>
        <v>0</v>
      </c>
      <c r="M475" s="43">
        <v>0</v>
      </c>
      <c r="N475" s="55">
        <f t="shared" si="87"/>
        <v>0</v>
      </c>
      <c r="O475" s="43">
        <v>35.766</v>
      </c>
      <c r="P475" s="55">
        <f t="shared" si="88"/>
        <v>8.734515990933842</v>
      </c>
      <c r="Q475" s="44">
        <f t="shared" si="82"/>
        <v>409.47890000000007</v>
      </c>
      <c r="R475" s="55">
        <f t="shared" si="89"/>
        <v>100</v>
      </c>
      <c r="S475" s="45">
        <v>0</v>
      </c>
      <c r="T475" s="46">
        <f t="shared" si="83"/>
        <v>409.47890000000007</v>
      </c>
    </row>
    <row r="476" spans="2:20" ht="14.25" customHeight="1">
      <c r="B476" s="29" t="s">
        <v>47</v>
      </c>
      <c r="C476" s="43">
        <v>0</v>
      </c>
      <c r="D476" s="55">
        <f t="shared" si="80"/>
      </c>
      <c r="E476" s="43">
        <v>0</v>
      </c>
      <c r="F476" s="55">
        <f t="shared" si="81"/>
      </c>
      <c r="G476" s="43">
        <v>0</v>
      </c>
      <c r="H476" s="55">
        <f t="shared" si="84"/>
      </c>
      <c r="I476" s="43">
        <v>0</v>
      </c>
      <c r="J476" s="55">
        <f t="shared" si="85"/>
      </c>
      <c r="K476" s="43">
        <v>0</v>
      </c>
      <c r="L476" s="55">
        <f t="shared" si="86"/>
      </c>
      <c r="M476" s="43">
        <v>0</v>
      </c>
      <c r="N476" s="55">
        <f t="shared" si="87"/>
      </c>
      <c r="O476" s="43">
        <v>0</v>
      </c>
      <c r="P476" s="55">
        <f t="shared" si="88"/>
      </c>
      <c r="Q476" s="44">
        <f t="shared" si="82"/>
        <v>0</v>
      </c>
      <c r="R476" s="55">
        <f t="shared" si="89"/>
      </c>
      <c r="S476" s="45">
        <v>0</v>
      </c>
      <c r="T476" s="46">
        <f t="shared" si="83"/>
        <v>0</v>
      </c>
    </row>
    <row r="477" spans="2:20" ht="14.25" customHeight="1">
      <c r="B477" s="29" t="s">
        <v>48</v>
      </c>
      <c r="C477" s="43">
        <v>0</v>
      </c>
      <c r="D477" s="55">
        <f t="shared" si="80"/>
      </c>
      <c r="E477" s="43">
        <v>0</v>
      </c>
      <c r="F477" s="55">
        <f t="shared" si="81"/>
      </c>
      <c r="G477" s="43">
        <v>0</v>
      </c>
      <c r="H477" s="55">
        <f t="shared" si="84"/>
      </c>
      <c r="I477" s="43">
        <v>0</v>
      </c>
      <c r="J477" s="55">
        <f t="shared" si="85"/>
      </c>
      <c r="K477" s="43">
        <v>0</v>
      </c>
      <c r="L477" s="55">
        <f t="shared" si="86"/>
      </c>
      <c r="M477" s="43">
        <v>0</v>
      </c>
      <c r="N477" s="55">
        <f t="shared" si="87"/>
      </c>
      <c r="O477" s="43">
        <v>0</v>
      </c>
      <c r="P477" s="55">
        <f t="shared" si="88"/>
      </c>
      <c r="Q477" s="44">
        <f t="shared" si="82"/>
        <v>0</v>
      </c>
      <c r="R477" s="55">
        <f t="shared" si="89"/>
      </c>
      <c r="S477" s="45">
        <v>0</v>
      </c>
      <c r="T477" s="46">
        <f t="shared" si="83"/>
        <v>0</v>
      </c>
    </row>
    <row r="478" spans="2:20" ht="14.25" customHeight="1">
      <c r="B478" s="29" t="s">
        <v>49</v>
      </c>
      <c r="C478" s="43">
        <v>0</v>
      </c>
      <c r="D478" s="55">
        <f t="shared" si="80"/>
        <v>0</v>
      </c>
      <c r="E478" s="43">
        <v>0</v>
      </c>
      <c r="F478" s="55">
        <f t="shared" si="81"/>
        <v>0</v>
      </c>
      <c r="G478" s="43">
        <v>0</v>
      </c>
      <c r="H478" s="55">
        <f t="shared" si="84"/>
        <v>0</v>
      </c>
      <c r="I478" s="43">
        <v>0</v>
      </c>
      <c r="J478" s="55">
        <f t="shared" si="85"/>
        <v>0</v>
      </c>
      <c r="K478" s="43">
        <v>0</v>
      </c>
      <c r="L478" s="55">
        <f t="shared" si="86"/>
        <v>0</v>
      </c>
      <c r="M478" s="43">
        <v>0</v>
      </c>
      <c r="N478" s="55">
        <f t="shared" si="87"/>
        <v>0</v>
      </c>
      <c r="O478" s="43">
        <v>20.5681</v>
      </c>
      <c r="P478" s="55">
        <f t="shared" si="88"/>
        <v>76.9680685853706</v>
      </c>
      <c r="Q478" s="44">
        <f t="shared" si="82"/>
        <v>20.5681</v>
      </c>
      <c r="R478" s="55">
        <f t="shared" si="89"/>
        <v>76.9680685853706</v>
      </c>
      <c r="S478" s="45">
        <v>6.1548</v>
      </c>
      <c r="T478" s="46">
        <f t="shared" si="83"/>
        <v>26.722900000000003</v>
      </c>
    </row>
    <row r="479" spans="2:20" ht="14.25" customHeight="1">
      <c r="B479" s="29" t="s">
        <v>50</v>
      </c>
      <c r="C479" s="43">
        <v>0</v>
      </c>
      <c r="D479" s="55">
        <f t="shared" si="80"/>
      </c>
      <c r="E479" s="43">
        <v>0</v>
      </c>
      <c r="F479" s="55">
        <f t="shared" si="81"/>
      </c>
      <c r="G479" s="43">
        <v>0</v>
      </c>
      <c r="H479" s="55">
        <f t="shared" si="84"/>
      </c>
      <c r="I479" s="43">
        <v>0</v>
      </c>
      <c r="J479" s="55">
        <f t="shared" si="85"/>
      </c>
      <c r="K479" s="43">
        <v>0</v>
      </c>
      <c r="L479" s="55">
        <f t="shared" si="86"/>
      </c>
      <c r="M479" s="43">
        <v>0</v>
      </c>
      <c r="N479" s="55">
        <f t="shared" si="87"/>
      </c>
      <c r="O479" s="43">
        <v>0</v>
      </c>
      <c r="P479" s="55">
        <f t="shared" si="88"/>
      </c>
      <c r="Q479" s="44">
        <f t="shared" si="82"/>
        <v>0</v>
      </c>
      <c r="R479" s="55">
        <f t="shared" si="89"/>
      </c>
      <c r="S479" s="45">
        <v>0</v>
      </c>
      <c r="T479" s="46">
        <f t="shared" si="83"/>
        <v>0</v>
      </c>
    </row>
    <row r="480" spans="2:20" ht="14.25" customHeight="1">
      <c r="B480" s="31" t="s">
        <v>51</v>
      </c>
      <c r="C480" s="47">
        <v>4049.9408</v>
      </c>
      <c r="D480" s="56">
        <f t="shared" si="80"/>
        <v>48.32524390733564</v>
      </c>
      <c r="E480" s="47">
        <v>2669.1527</v>
      </c>
      <c r="F480" s="56">
        <f t="shared" si="81"/>
        <v>31.849219932652716</v>
      </c>
      <c r="G480" s="47">
        <v>1382.9006</v>
      </c>
      <c r="H480" s="56">
        <f t="shared" si="84"/>
        <v>16.501231029006842</v>
      </c>
      <c r="I480" s="47">
        <v>0</v>
      </c>
      <c r="J480" s="56">
        <f t="shared" si="85"/>
        <v>0</v>
      </c>
      <c r="K480" s="47">
        <v>0</v>
      </c>
      <c r="L480" s="56">
        <f t="shared" si="86"/>
        <v>0</v>
      </c>
      <c r="M480" s="47">
        <v>0</v>
      </c>
      <c r="N480" s="56">
        <f t="shared" si="87"/>
        <v>0</v>
      </c>
      <c r="O480" s="47">
        <v>27.836</v>
      </c>
      <c r="P480" s="56">
        <f t="shared" si="88"/>
        <v>0.3321484327387193</v>
      </c>
      <c r="Q480" s="48">
        <f t="shared" si="82"/>
        <v>8129.8301</v>
      </c>
      <c r="R480" s="56">
        <f t="shared" si="89"/>
        <v>97.00784330173393</v>
      </c>
      <c r="S480" s="49">
        <v>250.7604</v>
      </c>
      <c r="T480" s="50">
        <f t="shared" si="83"/>
        <v>8380.5905</v>
      </c>
    </row>
    <row r="481" spans="2:20" ht="14.25" customHeight="1">
      <c r="B481" s="29" t="s">
        <v>52</v>
      </c>
      <c r="C481" s="43">
        <v>32.1115</v>
      </c>
      <c r="D481" s="55">
        <f t="shared" si="80"/>
        <v>7.195902717553284</v>
      </c>
      <c r="E481" s="43">
        <v>266.9178</v>
      </c>
      <c r="F481" s="55">
        <f t="shared" si="81"/>
        <v>59.81391471539305</v>
      </c>
      <c r="G481" s="43">
        <v>17.7769</v>
      </c>
      <c r="H481" s="55">
        <f t="shared" si="84"/>
        <v>3.9836458284313396</v>
      </c>
      <c r="I481" s="43">
        <v>0</v>
      </c>
      <c r="J481" s="55">
        <f t="shared" si="85"/>
        <v>0</v>
      </c>
      <c r="K481" s="43">
        <v>0</v>
      </c>
      <c r="L481" s="55">
        <f t="shared" si="86"/>
        <v>0</v>
      </c>
      <c r="M481" s="43">
        <v>0</v>
      </c>
      <c r="N481" s="55">
        <f t="shared" si="87"/>
        <v>0</v>
      </c>
      <c r="O481" s="43">
        <v>32.9949</v>
      </c>
      <c r="P481" s="55">
        <f t="shared" si="88"/>
        <v>7.393864832704758</v>
      </c>
      <c r="Q481" s="44">
        <f t="shared" si="82"/>
        <v>349.8011</v>
      </c>
      <c r="R481" s="55">
        <f t="shared" si="89"/>
        <v>78.38732809408243</v>
      </c>
      <c r="S481" s="45">
        <v>96.4459</v>
      </c>
      <c r="T481" s="46">
        <f t="shared" si="83"/>
        <v>446.247</v>
      </c>
    </row>
    <row r="482" spans="2:20" ht="14.25" customHeight="1">
      <c r="B482" s="29" t="s">
        <v>53</v>
      </c>
      <c r="C482" s="43">
        <v>107.8288</v>
      </c>
      <c r="D482" s="55">
        <f t="shared" si="80"/>
        <v>43.04187238818988</v>
      </c>
      <c r="E482" s="43">
        <v>106.2076</v>
      </c>
      <c r="F482" s="55">
        <f t="shared" si="81"/>
        <v>42.394740235038455</v>
      </c>
      <c r="G482" s="43">
        <v>0</v>
      </c>
      <c r="H482" s="55">
        <f t="shared" si="84"/>
        <v>0</v>
      </c>
      <c r="I482" s="43">
        <v>0</v>
      </c>
      <c r="J482" s="55">
        <f t="shared" si="85"/>
        <v>0</v>
      </c>
      <c r="K482" s="43">
        <v>0</v>
      </c>
      <c r="L482" s="55">
        <f t="shared" si="86"/>
        <v>0</v>
      </c>
      <c r="M482" s="43">
        <v>0</v>
      </c>
      <c r="N482" s="55">
        <f t="shared" si="87"/>
        <v>0</v>
      </c>
      <c r="O482" s="43">
        <v>0</v>
      </c>
      <c r="P482" s="55">
        <f t="shared" si="88"/>
        <v>0</v>
      </c>
      <c r="Q482" s="44">
        <f t="shared" si="82"/>
        <v>214.03640000000001</v>
      </c>
      <c r="R482" s="55">
        <f t="shared" si="89"/>
        <v>85.43661262322834</v>
      </c>
      <c r="S482" s="45">
        <v>36.4843</v>
      </c>
      <c r="T482" s="46">
        <f t="shared" si="83"/>
        <v>250.5207</v>
      </c>
    </row>
    <row r="483" spans="2:20" ht="14.25" customHeight="1">
      <c r="B483" s="29" t="s">
        <v>54</v>
      </c>
      <c r="C483" s="43">
        <v>15.8892</v>
      </c>
      <c r="D483" s="55">
        <f t="shared" si="80"/>
        <v>5.689504966661546</v>
      </c>
      <c r="E483" s="43">
        <v>85.4252</v>
      </c>
      <c r="F483" s="55">
        <f t="shared" si="81"/>
        <v>30.58851922551519</v>
      </c>
      <c r="G483" s="43">
        <v>0</v>
      </c>
      <c r="H483" s="55">
        <f t="shared" si="84"/>
        <v>0</v>
      </c>
      <c r="I483" s="43">
        <v>0</v>
      </c>
      <c r="J483" s="55">
        <f t="shared" si="85"/>
        <v>0</v>
      </c>
      <c r="K483" s="43">
        <v>0</v>
      </c>
      <c r="L483" s="55">
        <f t="shared" si="86"/>
        <v>0</v>
      </c>
      <c r="M483" s="43">
        <v>0</v>
      </c>
      <c r="N483" s="55">
        <f t="shared" si="87"/>
        <v>0</v>
      </c>
      <c r="O483" s="43">
        <v>16.052</v>
      </c>
      <c r="P483" s="55">
        <f t="shared" si="88"/>
        <v>5.74779936842957</v>
      </c>
      <c r="Q483" s="44">
        <f t="shared" si="82"/>
        <v>117.3664</v>
      </c>
      <c r="R483" s="55">
        <f t="shared" si="89"/>
        <v>42.0258235606063</v>
      </c>
      <c r="S483" s="45">
        <v>161.9057</v>
      </c>
      <c r="T483" s="46">
        <f t="shared" si="83"/>
        <v>279.2721</v>
      </c>
    </row>
    <row r="484" spans="2:20" ht="14.25" customHeight="1">
      <c r="B484" s="29" t="s">
        <v>55</v>
      </c>
      <c r="C484" s="43">
        <v>11.2069</v>
      </c>
      <c r="D484" s="55">
        <f t="shared" si="80"/>
        <v>5.145174456347577</v>
      </c>
      <c r="E484" s="43">
        <v>12.2089</v>
      </c>
      <c r="F484" s="55">
        <f t="shared" si="81"/>
        <v>5.605200405116665</v>
      </c>
      <c r="G484" s="43">
        <v>130.7091</v>
      </c>
      <c r="H484" s="55">
        <f t="shared" si="84"/>
        <v>60.009558623007365</v>
      </c>
      <c r="I484" s="43">
        <v>0</v>
      </c>
      <c r="J484" s="55">
        <f t="shared" si="85"/>
        <v>0</v>
      </c>
      <c r="K484" s="43">
        <v>0</v>
      </c>
      <c r="L484" s="55">
        <f t="shared" si="86"/>
        <v>0</v>
      </c>
      <c r="M484" s="43">
        <v>0</v>
      </c>
      <c r="N484" s="55">
        <f t="shared" si="87"/>
        <v>0</v>
      </c>
      <c r="O484" s="43">
        <v>0</v>
      </c>
      <c r="P484" s="55">
        <f t="shared" si="88"/>
        <v>0</v>
      </c>
      <c r="Q484" s="44">
        <f t="shared" si="82"/>
        <v>154.1249</v>
      </c>
      <c r="R484" s="55">
        <f t="shared" si="89"/>
        <v>70.7599334844716</v>
      </c>
      <c r="S484" s="45">
        <v>63.6889</v>
      </c>
      <c r="T484" s="46">
        <f t="shared" si="83"/>
        <v>217.8138</v>
      </c>
    </row>
    <row r="485" spans="2:20" ht="14.25" customHeight="1">
      <c r="B485" s="29" t="s">
        <v>56</v>
      </c>
      <c r="C485" s="43">
        <v>14.4</v>
      </c>
      <c r="D485" s="55">
        <f t="shared" si="80"/>
        <v>21.463865433488102</v>
      </c>
      <c r="E485" s="43">
        <v>0</v>
      </c>
      <c r="F485" s="55">
        <f t="shared" si="81"/>
        <v>0</v>
      </c>
      <c r="G485" s="43">
        <v>0</v>
      </c>
      <c r="H485" s="55">
        <f t="shared" si="84"/>
        <v>0</v>
      </c>
      <c r="I485" s="43">
        <v>0</v>
      </c>
      <c r="J485" s="55">
        <f t="shared" si="85"/>
        <v>0</v>
      </c>
      <c r="K485" s="43">
        <v>0</v>
      </c>
      <c r="L485" s="55">
        <f t="shared" si="86"/>
        <v>0</v>
      </c>
      <c r="M485" s="43">
        <v>0</v>
      </c>
      <c r="N485" s="55">
        <f t="shared" si="87"/>
        <v>0</v>
      </c>
      <c r="O485" s="43">
        <v>52.6895</v>
      </c>
      <c r="P485" s="55">
        <f t="shared" si="88"/>
        <v>78.5361345665119</v>
      </c>
      <c r="Q485" s="44">
        <f t="shared" si="82"/>
        <v>67.0895</v>
      </c>
      <c r="R485" s="55">
        <f t="shared" si="89"/>
        <v>100</v>
      </c>
      <c r="S485" s="45">
        <v>0</v>
      </c>
      <c r="T485" s="46">
        <f t="shared" si="83"/>
        <v>67.0895</v>
      </c>
    </row>
    <row r="486" spans="2:20" ht="14.25" customHeight="1">
      <c r="B486" s="29" t="s">
        <v>57</v>
      </c>
      <c r="C486" s="43">
        <v>0</v>
      </c>
      <c r="D486" s="55">
        <f t="shared" si="80"/>
      </c>
      <c r="E486" s="43">
        <v>0</v>
      </c>
      <c r="F486" s="55">
        <f t="shared" si="81"/>
      </c>
      <c r="G486" s="43">
        <v>0</v>
      </c>
      <c r="H486" s="55">
        <f t="shared" si="84"/>
      </c>
      <c r="I486" s="43">
        <v>0</v>
      </c>
      <c r="J486" s="55">
        <f t="shared" si="85"/>
      </c>
      <c r="K486" s="43">
        <v>0</v>
      </c>
      <c r="L486" s="55">
        <f t="shared" si="86"/>
      </c>
      <c r="M486" s="43">
        <v>0</v>
      </c>
      <c r="N486" s="55">
        <f t="shared" si="87"/>
      </c>
      <c r="O486" s="43">
        <v>0</v>
      </c>
      <c r="P486" s="55">
        <f t="shared" si="88"/>
      </c>
      <c r="Q486" s="44">
        <f t="shared" si="82"/>
        <v>0</v>
      </c>
      <c r="R486" s="55">
        <f t="shared" si="89"/>
      </c>
      <c r="S486" s="45">
        <v>0</v>
      </c>
      <c r="T486" s="46">
        <f t="shared" si="83"/>
        <v>0</v>
      </c>
    </row>
    <row r="487" spans="2:20" ht="14.25" customHeight="1">
      <c r="B487" s="31" t="s">
        <v>58</v>
      </c>
      <c r="C487" s="47">
        <v>0</v>
      </c>
      <c r="D487" s="56">
        <f t="shared" si="80"/>
      </c>
      <c r="E487" s="47">
        <v>0</v>
      </c>
      <c r="F487" s="56">
        <f t="shared" si="81"/>
      </c>
      <c r="G487" s="47">
        <v>0</v>
      </c>
      <c r="H487" s="56">
        <f t="shared" si="84"/>
      </c>
      <c r="I487" s="47">
        <v>0</v>
      </c>
      <c r="J487" s="56">
        <f t="shared" si="85"/>
      </c>
      <c r="K487" s="47">
        <v>0</v>
      </c>
      <c r="L487" s="56">
        <f t="shared" si="86"/>
      </c>
      <c r="M487" s="47">
        <v>0</v>
      </c>
      <c r="N487" s="56">
        <f t="shared" si="87"/>
      </c>
      <c r="O487" s="47">
        <v>0</v>
      </c>
      <c r="P487" s="56">
        <f t="shared" si="88"/>
      </c>
      <c r="Q487" s="48">
        <f t="shared" si="82"/>
        <v>0</v>
      </c>
      <c r="R487" s="56">
        <f t="shared" si="89"/>
      </c>
      <c r="S487" s="49">
        <v>0</v>
      </c>
      <c r="T487" s="50">
        <f t="shared" si="83"/>
        <v>0</v>
      </c>
    </row>
    <row r="488" spans="2:20" ht="14.25" customHeight="1">
      <c r="B488" s="33" t="s">
        <v>59</v>
      </c>
      <c r="C488" s="51">
        <f>SUM(C441:C487)</f>
        <v>4231.975399999999</v>
      </c>
      <c r="D488" s="57">
        <f t="shared" si="80"/>
        <v>41.220217075574176</v>
      </c>
      <c r="E488" s="51">
        <f>SUM(E441:E487)</f>
        <v>3242.996600000001</v>
      </c>
      <c r="F488" s="57">
        <f t="shared" si="81"/>
        <v>31.58738205977026</v>
      </c>
      <c r="G488" s="51">
        <f>SUM(G441:G487)</f>
        <v>1904.5013000000001</v>
      </c>
      <c r="H488" s="57">
        <f t="shared" si="84"/>
        <v>18.550192188431254</v>
      </c>
      <c r="I488" s="51">
        <f>SUM(I441:I487)</f>
        <v>0</v>
      </c>
      <c r="J488" s="57">
        <f t="shared" si="85"/>
        <v>0</v>
      </c>
      <c r="K488" s="51">
        <f>SUM(K441:K487)</f>
        <v>0</v>
      </c>
      <c r="L488" s="57">
        <f t="shared" si="86"/>
        <v>0</v>
      </c>
      <c r="M488" s="51">
        <f>SUM(M441:M487)</f>
        <v>0</v>
      </c>
      <c r="N488" s="57">
        <f t="shared" si="87"/>
        <v>0</v>
      </c>
      <c r="O488" s="51">
        <f>SUM(O441:O487)</f>
        <v>185.9065</v>
      </c>
      <c r="P488" s="57">
        <f t="shared" si="88"/>
        <v>1.8107634287666776</v>
      </c>
      <c r="Q488" s="51">
        <f>SUM(Q441:Q487)</f>
        <v>9565.379800000002</v>
      </c>
      <c r="R488" s="57">
        <f t="shared" si="89"/>
        <v>93.16855475254239</v>
      </c>
      <c r="S488" s="52">
        <f>SUM(S441:S487)</f>
        <v>701.3672</v>
      </c>
      <c r="T488" s="53">
        <f>SUM(T441:T487)</f>
        <v>10266.747</v>
      </c>
    </row>
    <row r="490" spans="2:20" ht="14.25" customHeight="1">
      <c r="B490" s="59" t="s">
        <v>71</v>
      </c>
      <c r="C490" s="60"/>
      <c r="D490" s="61" t="s">
        <v>70</v>
      </c>
      <c r="E490" s="62"/>
      <c r="F490" s="6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2:20" ht="14.25" customHeight="1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10" t="s">
        <v>9</v>
      </c>
    </row>
    <row r="492" spans="2:20" ht="14.25" customHeight="1">
      <c r="B492" s="12" t="s">
        <v>61</v>
      </c>
      <c r="C492" s="13" t="s">
        <v>1</v>
      </c>
      <c r="D492" s="14"/>
      <c r="E492" s="14"/>
      <c r="F492" s="14"/>
      <c r="G492" s="15"/>
      <c r="H492" s="14"/>
      <c r="I492" s="15"/>
      <c r="J492" s="14"/>
      <c r="K492" s="16"/>
      <c r="L492" s="14"/>
      <c r="M492" s="13"/>
      <c r="N492" s="14"/>
      <c r="O492" s="14"/>
      <c r="P492" s="14"/>
      <c r="Q492" s="17"/>
      <c r="R492" s="58"/>
      <c r="S492" s="18"/>
      <c r="T492" s="19"/>
    </row>
    <row r="493" spans="2:20" ht="28.5" customHeight="1">
      <c r="B493" s="35" t="s">
        <v>60</v>
      </c>
      <c r="C493" s="3" t="s">
        <v>2</v>
      </c>
      <c r="D493" s="4"/>
      <c r="E493" s="3" t="s">
        <v>75</v>
      </c>
      <c r="F493" s="4"/>
      <c r="G493" s="3" t="s">
        <v>74</v>
      </c>
      <c r="H493" s="4"/>
      <c r="I493" s="3" t="s">
        <v>73</v>
      </c>
      <c r="J493" s="4"/>
      <c r="K493" s="3" t="s">
        <v>3</v>
      </c>
      <c r="L493" s="4"/>
      <c r="M493" s="11" t="s">
        <v>5</v>
      </c>
      <c r="N493" s="4"/>
      <c r="O493" s="3" t="s">
        <v>6</v>
      </c>
      <c r="P493" s="4"/>
      <c r="Q493" s="5" t="s">
        <v>0</v>
      </c>
      <c r="R493" s="6"/>
      <c r="S493" s="7" t="s">
        <v>11</v>
      </c>
      <c r="T493" s="8" t="s">
        <v>7</v>
      </c>
    </row>
    <row r="494" spans="2:20" ht="14.25" customHeight="1">
      <c r="B494" s="20" t="s">
        <v>10</v>
      </c>
      <c r="C494" s="21"/>
      <c r="D494" s="22" t="s">
        <v>4</v>
      </c>
      <c r="E494" s="21"/>
      <c r="F494" s="22" t="s">
        <v>4</v>
      </c>
      <c r="G494" s="21"/>
      <c r="H494" s="22" t="s">
        <v>4</v>
      </c>
      <c r="I494" s="21"/>
      <c r="J494" s="22" t="s">
        <v>4</v>
      </c>
      <c r="K494" s="21"/>
      <c r="L494" s="22" t="s">
        <v>4</v>
      </c>
      <c r="M494" s="23"/>
      <c r="N494" s="22" t="s">
        <v>4</v>
      </c>
      <c r="O494" s="21"/>
      <c r="P494" s="22" t="s">
        <v>4</v>
      </c>
      <c r="Q494" s="21"/>
      <c r="R494" s="22" t="s">
        <v>4</v>
      </c>
      <c r="S494" s="24"/>
      <c r="T494" s="25"/>
    </row>
    <row r="495" spans="2:20" ht="14.25" customHeight="1">
      <c r="B495" s="28" t="s">
        <v>12</v>
      </c>
      <c r="C495" s="39">
        <f aca="true" t="shared" si="90" ref="C495:C542">C9-SUM(C63,C117,C171,C225,C279,C333,C387,C441)</f>
        <v>376.289</v>
      </c>
      <c r="D495" s="54">
        <f aca="true" t="shared" si="91" ref="D495:D542">IF($T495=0,"",C495/$T495*100)</f>
        <v>2.623915010282065</v>
      </c>
      <c r="E495" s="39">
        <f aca="true" t="shared" si="92" ref="E495:E542">E9-SUM(E63,E117,E171,E225,E279,E333,E387,E441)</f>
        <v>4477.4996</v>
      </c>
      <c r="F495" s="54">
        <f aca="true" t="shared" si="93" ref="F495:F542">IF($T495=0,"",E495/$T495*100)</f>
        <v>31.222221242108976</v>
      </c>
      <c r="G495" s="39">
        <f>G9-SUM(G63,G117,G171,G225,G279,G333,G387,G441)</f>
        <v>1317.5136</v>
      </c>
      <c r="H495" s="54">
        <f>IF($T495=0,"",G495/$T495*100)</f>
        <v>9.187203748424114</v>
      </c>
      <c r="I495" s="39">
        <f>I9-SUM(I63,I117,I171,I225,I279,I333,I387,I441)</f>
        <v>0</v>
      </c>
      <c r="J495" s="54">
        <f>IF($T495=0,"",I495/$T495*100)</f>
        <v>0</v>
      </c>
      <c r="K495" s="39">
        <f aca="true" t="shared" si="94" ref="K495:K541">K9-SUM(K63,K117,K171,K225,K279,K333,K387,K441)</f>
        <v>0</v>
      </c>
      <c r="L495" s="54">
        <f>IF($T495=0,"",K495/$T495*100)</f>
        <v>0</v>
      </c>
      <c r="M495" s="39">
        <f aca="true" t="shared" si="95" ref="M495:M541">M9-SUM(M63,M117,M171,M225,M279,M333,M387,M441)</f>
        <v>0</v>
      </c>
      <c r="N495" s="54">
        <f>IF($T495=0,"",M495/$T495*100)</f>
        <v>0</v>
      </c>
      <c r="O495" s="39">
        <f aca="true" t="shared" si="96" ref="O495:O541">O9-SUM(O63,O117,O171,O225,O279,O333,O387,O441)</f>
        <v>0</v>
      </c>
      <c r="P495" s="54">
        <f>IF($T495=0,"",O495/$T495*100)</f>
        <v>0</v>
      </c>
      <c r="Q495" s="40">
        <f aca="true" t="shared" si="97" ref="Q495:Q541">SUM(C495,E495,G495,I495,K495,M495,O495)</f>
        <v>6171.3022</v>
      </c>
      <c r="R495" s="54">
        <f>IF($T495=0,"",Q495/$T495*100)</f>
        <v>43.03334000081516</v>
      </c>
      <c r="S495" s="41">
        <f aca="true" t="shared" si="98" ref="S495:S541">S9-SUM(S63,S117,S171,S225,S279,S333,S387,S441)</f>
        <v>8169.4443</v>
      </c>
      <c r="T495" s="42">
        <f aca="true" t="shared" si="99" ref="T495:T541">SUM(S495:S495,Q495)</f>
        <v>14340.746500000001</v>
      </c>
    </row>
    <row r="496" spans="2:20" ht="14.25" customHeight="1">
      <c r="B496" s="29" t="s">
        <v>13</v>
      </c>
      <c r="C496" s="43">
        <f t="shared" si="90"/>
        <v>2155.796</v>
      </c>
      <c r="D496" s="55">
        <f t="shared" si="91"/>
        <v>99.22917960082161</v>
      </c>
      <c r="E496" s="43">
        <f t="shared" si="92"/>
        <v>0</v>
      </c>
      <c r="F496" s="55">
        <f t="shared" si="93"/>
        <v>0</v>
      </c>
      <c r="G496" s="43">
        <f aca="true" t="shared" si="100" ref="G496:I541">G10-SUM(G64,G118,G172,G226,G280,G334,G388,G442)</f>
        <v>0</v>
      </c>
      <c r="H496" s="55">
        <f aca="true" t="shared" si="101" ref="H496:H542">IF($T496=0,"",G496/$T496*100)</f>
        <v>0</v>
      </c>
      <c r="I496" s="43">
        <f t="shared" si="100"/>
        <v>0</v>
      </c>
      <c r="J496" s="55">
        <f aca="true" t="shared" si="102" ref="J496:J542">IF($T496=0,"",I496/$T496*100)</f>
        <v>0</v>
      </c>
      <c r="K496" s="43">
        <f t="shared" si="94"/>
        <v>0</v>
      </c>
      <c r="L496" s="55">
        <f aca="true" t="shared" si="103" ref="L496:L542">IF($T496=0,"",K496/$T496*100)</f>
        <v>0</v>
      </c>
      <c r="M496" s="43">
        <f t="shared" si="95"/>
        <v>0</v>
      </c>
      <c r="N496" s="55">
        <f aca="true" t="shared" si="104" ref="N496:N542">IF($T496=0,"",M496/$T496*100)</f>
        <v>0</v>
      </c>
      <c r="O496" s="43">
        <f t="shared" si="96"/>
        <v>0</v>
      </c>
      <c r="P496" s="55">
        <f aca="true" t="shared" si="105" ref="P496:P542">IF($T496=0,"",O496/$T496*100)</f>
        <v>0</v>
      </c>
      <c r="Q496" s="44">
        <f t="shared" si="97"/>
        <v>2155.796</v>
      </c>
      <c r="R496" s="55">
        <f aca="true" t="shared" si="106" ref="R496:R542">IF($T496=0,"",Q496/$T496*100)</f>
        <v>99.22917960082161</v>
      </c>
      <c r="S496" s="45">
        <f t="shared" si="98"/>
        <v>16.746399999999998</v>
      </c>
      <c r="T496" s="46">
        <f t="shared" si="99"/>
        <v>2172.5424</v>
      </c>
    </row>
    <row r="497" spans="2:20" ht="14.25" customHeight="1">
      <c r="B497" s="29" t="s">
        <v>14</v>
      </c>
      <c r="C497" s="43">
        <f t="shared" si="90"/>
        <v>562.7854</v>
      </c>
      <c r="D497" s="55">
        <f t="shared" si="91"/>
        <v>55.093484654431634</v>
      </c>
      <c r="E497" s="43">
        <f t="shared" si="92"/>
        <v>458.7245</v>
      </c>
      <c r="F497" s="55">
        <f t="shared" si="93"/>
        <v>44.90651534556835</v>
      </c>
      <c r="G497" s="43">
        <f t="shared" si="100"/>
        <v>0</v>
      </c>
      <c r="H497" s="55">
        <f t="shared" si="101"/>
        <v>0</v>
      </c>
      <c r="I497" s="43">
        <f t="shared" si="100"/>
        <v>0</v>
      </c>
      <c r="J497" s="55">
        <f t="shared" si="102"/>
        <v>0</v>
      </c>
      <c r="K497" s="43">
        <f t="shared" si="94"/>
        <v>0</v>
      </c>
      <c r="L497" s="55">
        <f t="shared" si="103"/>
        <v>0</v>
      </c>
      <c r="M497" s="43">
        <f t="shared" si="95"/>
        <v>0</v>
      </c>
      <c r="N497" s="55">
        <f t="shared" si="104"/>
        <v>0</v>
      </c>
      <c r="O497" s="43">
        <f t="shared" si="96"/>
        <v>0</v>
      </c>
      <c r="P497" s="55">
        <f t="shared" si="105"/>
        <v>0</v>
      </c>
      <c r="Q497" s="44">
        <f t="shared" si="97"/>
        <v>1021.5099</v>
      </c>
      <c r="R497" s="55">
        <f t="shared" si="106"/>
        <v>100</v>
      </c>
      <c r="S497" s="45">
        <f t="shared" si="98"/>
        <v>0</v>
      </c>
      <c r="T497" s="46">
        <f t="shared" si="99"/>
        <v>1021.5099</v>
      </c>
    </row>
    <row r="498" spans="2:20" ht="14.25" customHeight="1">
      <c r="B498" s="29" t="s">
        <v>15</v>
      </c>
      <c r="C498" s="43">
        <f t="shared" si="90"/>
        <v>15.0774</v>
      </c>
      <c r="D498" s="55">
        <f t="shared" si="91"/>
        <v>0.18736197534850554</v>
      </c>
      <c r="E498" s="43">
        <f t="shared" si="92"/>
        <v>859.4431000000001</v>
      </c>
      <c r="F498" s="55">
        <f t="shared" si="93"/>
        <v>10.680021549845675</v>
      </c>
      <c r="G498" s="43">
        <f t="shared" si="100"/>
        <v>26.2614</v>
      </c>
      <c r="H498" s="55">
        <f t="shared" si="101"/>
        <v>0.32634192761465786</v>
      </c>
      <c r="I498" s="43">
        <f t="shared" si="100"/>
        <v>0</v>
      </c>
      <c r="J498" s="55">
        <f t="shared" si="102"/>
        <v>0</v>
      </c>
      <c r="K498" s="43">
        <f t="shared" si="94"/>
        <v>0</v>
      </c>
      <c r="L498" s="55">
        <f t="shared" si="103"/>
        <v>0</v>
      </c>
      <c r="M498" s="43">
        <f t="shared" si="95"/>
        <v>0</v>
      </c>
      <c r="N498" s="55">
        <f t="shared" si="104"/>
        <v>0</v>
      </c>
      <c r="O498" s="43">
        <f t="shared" si="96"/>
        <v>4227.5865</v>
      </c>
      <c r="P498" s="55">
        <f t="shared" si="105"/>
        <v>52.53485067695192</v>
      </c>
      <c r="Q498" s="44">
        <f t="shared" si="97"/>
        <v>5128.3684</v>
      </c>
      <c r="R498" s="55">
        <f t="shared" si="106"/>
        <v>63.728576129760754</v>
      </c>
      <c r="S498" s="45">
        <f t="shared" si="98"/>
        <v>2918.8354</v>
      </c>
      <c r="T498" s="46">
        <f t="shared" si="99"/>
        <v>8047.2038</v>
      </c>
    </row>
    <row r="499" spans="2:20" ht="14.25" customHeight="1">
      <c r="B499" s="29" t="s">
        <v>16</v>
      </c>
      <c r="C499" s="43">
        <f t="shared" si="90"/>
        <v>184.086</v>
      </c>
      <c r="D499" s="55">
        <f t="shared" si="91"/>
        <v>10.102482414252158</v>
      </c>
      <c r="E499" s="43">
        <f t="shared" si="92"/>
        <v>1576.6902</v>
      </c>
      <c r="F499" s="55">
        <f t="shared" si="93"/>
        <v>86.52741120032874</v>
      </c>
      <c r="G499" s="43">
        <f t="shared" si="100"/>
        <v>37.9616</v>
      </c>
      <c r="H499" s="55">
        <f t="shared" si="101"/>
        <v>2.0833001771828097</v>
      </c>
      <c r="I499" s="43">
        <f t="shared" si="100"/>
        <v>0</v>
      </c>
      <c r="J499" s="55">
        <f t="shared" si="102"/>
        <v>0</v>
      </c>
      <c r="K499" s="43">
        <f t="shared" si="94"/>
        <v>0</v>
      </c>
      <c r="L499" s="55">
        <f t="shared" si="103"/>
        <v>0</v>
      </c>
      <c r="M499" s="43">
        <f t="shared" si="95"/>
        <v>0</v>
      </c>
      <c r="N499" s="55">
        <f t="shared" si="104"/>
        <v>0</v>
      </c>
      <c r="O499" s="43">
        <f t="shared" si="96"/>
        <v>23.448</v>
      </c>
      <c r="P499" s="55">
        <f t="shared" si="105"/>
        <v>1.286806208236284</v>
      </c>
      <c r="Q499" s="44">
        <f t="shared" si="97"/>
        <v>1822.1858000000002</v>
      </c>
      <c r="R499" s="55">
        <f t="shared" si="106"/>
        <v>100</v>
      </c>
      <c r="S499" s="45">
        <f t="shared" si="98"/>
        <v>0</v>
      </c>
      <c r="T499" s="46">
        <f t="shared" si="99"/>
        <v>1822.1858000000002</v>
      </c>
    </row>
    <row r="500" spans="2:20" ht="14.25" customHeight="1">
      <c r="B500" s="29" t="s">
        <v>17</v>
      </c>
      <c r="C500" s="43">
        <f t="shared" si="90"/>
        <v>48.7204</v>
      </c>
      <c r="D500" s="55">
        <f t="shared" si="91"/>
        <v>7.736878420686135</v>
      </c>
      <c r="E500" s="43">
        <f t="shared" si="92"/>
        <v>580.9961</v>
      </c>
      <c r="F500" s="55">
        <f t="shared" si="93"/>
        <v>92.26312157931386</v>
      </c>
      <c r="G500" s="43">
        <f t="shared" si="100"/>
        <v>0</v>
      </c>
      <c r="H500" s="55">
        <f t="shared" si="101"/>
        <v>0</v>
      </c>
      <c r="I500" s="43">
        <f t="shared" si="100"/>
        <v>0</v>
      </c>
      <c r="J500" s="55">
        <f t="shared" si="102"/>
        <v>0</v>
      </c>
      <c r="K500" s="43">
        <f t="shared" si="94"/>
        <v>0</v>
      </c>
      <c r="L500" s="55">
        <f t="shared" si="103"/>
        <v>0</v>
      </c>
      <c r="M500" s="43">
        <f t="shared" si="95"/>
        <v>0</v>
      </c>
      <c r="N500" s="55">
        <f t="shared" si="104"/>
        <v>0</v>
      </c>
      <c r="O500" s="43">
        <f t="shared" si="96"/>
        <v>0</v>
      </c>
      <c r="P500" s="55">
        <f t="shared" si="105"/>
        <v>0</v>
      </c>
      <c r="Q500" s="44">
        <f t="shared" si="97"/>
        <v>629.7165</v>
      </c>
      <c r="R500" s="55">
        <f t="shared" si="106"/>
        <v>100</v>
      </c>
      <c r="S500" s="45">
        <f t="shared" si="98"/>
        <v>0</v>
      </c>
      <c r="T500" s="46">
        <f t="shared" si="99"/>
        <v>629.7165</v>
      </c>
    </row>
    <row r="501" spans="2:20" ht="14.25" customHeight="1">
      <c r="B501" s="29" t="s">
        <v>18</v>
      </c>
      <c r="C501" s="43">
        <f t="shared" si="90"/>
        <v>0</v>
      </c>
      <c r="D501" s="55">
        <f t="shared" si="91"/>
        <v>0</v>
      </c>
      <c r="E501" s="43">
        <f t="shared" si="92"/>
        <v>0</v>
      </c>
      <c r="F501" s="55">
        <f t="shared" si="93"/>
        <v>0</v>
      </c>
      <c r="G501" s="43">
        <f t="shared" si="100"/>
        <v>0</v>
      </c>
      <c r="H501" s="55">
        <f t="shared" si="101"/>
        <v>0</v>
      </c>
      <c r="I501" s="43">
        <f t="shared" si="100"/>
        <v>0</v>
      </c>
      <c r="J501" s="55">
        <f t="shared" si="102"/>
        <v>0</v>
      </c>
      <c r="K501" s="43">
        <f t="shared" si="94"/>
        <v>0</v>
      </c>
      <c r="L501" s="55">
        <f t="shared" si="103"/>
        <v>0</v>
      </c>
      <c r="M501" s="43">
        <f t="shared" si="95"/>
        <v>0</v>
      </c>
      <c r="N501" s="55">
        <f t="shared" si="104"/>
        <v>0</v>
      </c>
      <c r="O501" s="43">
        <f t="shared" si="96"/>
        <v>86.6916</v>
      </c>
      <c r="P501" s="55">
        <f t="shared" si="105"/>
        <v>30.740949955479813</v>
      </c>
      <c r="Q501" s="44">
        <f t="shared" si="97"/>
        <v>86.6916</v>
      </c>
      <c r="R501" s="55">
        <f t="shared" si="106"/>
        <v>30.740949955479813</v>
      </c>
      <c r="S501" s="45">
        <f t="shared" si="98"/>
        <v>195.31529999999998</v>
      </c>
      <c r="T501" s="46">
        <f t="shared" si="99"/>
        <v>282.0069</v>
      </c>
    </row>
    <row r="502" spans="2:20" ht="14.25" customHeight="1">
      <c r="B502" s="29" t="s">
        <v>19</v>
      </c>
      <c r="C502" s="43">
        <f t="shared" si="90"/>
        <v>0</v>
      </c>
      <c r="D502" s="55">
        <f t="shared" si="91"/>
        <v>0</v>
      </c>
      <c r="E502" s="43">
        <f t="shared" si="92"/>
        <v>0</v>
      </c>
      <c r="F502" s="55">
        <f t="shared" si="93"/>
        <v>0</v>
      </c>
      <c r="G502" s="43">
        <f t="shared" si="100"/>
        <v>0</v>
      </c>
      <c r="H502" s="55">
        <f t="shared" si="101"/>
        <v>0</v>
      </c>
      <c r="I502" s="43">
        <f t="shared" si="100"/>
        <v>0</v>
      </c>
      <c r="J502" s="55">
        <f t="shared" si="102"/>
        <v>0</v>
      </c>
      <c r="K502" s="43">
        <f t="shared" si="94"/>
        <v>0</v>
      </c>
      <c r="L502" s="55">
        <f t="shared" si="103"/>
        <v>0</v>
      </c>
      <c r="M502" s="43">
        <f t="shared" si="95"/>
        <v>0</v>
      </c>
      <c r="N502" s="55">
        <f t="shared" si="104"/>
        <v>0</v>
      </c>
      <c r="O502" s="43">
        <f t="shared" si="96"/>
        <v>0</v>
      </c>
      <c r="P502" s="55">
        <f t="shared" si="105"/>
        <v>0</v>
      </c>
      <c r="Q502" s="44">
        <f t="shared" si="97"/>
        <v>0</v>
      </c>
      <c r="R502" s="55">
        <f t="shared" si="106"/>
        <v>0</v>
      </c>
      <c r="S502" s="45">
        <f t="shared" si="98"/>
        <v>19923.7805</v>
      </c>
      <c r="T502" s="46">
        <f t="shared" si="99"/>
        <v>19923.7805</v>
      </c>
    </row>
    <row r="503" spans="2:20" ht="14.25" customHeight="1">
      <c r="B503" s="29" t="s">
        <v>20</v>
      </c>
      <c r="C503" s="43">
        <f t="shared" si="90"/>
        <v>0</v>
      </c>
      <c r="D503" s="55">
        <f t="shared" si="91"/>
        <v>0</v>
      </c>
      <c r="E503" s="43">
        <f t="shared" si="92"/>
        <v>0</v>
      </c>
      <c r="F503" s="55">
        <f t="shared" si="93"/>
        <v>0</v>
      </c>
      <c r="G503" s="43">
        <f t="shared" si="100"/>
        <v>0</v>
      </c>
      <c r="H503" s="55">
        <f t="shared" si="101"/>
        <v>0</v>
      </c>
      <c r="I503" s="43">
        <f t="shared" si="100"/>
        <v>0</v>
      </c>
      <c r="J503" s="55">
        <f t="shared" si="102"/>
        <v>0</v>
      </c>
      <c r="K503" s="43">
        <f t="shared" si="94"/>
        <v>0</v>
      </c>
      <c r="L503" s="55">
        <f t="shared" si="103"/>
        <v>0</v>
      </c>
      <c r="M503" s="43">
        <f t="shared" si="95"/>
        <v>0</v>
      </c>
      <c r="N503" s="55">
        <f t="shared" si="104"/>
        <v>0</v>
      </c>
      <c r="O503" s="43">
        <f t="shared" si="96"/>
        <v>0</v>
      </c>
      <c r="P503" s="55">
        <f t="shared" si="105"/>
        <v>0</v>
      </c>
      <c r="Q503" s="44">
        <f t="shared" si="97"/>
        <v>0</v>
      </c>
      <c r="R503" s="55">
        <f t="shared" si="106"/>
        <v>0</v>
      </c>
      <c r="S503" s="45">
        <f t="shared" si="98"/>
        <v>2730.3575</v>
      </c>
      <c r="T503" s="46">
        <f t="shared" si="99"/>
        <v>2730.3575</v>
      </c>
    </row>
    <row r="504" spans="2:20" ht="14.25" customHeight="1">
      <c r="B504" s="30" t="s">
        <v>21</v>
      </c>
      <c r="C504" s="47">
        <f t="shared" si="90"/>
        <v>0</v>
      </c>
      <c r="D504" s="56">
        <f t="shared" si="91"/>
        <v>0</v>
      </c>
      <c r="E504" s="47">
        <f t="shared" si="92"/>
        <v>0</v>
      </c>
      <c r="F504" s="56">
        <f t="shared" si="93"/>
        <v>0</v>
      </c>
      <c r="G504" s="47">
        <f t="shared" si="100"/>
        <v>0</v>
      </c>
      <c r="H504" s="56">
        <f t="shared" si="101"/>
        <v>0</v>
      </c>
      <c r="I504" s="47">
        <f t="shared" si="100"/>
        <v>0</v>
      </c>
      <c r="J504" s="56">
        <f t="shared" si="102"/>
        <v>0</v>
      </c>
      <c r="K504" s="47">
        <f t="shared" si="94"/>
        <v>0</v>
      </c>
      <c r="L504" s="56">
        <f t="shared" si="103"/>
        <v>0</v>
      </c>
      <c r="M504" s="47">
        <f t="shared" si="95"/>
        <v>0</v>
      </c>
      <c r="N504" s="56">
        <f t="shared" si="104"/>
        <v>0</v>
      </c>
      <c r="O504" s="47">
        <f t="shared" si="96"/>
        <v>0</v>
      </c>
      <c r="P504" s="56">
        <f t="shared" si="105"/>
        <v>0</v>
      </c>
      <c r="Q504" s="48">
        <f t="shared" si="97"/>
        <v>0</v>
      </c>
      <c r="R504" s="56">
        <f t="shared" si="106"/>
        <v>0</v>
      </c>
      <c r="S504" s="49">
        <f t="shared" si="98"/>
        <v>88.31639999999993</v>
      </c>
      <c r="T504" s="50">
        <f t="shared" si="99"/>
        <v>88.31639999999993</v>
      </c>
    </row>
    <row r="505" spans="2:20" ht="14.25" customHeight="1">
      <c r="B505" s="29" t="s">
        <v>22</v>
      </c>
      <c r="C505" s="43">
        <f t="shared" si="90"/>
        <v>0</v>
      </c>
      <c r="D505" s="55">
        <f t="shared" si="91"/>
        <v>0</v>
      </c>
      <c r="E505" s="43">
        <f t="shared" si="92"/>
        <v>0</v>
      </c>
      <c r="F505" s="55">
        <f t="shared" si="93"/>
        <v>0</v>
      </c>
      <c r="G505" s="43">
        <f t="shared" si="100"/>
        <v>570.4706</v>
      </c>
      <c r="H505" s="55">
        <f t="shared" si="101"/>
        <v>90.72493675963126</v>
      </c>
      <c r="I505" s="43">
        <f t="shared" si="100"/>
        <v>0</v>
      </c>
      <c r="J505" s="55">
        <f t="shared" si="102"/>
        <v>0</v>
      </c>
      <c r="K505" s="43">
        <f t="shared" si="94"/>
        <v>0</v>
      </c>
      <c r="L505" s="55">
        <f t="shared" si="103"/>
        <v>0</v>
      </c>
      <c r="M505" s="43">
        <f t="shared" si="95"/>
        <v>0</v>
      </c>
      <c r="N505" s="55">
        <f t="shared" si="104"/>
        <v>0</v>
      </c>
      <c r="O505" s="43">
        <f t="shared" si="96"/>
        <v>0</v>
      </c>
      <c r="P505" s="55">
        <f t="shared" si="105"/>
        <v>0</v>
      </c>
      <c r="Q505" s="44">
        <f t="shared" si="97"/>
        <v>570.4706</v>
      </c>
      <c r="R505" s="55">
        <f t="shared" si="106"/>
        <v>90.72493675963126</v>
      </c>
      <c r="S505" s="45">
        <f t="shared" si="98"/>
        <v>58.32079999999996</v>
      </c>
      <c r="T505" s="46">
        <f t="shared" si="99"/>
        <v>628.7914</v>
      </c>
    </row>
    <row r="506" spans="2:20" ht="14.25" customHeight="1">
      <c r="B506" s="29" t="s">
        <v>23</v>
      </c>
      <c r="C506" s="43">
        <f t="shared" si="90"/>
        <v>229.5645999999997</v>
      </c>
      <c r="D506" s="55">
        <f t="shared" si="91"/>
        <v>0.3022543246854275</v>
      </c>
      <c r="E506" s="43">
        <f t="shared" si="92"/>
        <v>149.74800000000005</v>
      </c>
      <c r="F506" s="55">
        <f t="shared" si="93"/>
        <v>0.19716446095344614</v>
      </c>
      <c r="G506" s="43">
        <f t="shared" si="100"/>
        <v>237.4385</v>
      </c>
      <c r="H506" s="55">
        <f t="shared" si="101"/>
        <v>0.3126214297492775</v>
      </c>
      <c r="I506" s="43">
        <f t="shared" si="100"/>
        <v>0</v>
      </c>
      <c r="J506" s="55">
        <f t="shared" si="102"/>
        <v>0</v>
      </c>
      <c r="K506" s="43">
        <f t="shared" si="94"/>
        <v>0</v>
      </c>
      <c r="L506" s="55">
        <f t="shared" si="103"/>
        <v>0</v>
      </c>
      <c r="M506" s="43">
        <f t="shared" si="95"/>
        <v>0</v>
      </c>
      <c r="N506" s="55">
        <f t="shared" si="104"/>
        <v>0</v>
      </c>
      <c r="O506" s="43">
        <f t="shared" si="96"/>
        <v>2252.0205</v>
      </c>
      <c r="P506" s="55">
        <f t="shared" si="105"/>
        <v>2.9651040944694427</v>
      </c>
      <c r="Q506" s="44">
        <f t="shared" si="97"/>
        <v>2868.7716</v>
      </c>
      <c r="R506" s="55">
        <f t="shared" si="106"/>
        <v>3.777144309857594</v>
      </c>
      <c r="S506" s="45">
        <f t="shared" si="98"/>
        <v>73082.0358</v>
      </c>
      <c r="T506" s="46">
        <f t="shared" si="99"/>
        <v>75950.80739999999</v>
      </c>
    </row>
    <row r="507" spans="2:20" ht="14.25" customHeight="1">
      <c r="B507" s="29" t="s">
        <v>24</v>
      </c>
      <c r="C507" s="43">
        <f t="shared" si="90"/>
        <v>0</v>
      </c>
      <c r="D507" s="55">
        <f t="shared" si="91"/>
        <v>0</v>
      </c>
      <c r="E507" s="43">
        <f t="shared" si="92"/>
        <v>0</v>
      </c>
      <c r="F507" s="55">
        <f t="shared" si="93"/>
        <v>0</v>
      </c>
      <c r="G507" s="43">
        <f t="shared" si="100"/>
        <v>0</v>
      </c>
      <c r="H507" s="55">
        <f t="shared" si="101"/>
        <v>0</v>
      </c>
      <c r="I507" s="43">
        <f t="shared" si="100"/>
        <v>0</v>
      </c>
      <c r="J507" s="55">
        <f t="shared" si="102"/>
        <v>0</v>
      </c>
      <c r="K507" s="43">
        <f t="shared" si="94"/>
        <v>0</v>
      </c>
      <c r="L507" s="55">
        <f t="shared" si="103"/>
        <v>0</v>
      </c>
      <c r="M507" s="43">
        <f t="shared" si="95"/>
        <v>0</v>
      </c>
      <c r="N507" s="55">
        <f t="shared" si="104"/>
        <v>0</v>
      </c>
      <c r="O507" s="43">
        <f t="shared" si="96"/>
        <v>46.93769999999995</v>
      </c>
      <c r="P507" s="55">
        <f t="shared" si="105"/>
        <v>47.86123029986636</v>
      </c>
      <c r="Q507" s="44">
        <f t="shared" si="97"/>
        <v>46.93769999999995</v>
      </c>
      <c r="R507" s="55">
        <f t="shared" si="106"/>
        <v>47.86123029986636</v>
      </c>
      <c r="S507" s="45">
        <f t="shared" si="98"/>
        <v>51.13269999999966</v>
      </c>
      <c r="T507" s="46">
        <f t="shared" si="99"/>
        <v>98.07039999999961</v>
      </c>
    </row>
    <row r="508" spans="2:20" ht="14.25" customHeight="1">
      <c r="B508" s="29" t="s">
        <v>25</v>
      </c>
      <c r="C508" s="43">
        <f t="shared" si="90"/>
        <v>25.4407999999994</v>
      </c>
      <c r="D508" s="55">
        <f t="shared" si="91"/>
        <v>0.08778206818697115</v>
      </c>
      <c r="E508" s="43">
        <f t="shared" si="92"/>
        <v>0</v>
      </c>
      <c r="F508" s="55">
        <f t="shared" si="93"/>
        <v>0</v>
      </c>
      <c r="G508" s="43">
        <f t="shared" si="100"/>
        <v>0</v>
      </c>
      <c r="H508" s="55">
        <f t="shared" si="101"/>
        <v>0</v>
      </c>
      <c r="I508" s="43">
        <f t="shared" si="100"/>
        <v>0</v>
      </c>
      <c r="J508" s="55">
        <f t="shared" si="102"/>
        <v>0</v>
      </c>
      <c r="K508" s="43">
        <f t="shared" si="94"/>
        <v>0</v>
      </c>
      <c r="L508" s="55">
        <f t="shared" si="103"/>
        <v>0</v>
      </c>
      <c r="M508" s="43">
        <f t="shared" si="95"/>
        <v>0</v>
      </c>
      <c r="N508" s="55">
        <f t="shared" si="104"/>
        <v>0</v>
      </c>
      <c r="O508" s="43">
        <f t="shared" si="96"/>
        <v>102.6278000000002</v>
      </c>
      <c r="P508" s="55">
        <f t="shared" si="105"/>
        <v>0.35411152705414406</v>
      </c>
      <c r="Q508" s="44">
        <f t="shared" si="97"/>
        <v>128.0685999999996</v>
      </c>
      <c r="R508" s="55">
        <f t="shared" si="106"/>
        <v>0.4418935952411152</v>
      </c>
      <c r="S508" s="45">
        <f t="shared" si="98"/>
        <v>28853.704700000002</v>
      </c>
      <c r="T508" s="46">
        <f t="shared" si="99"/>
        <v>28981.7733</v>
      </c>
    </row>
    <row r="509" spans="2:20" ht="14.25" customHeight="1">
      <c r="B509" s="29" t="s">
        <v>26</v>
      </c>
      <c r="C509" s="43">
        <f t="shared" si="90"/>
        <v>419.4751</v>
      </c>
      <c r="D509" s="55">
        <f t="shared" si="91"/>
        <v>56.38752668820764</v>
      </c>
      <c r="E509" s="43">
        <f t="shared" si="92"/>
        <v>184.4712</v>
      </c>
      <c r="F509" s="55">
        <f t="shared" si="93"/>
        <v>24.79735915959181</v>
      </c>
      <c r="G509" s="43">
        <f t="shared" si="100"/>
        <v>0</v>
      </c>
      <c r="H509" s="55">
        <f t="shared" si="101"/>
        <v>0</v>
      </c>
      <c r="I509" s="43">
        <f t="shared" si="100"/>
        <v>0</v>
      </c>
      <c r="J509" s="55">
        <f t="shared" si="102"/>
        <v>0</v>
      </c>
      <c r="K509" s="43">
        <f t="shared" si="94"/>
        <v>0</v>
      </c>
      <c r="L509" s="55">
        <f t="shared" si="103"/>
        <v>0</v>
      </c>
      <c r="M509" s="43">
        <f t="shared" si="95"/>
        <v>0</v>
      </c>
      <c r="N509" s="55">
        <f t="shared" si="104"/>
        <v>0</v>
      </c>
      <c r="O509" s="43">
        <f t="shared" si="96"/>
        <v>22.976000000000113</v>
      </c>
      <c r="P509" s="55">
        <f t="shared" si="105"/>
        <v>3.0885261441936964</v>
      </c>
      <c r="Q509" s="44">
        <f t="shared" si="97"/>
        <v>626.9223000000002</v>
      </c>
      <c r="R509" s="55">
        <f t="shared" si="106"/>
        <v>84.27341199199316</v>
      </c>
      <c r="S509" s="45">
        <f t="shared" si="98"/>
        <v>116.99240000000009</v>
      </c>
      <c r="T509" s="46">
        <f t="shared" si="99"/>
        <v>743.9147000000003</v>
      </c>
    </row>
    <row r="510" spans="2:20" ht="14.25" customHeight="1">
      <c r="B510" s="29" t="s">
        <v>27</v>
      </c>
      <c r="C510" s="43">
        <f t="shared" si="90"/>
        <v>105.73089999999999</v>
      </c>
      <c r="D510" s="55">
        <f t="shared" si="91"/>
        <v>15.147973365123793</v>
      </c>
      <c r="E510" s="43">
        <f t="shared" si="92"/>
        <v>149.03919999999997</v>
      </c>
      <c r="F510" s="55">
        <f t="shared" si="93"/>
        <v>21.35271554445633</v>
      </c>
      <c r="G510" s="43">
        <f t="shared" si="100"/>
        <v>101.623</v>
      </c>
      <c r="H510" s="55">
        <f t="shared" si="101"/>
        <v>14.559438132882399</v>
      </c>
      <c r="I510" s="43">
        <f t="shared" si="100"/>
        <v>0</v>
      </c>
      <c r="J510" s="55">
        <f t="shared" si="102"/>
        <v>0</v>
      </c>
      <c r="K510" s="43">
        <f t="shared" si="94"/>
        <v>0</v>
      </c>
      <c r="L510" s="55">
        <f t="shared" si="103"/>
        <v>0</v>
      </c>
      <c r="M510" s="43">
        <f t="shared" si="95"/>
        <v>0</v>
      </c>
      <c r="N510" s="55">
        <f t="shared" si="104"/>
        <v>0</v>
      </c>
      <c r="O510" s="43">
        <f t="shared" si="96"/>
        <v>22.019599999999855</v>
      </c>
      <c r="P510" s="55">
        <f t="shared" si="105"/>
        <v>3.154728790832933</v>
      </c>
      <c r="Q510" s="44">
        <f t="shared" si="97"/>
        <v>378.4126999999998</v>
      </c>
      <c r="R510" s="55">
        <f t="shared" si="106"/>
        <v>54.21485583329545</v>
      </c>
      <c r="S510" s="45">
        <f t="shared" si="98"/>
        <v>319.5744000000002</v>
      </c>
      <c r="T510" s="46">
        <f t="shared" si="99"/>
        <v>697.9871</v>
      </c>
    </row>
    <row r="511" spans="2:20" ht="14.25" customHeight="1">
      <c r="B511" s="29" t="s">
        <v>28</v>
      </c>
      <c r="C511" s="43">
        <f t="shared" si="90"/>
        <v>2036.6333</v>
      </c>
      <c r="D511" s="55">
        <f t="shared" si="91"/>
        <v>69.77121814046677</v>
      </c>
      <c r="E511" s="43">
        <f t="shared" si="92"/>
        <v>153.3225</v>
      </c>
      <c r="F511" s="55">
        <f t="shared" si="93"/>
        <v>5.2525398624002255</v>
      </c>
      <c r="G511" s="43">
        <f t="shared" si="100"/>
        <v>263.7265</v>
      </c>
      <c r="H511" s="55">
        <f t="shared" si="101"/>
        <v>9.034772809087336</v>
      </c>
      <c r="I511" s="43">
        <f t="shared" si="100"/>
        <v>0</v>
      </c>
      <c r="J511" s="55">
        <f t="shared" si="102"/>
        <v>0</v>
      </c>
      <c r="K511" s="43">
        <f t="shared" si="94"/>
        <v>0</v>
      </c>
      <c r="L511" s="55">
        <f t="shared" si="103"/>
        <v>0</v>
      </c>
      <c r="M511" s="43">
        <f t="shared" si="95"/>
        <v>0</v>
      </c>
      <c r="N511" s="55">
        <f t="shared" si="104"/>
        <v>0</v>
      </c>
      <c r="O511" s="43">
        <f t="shared" si="96"/>
        <v>34.91820000000007</v>
      </c>
      <c r="P511" s="55">
        <f t="shared" si="105"/>
        <v>1.1962317169578107</v>
      </c>
      <c r="Q511" s="44">
        <f t="shared" si="97"/>
        <v>2488.6004999999996</v>
      </c>
      <c r="R511" s="55">
        <f t="shared" si="106"/>
        <v>85.25476252891212</v>
      </c>
      <c r="S511" s="45">
        <f t="shared" si="98"/>
        <v>430.41589999999997</v>
      </c>
      <c r="T511" s="46">
        <f t="shared" si="99"/>
        <v>2919.0163999999995</v>
      </c>
    </row>
    <row r="512" spans="2:20" ht="14.25" customHeight="1">
      <c r="B512" s="29" t="s">
        <v>29</v>
      </c>
      <c r="C512" s="43">
        <f t="shared" si="90"/>
        <v>112.71550000000002</v>
      </c>
      <c r="D512" s="55">
        <f t="shared" si="91"/>
        <v>28.933608169090736</v>
      </c>
      <c r="E512" s="43">
        <f t="shared" si="92"/>
        <v>218.3741</v>
      </c>
      <c r="F512" s="55">
        <f t="shared" si="93"/>
        <v>56.05573895052443</v>
      </c>
      <c r="G512" s="43">
        <f t="shared" si="100"/>
        <v>0</v>
      </c>
      <c r="H512" s="55">
        <f t="shared" si="101"/>
        <v>0</v>
      </c>
      <c r="I512" s="43">
        <f t="shared" si="100"/>
        <v>0</v>
      </c>
      <c r="J512" s="55">
        <f t="shared" si="102"/>
        <v>0</v>
      </c>
      <c r="K512" s="43">
        <f t="shared" si="94"/>
        <v>0</v>
      </c>
      <c r="L512" s="55">
        <f t="shared" si="103"/>
        <v>0</v>
      </c>
      <c r="M512" s="43">
        <f t="shared" si="95"/>
        <v>0</v>
      </c>
      <c r="N512" s="55">
        <f t="shared" si="104"/>
        <v>0</v>
      </c>
      <c r="O512" s="43">
        <f t="shared" si="96"/>
        <v>20</v>
      </c>
      <c r="P512" s="55">
        <f t="shared" si="105"/>
        <v>5.1339182577535</v>
      </c>
      <c r="Q512" s="44">
        <f t="shared" si="97"/>
        <v>351.0896</v>
      </c>
      <c r="R512" s="55">
        <f t="shared" si="106"/>
        <v>90.12326537736865</v>
      </c>
      <c r="S512" s="45">
        <f t="shared" si="98"/>
        <v>38.47640000000001</v>
      </c>
      <c r="T512" s="46">
        <f t="shared" si="99"/>
        <v>389.56600000000003</v>
      </c>
    </row>
    <row r="513" spans="2:20" ht="14.25" customHeight="1">
      <c r="B513" s="29" t="s">
        <v>30</v>
      </c>
      <c r="C513" s="43">
        <f t="shared" si="90"/>
        <v>0</v>
      </c>
      <c r="D513" s="55">
        <f t="shared" si="91"/>
      </c>
      <c r="E513" s="43">
        <f t="shared" si="92"/>
        <v>0</v>
      </c>
      <c r="F513" s="55">
        <f t="shared" si="93"/>
      </c>
      <c r="G513" s="43">
        <f t="shared" si="100"/>
        <v>0</v>
      </c>
      <c r="H513" s="55">
        <f t="shared" si="101"/>
      </c>
      <c r="I513" s="43">
        <f t="shared" si="100"/>
        <v>0</v>
      </c>
      <c r="J513" s="55">
        <f t="shared" si="102"/>
      </c>
      <c r="K513" s="43">
        <f t="shared" si="94"/>
        <v>0</v>
      </c>
      <c r="L513" s="55">
        <f t="shared" si="103"/>
      </c>
      <c r="M513" s="43">
        <f t="shared" si="95"/>
        <v>0</v>
      </c>
      <c r="N513" s="55">
        <f t="shared" si="104"/>
      </c>
      <c r="O513" s="43">
        <f t="shared" si="96"/>
        <v>0</v>
      </c>
      <c r="P513" s="55">
        <f t="shared" si="105"/>
      </c>
      <c r="Q513" s="44">
        <f t="shared" si="97"/>
        <v>0</v>
      </c>
      <c r="R513" s="55">
        <f t="shared" si="106"/>
      </c>
      <c r="S513" s="45">
        <f t="shared" si="98"/>
        <v>0</v>
      </c>
      <c r="T513" s="46">
        <f t="shared" si="99"/>
        <v>0</v>
      </c>
    </row>
    <row r="514" spans="2:20" ht="14.25" customHeight="1">
      <c r="B514" s="31" t="s">
        <v>31</v>
      </c>
      <c r="C514" s="47">
        <f t="shared" si="90"/>
        <v>0</v>
      </c>
      <c r="D514" s="56">
        <f t="shared" si="91"/>
        <v>0</v>
      </c>
      <c r="E514" s="47">
        <f t="shared" si="92"/>
        <v>0</v>
      </c>
      <c r="F514" s="56">
        <f t="shared" si="93"/>
        <v>0</v>
      </c>
      <c r="G514" s="47">
        <f t="shared" si="100"/>
        <v>0</v>
      </c>
      <c r="H514" s="56">
        <f t="shared" si="101"/>
        <v>0</v>
      </c>
      <c r="I514" s="47">
        <f t="shared" si="100"/>
        <v>0</v>
      </c>
      <c r="J514" s="56">
        <f t="shared" si="102"/>
        <v>0</v>
      </c>
      <c r="K514" s="47">
        <f t="shared" si="94"/>
        <v>0</v>
      </c>
      <c r="L514" s="56">
        <f t="shared" si="103"/>
        <v>0</v>
      </c>
      <c r="M514" s="47">
        <f t="shared" si="95"/>
        <v>0</v>
      </c>
      <c r="N514" s="56">
        <f t="shared" si="104"/>
        <v>0</v>
      </c>
      <c r="O514" s="47">
        <f t="shared" si="96"/>
        <v>0</v>
      </c>
      <c r="P514" s="56">
        <f t="shared" si="105"/>
        <v>0</v>
      </c>
      <c r="Q514" s="48">
        <f t="shared" si="97"/>
        <v>0</v>
      </c>
      <c r="R514" s="56">
        <f t="shared" si="106"/>
        <v>0</v>
      </c>
      <c r="S514" s="49">
        <f t="shared" si="98"/>
        <v>53.91829999999999</v>
      </c>
      <c r="T514" s="50">
        <f t="shared" si="99"/>
        <v>53.91829999999999</v>
      </c>
    </row>
    <row r="515" spans="2:20" ht="14.25" customHeight="1">
      <c r="B515" s="32" t="s">
        <v>32</v>
      </c>
      <c r="C515" s="43">
        <f t="shared" si="90"/>
        <v>0</v>
      </c>
      <c r="D515" s="55">
        <f t="shared" si="91"/>
      </c>
      <c r="E515" s="43">
        <f t="shared" si="92"/>
        <v>0</v>
      </c>
      <c r="F515" s="55">
        <f t="shared" si="93"/>
      </c>
      <c r="G515" s="43">
        <f t="shared" si="100"/>
        <v>0</v>
      </c>
      <c r="H515" s="55">
        <f t="shared" si="101"/>
      </c>
      <c r="I515" s="43">
        <f t="shared" si="100"/>
        <v>0</v>
      </c>
      <c r="J515" s="55">
        <f t="shared" si="102"/>
      </c>
      <c r="K515" s="43">
        <f t="shared" si="94"/>
        <v>0</v>
      </c>
      <c r="L515" s="55">
        <f t="shared" si="103"/>
      </c>
      <c r="M515" s="43">
        <f t="shared" si="95"/>
        <v>0</v>
      </c>
      <c r="N515" s="55">
        <f t="shared" si="104"/>
      </c>
      <c r="O515" s="43">
        <f t="shared" si="96"/>
        <v>0</v>
      </c>
      <c r="P515" s="55">
        <f t="shared" si="105"/>
      </c>
      <c r="Q515" s="44">
        <f t="shared" si="97"/>
        <v>0</v>
      </c>
      <c r="R515" s="55">
        <f t="shared" si="106"/>
      </c>
      <c r="S515" s="45">
        <f t="shared" si="98"/>
        <v>0</v>
      </c>
      <c r="T515" s="46">
        <f t="shared" si="99"/>
        <v>0</v>
      </c>
    </row>
    <row r="516" spans="2:20" ht="14.25" customHeight="1">
      <c r="B516" s="29" t="s">
        <v>33</v>
      </c>
      <c r="C516" s="43">
        <f t="shared" si="90"/>
        <v>0</v>
      </c>
      <c r="D516" s="55">
        <f t="shared" si="91"/>
        <v>0</v>
      </c>
      <c r="E516" s="43">
        <f t="shared" si="92"/>
        <v>0</v>
      </c>
      <c r="F516" s="55">
        <f t="shared" si="93"/>
        <v>0</v>
      </c>
      <c r="G516" s="43">
        <f t="shared" si="100"/>
        <v>989.7249999999999</v>
      </c>
      <c r="H516" s="55">
        <f t="shared" si="101"/>
        <v>90.9075962368127</v>
      </c>
      <c r="I516" s="43">
        <f t="shared" si="100"/>
        <v>0</v>
      </c>
      <c r="J516" s="55">
        <f t="shared" si="102"/>
        <v>0</v>
      </c>
      <c r="K516" s="43">
        <f t="shared" si="94"/>
        <v>0</v>
      </c>
      <c r="L516" s="55">
        <f t="shared" si="103"/>
        <v>0</v>
      </c>
      <c r="M516" s="43">
        <f t="shared" si="95"/>
        <v>0</v>
      </c>
      <c r="N516" s="55">
        <f t="shared" si="104"/>
        <v>0</v>
      </c>
      <c r="O516" s="43">
        <f t="shared" si="96"/>
        <v>98.99039999999968</v>
      </c>
      <c r="P516" s="55">
        <f t="shared" si="105"/>
        <v>9.092403763187304</v>
      </c>
      <c r="Q516" s="44">
        <f t="shared" si="97"/>
        <v>1088.7153999999996</v>
      </c>
      <c r="R516" s="55">
        <f t="shared" si="106"/>
        <v>100</v>
      </c>
      <c r="S516" s="45">
        <f t="shared" si="98"/>
        <v>0</v>
      </c>
      <c r="T516" s="46">
        <f t="shared" si="99"/>
        <v>1088.7153999999996</v>
      </c>
    </row>
    <row r="517" spans="2:20" ht="14.25" customHeight="1">
      <c r="B517" s="29" t="s">
        <v>34</v>
      </c>
      <c r="C517" s="43">
        <f t="shared" si="90"/>
        <v>0</v>
      </c>
      <c r="D517" s="55">
        <f t="shared" si="91"/>
        <v>0</v>
      </c>
      <c r="E517" s="43">
        <f t="shared" si="92"/>
        <v>0</v>
      </c>
      <c r="F517" s="55">
        <f t="shared" si="93"/>
        <v>0</v>
      </c>
      <c r="G517" s="43">
        <f t="shared" si="100"/>
        <v>0</v>
      </c>
      <c r="H517" s="55">
        <f t="shared" si="101"/>
        <v>0</v>
      </c>
      <c r="I517" s="43">
        <f t="shared" si="100"/>
        <v>0</v>
      </c>
      <c r="J517" s="55">
        <f t="shared" si="102"/>
        <v>0</v>
      </c>
      <c r="K517" s="43">
        <f t="shared" si="94"/>
        <v>0</v>
      </c>
      <c r="L517" s="55">
        <f t="shared" si="103"/>
        <v>0</v>
      </c>
      <c r="M517" s="43">
        <f t="shared" si="95"/>
        <v>0</v>
      </c>
      <c r="N517" s="55">
        <f t="shared" si="104"/>
        <v>0</v>
      </c>
      <c r="O517" s="43">
        <f t="shared" si="96"/>
        <v>150.38760000000093</v>
      </c>
      <c r="P517" s="55">
        <f t="shared" si="105"/>
        <v>1.1206049560083513</v>
      </c>
      <c r="Q517" s="44">
        <f t="shared" si="97"/>
        <v>150.38760000000093</v>
      </c>
      <c r="R517" s="55">
        <f t="shared" si="106"/>
        <v>1.1206049560083513</v>
      </c>
      <c r="S517" s="45">
        <f t="shared" si="98"/>
        <v>13269.827899999997</v>
      </c>
      <c r="T517" s="46">
        <f t="shared" si="99"/>
        <v>13420.215499999998</v>
      </c>
    </row>
    <row r="518" spans="2:20" ht="14.25" customHeight="1">
      <c r="B518" s="29" t="s">
        <v>35</v>
      </c>
      <c r="C518" s="43">
        <f t="shared" si="90"/>
        <v>608.2487000000001</v>
      </c>
      <c r="D518" s="55">
        <f t="shared" si="91"/>
        <v>39.13408643797214</v>
      </c>
      <c r="E518" s="43">
        <f t="shared" si="92"/>
        <v>357.4909</v>
      </c>
      <c r="F518" s="55">
        <f t="shared" si="93"/>
        <v>23.000591339345984</v>
      </c>
      <c r="G518" s="43">
        <f t="shared" si="100"/>
        <v>179.60169999999994</v>
      </c>
      <c r="H518" s="55">
        <f t="shared" si="101"/>
        <v>11.555385900876955</v>
      </c>
      <c r="I518" s="43">
        <f t="shared" si="100"/>
        <v>0</v>
      </c>
      <c r="J518" s="55">
        <f t="shared" si="102"/>
        <v>0</v>
      </c>
      <c r="K518" s="43">
        <f t="shared" si="94"/>
        <v>0</v>
      </c>
      <c r="L518" s="55">
        <f t="shared" si="103"/>
        <v>0</v>
      </c>
      <c r="M518" s="43">
        <f t="shared" si="95"/>
        <v>0</v>
      </c>
      <c r="N518" s="55">
        <f t="shared" si="104"/>
        <v>0</v>
      </c>
      <c r="O518" s="43">
        <f t="shared" si="96"/>
        <v>388.04290000000003</v>
      </c>
      <c r="P518" s="55">
        <f t="shared" si="105"/>
        <v>24.966275127659753</v>
      </c>
      <c r="Q518" s="44">
        <f t="shared" si="97"/>
        <v>1533.3842</v>
      </c>
      <c r="R518" s="55">
        <f t="shared" si="106"/>
        <v>98.65633880585482</v>
      </c>
      <c r="S518" s="45">
        <f t="shared" si="98"/>
        <v>20.88409999999999</v>
      </c>
      <c r="T518" s="46">
        <f t="shared" si="99"/>
        <v>1554.2683</v>
      </c>
    </row>
    <row r="519" spans="2:20" ht="14.25" customHeight="1">
      <c r="B519" s="29" t="s">
        <v>36</v>
      </c>
      <c r="C519" s="43">
        <f t="shared" si="90"/>
        <v>0</v>
      </c>
      <c r="D519" s="55">
        <f t="shared" si="91"/>
        <v>0</v>
      </c>
      <c r="E519" s="43">
        <f t="shared" si="92"/>
        <v>0</v>
      </c>
      <c r="F519" s="55">
        <f t="shared" si="93"/>
        <v>0</v>
      </c>
      <c r="G519" s="43">
        <f t="shared" si="100"/>
        <v>793.645</v>
      </c>
      <c r="H519" s="55">
        <f t="shared" si="101"/>
        <v>33.62422827217828</v>
      </c>
      <c r="I519" s="43">
        <f t="shared" si="100"/>
        <v>0</v>
      </c>
      <c r="J519" s="55">
        <f t="shared" si="102"/>
        <v>0</v>
      </c>
      <c r="K519" s="43">
        <f t="shared" si="94"/>
        <v>0</v>
      </c>
      <c r="L519" s="55">
        <f t="shared" si="103"/>
        <v>0</v>
      </c>
      <c r="M519" s="43">
        <f t="shared" si="95"/>
        <v>0</v>
      </c>
      <c r="N519" s="55">
        <f t="shared" si="104"/>
        <v>0</v>
      </c>
      <c r="O519" s="43">
        <f t="shared" si="96"/>
        <v>1566.3543000000002</v>
      </c>
      <c r="P519" s="55">
        <f t="shared" si="105"/>
        <v>66.36147715705137</v>
      </c>
      <c r="Q519" s="44">
        <f t="shared" si="97"/>
        <v>2359.9993000000004</v>
      </c>
      <c r="R519" s="55">
        <f t="shared" si="106"/>
        <v>99.98570542922965</v>
      </c>
      <c r="S519" s="45">
        <f t="shared" si="98"/>
        <v>0.3373999999998887</v>
      </c>
      <c r="T519" s="46">
        <f t="shared" si="99"/>
        <v>2360.3367000000003</v>
      </c>
    </row>
    <row r="520" spans="2:20" ht="14.25" customHeight="1">
      <c r="B520" s="29" t="s">
        <v>37</v>
      </c>
      <c r="C520" s="43">
        <f t="shared" si="90"/>
        <v>0</v>
      </c>
      <c r="D520" s="55">
        <f t="shared" si="91"/>
        <v>0</v>
      </c>
      <c r="E520" s="43">
        <f t="shared" si="92"/>
        <v>0</v>
      </c>
      <c r="F520" s="55">
        <f t="shared" si="93"/>
        <v>0</v>
      </c>
      <c r="G520" s="43">
        <f t="shared" si="100"/>
        <v>0</v>
      </c>
      <c r="H520" s="55">
        <f t="shared" si="101"/>
        <v>0</v>
      </c>
      <c r="I520" s="43">
        <f t="shared" si="100"/>
        <v>0</v>
      </c>
      <c r="J520" s="55">
        <f t="shared" si="102"/>
        <v>0</v>
      </c>
      <c r="K520" s="43">
        <f t="shared" si="94"/>
        <v>0</v>
      </c>
      <c r="L520" s="55">
        <f t="shared" si="103"/>
        <v>0</v>
      </c>
      <c r="M520" s="43">
        <f t="shared" si="95"/>
        <v>0</v>
      </c>
      <c r="N520" s="55">
        <f t="shared" si="104"/>
        <v>0</v>
      </c>
      <c r="O520" s="43">
        <f t="shared" si="96"/>
        <v>0</v>
      </c>
      <c r="P520" s="55">
        <f t="shared" si="105"/>
        <v>0</v>
      </c>
      <c r="Q520" s="44">
        <f t="shared" si="97"/>
        <v>0</v>
      </c>
      <c r="R520" s="55">
        <f t="shared" si="106"/>
        <v>0</v>
      </c>
      <c r="S520" s="45">
        <f t="shared" si="98"/>
        <v>93.1563</v>
      </c>
      <c r="T520" s="46">
        <f t="shared" si="99"/>
        <v>93.1563</v>
      </c>
    </row>
    <row r="521" spans="2:20" ht="14.25" customHeight="1">
      <c r="B521" s="29" t="s">
        <v>38</v>
      </c>
      <c r="C521" s="43">
        <f t="shared" si="90"/>
        <v>168.7104999999999</v>
      </c>
      <c r="D521" s="55">
        <f t="shared" si="91"/>
        <v>0.12512595745187005</v>
      </c>
      <c r="E521" s="43">
        <f t="shared" si="92"/>
        <v>95.56330000000014</v>
      </c>
      <c r="F521" s="55">
        <f t="shared" si="93"/>
        <v>0.070875549593892</v>
      </c>
      <c r="G521" s="43">
        <f t="shared" si="100"/>
        <v>0</v>
      </c>
      <c r="H521" s="55">
        <f t="shared" si="101"/>
        <v>0</v>
      </c>
      <c r="I521" s="43">
        <f t="shared" si="100"/>
        <v>0</v>
      </c>
      <c r="J521" s="55">
        <f t="shared" si="102"/>
        <v>0</v>
      </c>
      <c r="K521" s="43">
        <f t="shared" si="94"/>
        <v>0</v>
      </c>
      <c r="L521" s="55">
        <f t="shared" si="103"/>
        <v>0</v>
      </c>
      <c r="M521" s="43">
        <f t="shared" si="95"/>
        <v>0</v>
      </c>
      <c r="N521" s="55">
        <f t="shared" si="104"/>
        <v>0</v>
      </c>
      <c r="O521" s="43">
        <f t="shared" si="96"/>
        <v>118.29849999999988</v>
      </c>
      <c r="P521" s="55">
        <f t="shared" si="105"/>
        <v>0.0877373552779468</v>
      </c>
      <c r="Q521" s="44">
        <f t="shared" si="97"/>
        <v>382.5722999999999</v>
      </c>
      <c r="R521" s="55">
        <f t="shared" si="106"/>
        <v>0.2837388623237088</v>
      </c>
      <c r="S521" s="45">
        <f t="shared" si="98"/>
        <v>134449.9624</v>
      </c>
      <c r="T521" s="46">
        <f t="shared" si="99"/>
        <v>134832.5347</v>
      </c>
    </row>
    <row r="522" spans="2:20" ht="14.25" customHeight="1">
      <c r="B522" s="29" t="s">
        <v>39</v>
      </c>
      <c r="C522" s="43">
        <f t="shared" si="90"/>
        <v>0</v>
      </c>
      <c r="D522" s="55">
        <f t="shared" si="91"/>
        <v>0</v>
      </c>
      <c r="E522" s="43">
        <f t="shared" si="92"/>
        <v>0</v>
      </c>
      <c r="F522" s="55">
        <f t="shared" si="93"/>
        <v>0</v>
      </c>
      <c r="G522" s="43">
        <f t="shared" si="100"/>
        <v>0</v>
      </c>
      <c r="H522" s="55">
        <f t="shared" si="101"/>
        <v>0</v>
      </c>
      <c r="I522" s="43">
        <f t="shared" si="100"/>
        <v>0</v>
      </c>
      <c r="J522" s="55">
        <f t="shared" si="102"/>
        <v>0</v>
      </c>
      <c r="K522" s="43">
        <f t="shared" si="94"/>
        <v>0</v>
      </c>
      <c r="L522" s="55">
        <f t="shared" si="103"/>
        <v>0</v>
      </c>
      <c r="M522" s="43">
        <f t="shared" si="95"/>
        <v>0</v>
      </c>
      <c r="N522" s="55">
        <f t="shared" si="104"/>
        <v>0</v>
      </c>
      <c r="O522" s="43">
        <f t="shared" si="96"/>
        <v>0</v>
      </c>
      <c r="P522" s="55">
        <f t="shared" si="105"/>
        <v>0</v>
      </c>
      <c r="Q522" s="44">
        <f t="shared" si="97"/>
        <v>0</v>
      </c>
      <c r="R522" s="55">
        <f t="shared" si="106"/>
        <v>0</v>
      </c>
      <c r="S522" s="45">
        <f t="shared" si="98"/>
        <v>28824.887600000002</v>
      </c>
      <c r="T522" s="46">
        <f t="shared" si="99"/>
        <v>28824.887600000002</v>
      </c>
    </row>
    <row r="523" spans="2:20" ht="14.25" customHeight="1">
      <c r="B523" s="29" t="s">
        <v>40</v>
      </c>
      <c r="C523" s="43">
        <f t="shared" si="90"/>
        <v>0</v>
      </c>
      <c r="D523" s="55">
        <f t="shared" si="91"/>
      </c>
      <c r="E523" s="43">
        <f t="shared" si="92"/>
        <v>0</v>
      </c>
      <c r="F523" s="55">
        <f t="shared" si="93"/>
      </c>
      <c r="G523" s="43">
        <f t="shared" si="100"/>
        <v>0</v>
      </c>
      <c r="H523" s="55">
        <f t="shared" si="101"/>
      </c>
      <c r="I523" s="43">
        <f t="shared" si="100"/>
        <v>0</v>
      </c>
      <c r="J523" s="55">
        <f t="shared" si="102"/>
      </c>
      <c r="K523" s="43">
        <f t="shared" si="94"/>
        <v>0</v>
      </c>
      <c r="L523" s="55">
        <f t="shared" si="103"/>
      </c>
      <c r="M523" s="43">
        <f t="shared" si="95"/>
        <v>0</v>
      </c>
      <c r="N523" s="55">
        <f t="shared" si="104"/>
      </c>
      <c r="O523" s="43">
        <f t="shared" si="96"/>
        <v>0</v>
      </c>
      <c r="P523" s="55">
        <f t="shared" si="105"/>
      </c>
      <c r="Q523" s="44">
        <f t="shared" si="97"/>
        <v>0</v>
      </c>
      <c r="R523" s="55">
        <f t="shared" si="106"/>
      </c>
      <c r="S523" s="45">
        <f t="shared" si="98"/>
        <v>0</v>
      </c>
      <c r="T523" s="46">
        <f t="shared" si="99"/>
        <v>0</v>
      </c>
    </row>
    <row r="524" spans="2:20" ht="14.25" customHeight="1">
      <c r="B524" s="31" t="s">
        <v>41</v>
      </c>
      <c r="C524" s="47">
        <f t="shared" si="90"/>
        <v>0</v>
      </c>
      <c r="D524" s="56">
        <f t="shared" si="91"/>
        <v>0</v>
      </c>
      <c r="E524" s="47">
        <f t="shared" si="92"/>
        <v>0</v>
      </c>
      <c r="F524" s="56">
        <f t="shared" si="93"/>
        <v>0</v>
      </c>
      <c r="G524" s="47">
        <f t="shared" si="100"/>
        <v>0</v>
      </c>
      <c r="H524" s="56">
        <f t="shared" si="101"/>
        <v>0</v>
      </c>
      <c r="I524" s="47">
        <f t="shared" si="100"/>
        <v>0</v>
      </c>
      <c r="J524" s="56">
        <f t="shared" si="102"/>
        <v>0</v>
      </c>
      <c r="K524" s="47">
        <f t="shared" si="94"/>
        <v>0</v>
      </c>
      <c r="L524" s="56">
        <f t="shared" si="103"/>
        <v>0</v>
      </c>
      <c r="M524" s="47">
        <f t="shared" si="95"/>
        <v>0</v>
      </c>
      <c r="N524" s="56">
        <f t="shared" si="104"/>
        <v>0</v>
      </c>
      <c r="O524" s="47">
        <f t="shared" si="96"/>
        <v>0</v>
      </c>
      <c r="P524" s="56">
        <f t="shared" si="105"/>
        <v>0</v>
      </c>
      <c r="Q524" s="48">
        <f t="shared" si="97"/>
        <v>0</v>
      </c>
      <c r="R524" s="56">
        <f t="shared" si="106"/>
        <v>0</v>
      </c>
      <c r="S524" s="49">
        <f t="shared" si="98"/>
        <v>38673.6272</v>
      </c>
      <c r="T524" s="50">
        <f t="shared" si="99"/>
        <v>38673.6272</v>
      </c>
    </row>
    <row r="525" spans="2:20" ht="14.25" customHeight="1">
      <c r="B525" s="29" t="s">
        <v>42</v>
      </c>
      <c r="C525" s="43">
        <f t="shared" si="90"/>
        <v>19.5075</v>
      </c>
      <c r="D525" s="55">
        <f t="shared" si="91"/>
        <v>100</v>
      </c>
      <c r="E525" s="43">
        <f t="shared" si="92"/>
        <v>0</v>
      </c>
      <c r="F525" s="55">
        <f t="shared" si="93"/>
        <v>0</v>
      </c>
      <c r="G525" s="43">
        <f t="shared" si="100"/>
        <v>0</v>
      </c>
      <c r="H525" s="55">
        <f t="shared" si="101"/>
        <v>0</v>
      </c>
      <c r="I525" s="43">
        <f t="shared" si="100"/>
        <v>0</v>
      </c>
      <c r="J525" s="55">
        <f t="shared" si="102"/>
        <v>0</v>
      </c>
      <c r="K525" s="43">
        <f t="shared" si="94"/>
        <v>0</v>
      </c>
      <c r="L525" s="55">
        <f t="shared" si="103"/>
        <v>0</v>
      </c>
      <c r="M525" s="43">
        <f t="shared" si="95"/>
        <v>0</v>
      </c>
      <c r="N525" s="55">
        <f t="shared" si="104"/>
        <v>0</v>
      </c>
      <c r="O525" s="43">
        <f t="shared" si="96"/>
        <v>0</v>
      </c>
      <c r="P525" s="55">
        <f t="shared" si="105"/>
        <v>0</v>
      </c>
      <c r="Q525" s="44">
        <f t="shared" si="97"/>
        <v>19.5075</v>
      </c>
      <c r="R525" s="55">
        <f t="shared" si="106"/>
        <v>100</v>
      </c>
      <c r="S525" s="45">
        <f t="shared" si="98"/>
        <v>0</v>
      </c>
      <c r="T525" s="46">
        <f t="shared" si="99"/>
        <v>19.5075</v>
      </c>
    </row>
    <row r="526" spans="2:20" ht="14.25" customHeight="1">
      <c r="B526" s="29" t="s">
        <v>43</v>
      </c>
      <c r="C526" s="43">
        <f t="shared" si="90"/>
        <v>7260.515299999999</v>
      </c>
      <c r="D526" s="55">
        <f t="shared" si="91"/>
        <v>97.7146528199847</v>
      </c>
      <c r="E526" s="43">
        <f t="shared" si="92"/>
        <v>0</v>
      </c>
      <c r="F526" s="55">
        <f t="shared" si="93"/>
        <v>0</v>
      </c>
      <c r="G526" s="43">
        <f t="shared" si="100"/>
        <v>0</v>
      </c>
      <c r="H526" s="55">
        <f t="shared" si="101"/>
        <v>0</v>
      </c>
      <c r="I526" s="43">
        <f t="shared" si="100"/>
        <v>0</v>
      </c>
      <c r="J526" s="55">
        <f t="shared" si="102"/>
        <v>0</v>
      </c>
      <c r="K526" s="43">
        <f t="shared" si="94"/>
        <v>0</v>
      </c>
      <c r="L526" s="55">
        <f t="shared" si="103"/>
        <v>0</v>
      </c>
      <c r="M526" s="43">
        <f t="shared" si="95"/>
        <v>0</v>
      </c>
      <c r="N526" s="55">
        <f t="shared" si="104"/>
        <v>0</v>
      </c>
      <c r="O526" s="43">
        <f t="shared" si="96"/>
        <v>0</v>
      </c>
      <c r="P526" s="55">
        <f t="shared" si="105"/>
        <v>0</v>
      </c>
      <c r="Q526" s="44">
        <f t="shared" si="97"/>
        <v>7260.515299999999</v>
      </c>
      <c r="R526" s="55">
        <f t="shared" si="106"/>
        <v>97.7146528199847</v>
      </c>
      <c r="S526" s="45">
        <f t="shared" si="98"/>
        <v>169.8087</v>
      </c>
      <c r="T526" s="46">
        <f t="shared" si="99"/>
        <v>7430.323999999999</v>
      </c>
    </row>
    <row r="527" spans="2:20" ht="14.25" customHeight="1">
      <c r="B527" s="29" t="s">
        <v>44</v>
      </c>
      <c r="C527" s="43">
        <f t="shared" si="90"/>
        <v>4215.541799999999</v>
      </c>
      <c r="D527" s="55">
        <f t="shared" si="91"/>
        <v>42.67520844008145</v>
      </c>
      <c r="E527" s="43">
        <f t="shared" si="92"/>
        <v>983.631</v>
      </c>
      <c r="F527" s="55">
        <f t="shared" si="93"/>
        <v>9.957595000748364</v>
      </c>
      <c r="G527" s="43">
        <f t="shared" si="100"/>
        <v>0</v>
      </c>
      <c r="H527" s="55">
        <f t="shared" si="101"/>
        <v>0</v>
      </c>
      <c r="I527" s="43">
        <f t="shared" si="100"/>
        <v>0</v>
      </c>
      <c r="J527" s="55">
        <f t="shared" si="102"/>
        <v>0</v>
      </c>
      <c r="K527" s="43">
        <f t="shared" si="94"/>
        <v>0</v>
      </c>
      <c r="L527" s="55">
        <f t="shared" si="103"/>
        <v>0</v>
      </c>
      <c r="M527" s="43">
        <f t="shared" si="95"/>
        <v>0</v>
      </c>
      <c r="N527" s="55">
        <f t="shared" si="104"/>
        <v>0</v>
      </c>
      <c r="O527" s="43">
        <f t="shared" si="96"/>
        <v>86.7228</v>
      </c>
      <c r="P527" s="55">
        <f t="shared" si="105"/>
        <v>0.8779212120509626</v>
      </c>
      <c r="Q527" s="44">
        <f t="shared" si="97"/>
        <v>5285.8956</v>
      </c>
      <c r="R527" s="55">
        <f t="shared" si="106"/>
        <v>53.51072465288078</v>
      </c>
      <c r="S527" s="45">
        <f t="shared" si="98"/>
        <v>4592.302900000001</v>
      </c>
      <c r="T527" s="46">
        <f t="shared" si="99"/>
        <v>9878.1985</v>
      </c>
    </row>
    <row r="528" spans="2:20" ht="14.25" customHeight="1">
      <c r="B528" s="29" t="s">
        <v>45</v>
      </c>
      <c r="C528" s="43">
        <f t="shared" si="90"/>
        <v>96.0377</v>
      </c>
      <c r="D528" s="55">
        <f t="shared" si="91"/>
        <v>0.15028492538497115</v>
      </c>
      <c r="E528" s="43">
        <f t="shared" si="92"/>
        <v>856.0224000000001</v>
      </c>
      <c r="F528" s="55">
        <f t="shared" si="93"/>
        <v>1.339549598874858</v>
      </c>
      <c r="G528" s="43">
        <f t="shared" si="100"/>
        <v>1305.5798</v>
      </c>
      <c r="H528" s="55">
        <f t="shared" si="101"/>
        <v>2.0430410435394184</v>
      </c>
      <c r="I528" s="43">
        <f t="shared" si="100"/>
        <v>0</v>
      </c>
      <c r="J528" s="55">
        <f t="shared" si="102"/>
        <v>0</v>
      </c>
      <c r="K528" s="43">
        <f t="shared" si="94"/>
        <v>0</v>
      </c>
      <c r="L528" s="55">
        <f t="shared" si="103"/>
        <v>0</v>
      </c>
      <c r="M528" s="43">
        <f t="shared" si="95"/>
        <v>0</v>
      </c>
      <c r="N528" s="55">
        <f t="shared" si="104"/>
        <v>0</v>
      </c>
      <c r="O528" s="43">
        <f t="shared" si="96"/>
        <v>20.993400000000065</v>
      </c>
      <c r="P528" s="55">
        <f t="shared" si="105"/>
        <v>0.032851594244519215</v>
      </c>
      <c r="Q528" s="44">
        <f t="shared" si="97"/>
        <v>2278.6333000000004</v>
      </c>
      <c r="R528" s="55">
        <f t="shared" si="106"/>
        <v>3.565727162043767</v>
      </c>
      <c r="S528" s="45">
        <f t="shared" si="98"/>
        <v>61625.1147</v>
      </c>
      <c r="T528" s="46">
        <f t="shared" si="99"/>
        <v>63903.748</v>
      </c>
    </row>
    <row r="529" spans="2:20" ht="14.25" customHeight="1">
      <c r="B529" s="29" t="s">
        <v>46</v>
      </c>
      <c r="C529" s="43">
        <f t="shared" si="90"/>
        <v>4861.7859</v>
      </c>
      <c r="D529" s="55">
        <f t="shared" si="91"/>
        <v>41.13573871973174</v>
      </c>
      <c r="E529" s="43">
        <f t="shared" si="92"/>
        <v>1142.2145</v>
      </c>
      <c r="F529" s="55">
        <f t="shared" si="93"/>
        <v>9.66431640560088</v>
      </c>
      <c r="G529" s="43">
        <f t="shared" si="100"/>
        <v>0</v>
      </c>
      <c r="H529" s="55">
        <f t="shared" si="101"/>
        <v>0</v>
      </c>
      <c r="I529" s="43">
        <f t="shared" si="100"/>
        <v>0</v>
      </c>
      <c r="J529" s="55">
        <f t="shared" si="102"/>
        <v>0</v>
      </c>
      <c r="K529" s="43">
        <f t="shared" si="94"/>
        <v>0</v>
      </c>
      <c r="L529" s="55">
        <f t="shared" si="103"/>
        <v>0</v>
      </c>
      <c r="M529" s="43">
        <f t="shared" si="95"/>
        <v>0</v>
      </c>
      <c r="N529" s="55">
        <f t="shared" si="104"/>
        <v>0</v>
      </c>
      <c r="O529" s="43">
        <f t="shared" si="96"/>
        <v>0</v>
      </c>
      <c r="P529" s="55">
        <f t="shared" si="105"/>
        <v>0</v>
      </c>
      <c r="Q529" s="44">
        <f t="shared" si="97"/>
        <v>6004.0004</v>
      </c>
      <c r="R529" s="55">
        <f t="shared" si="106"/>
        <v>50.80005512533262</v>
      </c>
      <c r="S529" s="45">
        <f t="shared" si="98"/>
        <v>5814.885200000001</v>
      </c>
      <c r="T529" s="46">
        <f t="shared" si="99"/>
        <v>11818.885600000001</v>
      </c>
    </row>
    <row r="530" spans="2:20" ht="14.25" customHeight="1">
      <c r="B530" s="29" t="s">
        <v>47</v>
      </c>
      <c r="C530" s="43">
        <f t="shared" si="90"/>
        <v>258.82349999999997</v>
      </c>
      <c r="D530" s="55">
        <f t="shared" si="91"/>
        <v>84.50518673689406</v>
      </c>
      <c r="E530" s="43">
        <f t="shared" si="92"/>
        <v>0</v>
      </c>
      <c r="F530" s="55">
        <f t="shared" si="93"/>
        <v>0</v>
      </c>
      <c r="G530" s="43">
        <f t="shared" si="100"/>
        <v>0</v>
      </c>
      <c r="H530" s="55">
        <f t="shared" si="101"/>
        <v>0</v>
      </c>
      <c r="I530" s="43">
        <f t="shared" si="100"/>
        <v>0</v>
      </c>
      <c r="J530" s="55">
        <f t="shared" si="102"/>
        <v>0</v>
      </c>
      <c r="K530" s="43">
        <f t="shared" si="94"/>
        <v>0</v>
      </c>
      <c r="L530" s="55">
        <f t="shared" si="103"/>
        <v>0</v>
      </c>
      <c r="M530" s="43">
        <f t="shared" si="95"/>
        <v>0</v>
      </c>
      <c r="N530" s="55">
        <f t="shared" si="104"/>
        <v>0</v>
      </c>
      <c r="O530" s="43">
        <f t="shared" si="96"/>
        <v>0.5722000000000005</v>
      </c>
      <c r="P530" s="55">
        <f t="shared" si="105"/>
        <v>0.1868217833807627</v>
      </c>
      <c r="Q530" s="44">
        <f t="shared" si="97"/>
        <v>259.3957</v>
      </c>
      <c r="R530" s="55">
        <f t="shared" si="106"/>
        <v>84.69200852027484</v>
      </c>
      <c r="S530" s="45">
        <f t="shared" si="98"/>
        <v>46.88549999999999</v>
      </c>
      <c r="T530" s="46">
        <f t="shared" si="99"/>
        <v>306.28119999999996</v>
      </c>
    </row>
    <row r="531" spans="2:20" ht="14.25" customHeight="1">
      <c r="B531" s="29" t="s">
        <v>48</v>
      </c>
      <c r="C531" s="43">
        <f t="shared" si="90"/>
        <v>0</v>
      </c>
      <c r="D531" s="55">
        <f t="shared" si="91"/>
        <v>0</v>
      </c>
      <c r="E531" s="43">
        <f t="shared" si="92"/>
        <v>297</v>
      </c>
      <c r="F531" s="55">
        <f t="shared" si="93"/>
        <v>100</v>
      </c>
      <c r="G531" s="43">
        <f t="shared" si="100"/>
        <v>0</v>
      </c>
      <c r="H531" s="55">
        <f t="shared" si="101"/>
        <v>0</v>
      </c>
      <c r="I531" s="43">
        <f t="shared" si="100"/>
        <v>0</v>
      </c>
      <c r="J531" s="55">
        <f t="shared" si="102"/>
        <v>0</v>
      </c>
      <c r="K531" s="43">
        <f t="shared" si="94"/>
        <v>0</v>
      </c>
      <c r="L531" s="55">
        <f t="shared" si="103"/>
        <v>0</v>
      </c>
      <c r="M531" s="43">
        <f t="shared" si="95"/>
        <v>0</v>
      </c>
      <c r="N531" s="55">
        <f t="shared" si="104"/>
        <v>0</v>
      </c>
      <c r="O531" s="43">
        <f t="shared" si="96"/>
        <v>0</v>
      </c>
      <c r="P531" s="55">
        <f t="shared" si="105"/>
        <v>0</v>
      </c>
      <c r="Q531" s="44">
        <f t="shared" si="97"/>
        <v>297</v>
      </c>
      <c r="R531" s="55">
        <f t="shared" si="106"/>
        <v>100</v>
      </c>
      <c r="S531" s="45">
        <f t="shared" si="98"/>
        <v>0</v>
      </c>
      <c r="T531" s="46">
        <f t="shared" si="99"/>
        <v>297</v>
      </c>
    </row>
    <row r="532" spans="2:20" ht="14.25" customHeight="1">
      <c r="B532" s="29" t="s">
        <v>49</v>
      </c>
      <c r="C532" s="43">
        <f t="shared" si="90"/>
        <v>175.7511</v>
      </c>
      <c r="D532" s="55">
        <f t="shared" si="91"/>
        <v>2.6928047634537124</v>
      </c>
      <c r="E532" s="43">
        <f t="shared" si="92"/>
        <v>366.60699999999997</v>
      </c>
      <c r="F532" s="55">
        <f t="shared" si="93"/>
        <v>5.617040666689853</v>
      </c>
      <c r="G532" s="43">
        <f t="shared" si="100"/>
        <v>1059.2259</v>
      </c>
      <c r="H532" s="55">
        <f t="shared" si="101"/>
        <v>16.22913625629396</v>
      </c>
      <c r="I532" s="43">
        <f t="shared" si="100"/>
        <v>0</v>
      </c>
      <c r="J532" s="55">
        <f t="shared" si="102"/>
        <v>0</v>
      </c>
      <c r="K532" s="43">
        <f t="shared" si="94"/>
        <v>0</v>
      </c>
      <c r="L532" s="55">
        <f t="shared" si="103"/>
        <v>0</v>
      </c>
      <c r="M532" s="43">
        <f t="shared" si="95"/>
        <v>0</v>
      </c>
      <c r="N532" s="55">
        <f t="shared" si="104"/>
        <v>0</v>
      </c>
      <c r="O532" s="43">
        <f t="shared" si="96"/>
        <v>86.78570000000013</v>
      </c>
      <c r="P532" s="55">
        <f t="shared" si="105"/>
        <v>1.3297040323483904</v>
      </c>
      <c r="Q532" s="44">
        <f t="shared" si="97"/>
        <v>1688.3697</v>
      </c>
      <c r="R532" s="55">
        <f t="shared" si="106"/>
        <v>25.868685718785912</v>
      </c>
      <c r="S532" s="45">
        <f t="shared" si="98"/>
        <v>4838.3233</v>
      </c>
      <c r="T532" s="46">
        <f t="shared" si="99"/>
        <v>6526.693</v>
      </c>
    </row>
    <row r="533" spans="2:20" ht="14.25" customHeight="1">
      <c r="B533" s="29" t="s">
        <v>50</v>
      </c>
      <c r="C533" s="43">
        <f t="shared" si="90"/>
        <v>0</v>
      </c>
      <c r="D533" s="55">
        <f t="shared" si="91"/>
        <v>0</v>
      </c>
      <c r="E533" s="43">
        <f t="shared" si="92"/>
        <v>0</v>
      </c>
      <c r="F533" s="55">
        <f t="shared" si="93"/>
        <v>0</v>
      </c>
      <c r="G533" s="43">
        <f t="shared" si="100"/>
        <v>0</v>
      </c>
      <c r="H533" s="55">
        <f t="shared" si="101"/>
        <v>0</v>
      </c>
      <c r="I533" s="43">
        <f t="shared" si="100"/>
        <v>0</v>
      </c>
      <c r="J533" s="55">
        <f t="shared" si="102"/>
        <v>0</v>
      </c>
      <c r="K533" s="43">
        <f t="shared" si="94"/>
        <v>0</v>
      </c>
      <c r="L533" s="55">
        <f t="shared" si="103"/>
        <v>0</v>
      </c>
      <c r="M533" s="43">
        <f t="shared" si="95"/>
        <v>0</v>
      </c>
      <c r="N533" s="55">
        <f t="shared" si="104"/>
        <v>0</v>
      </c>
      <c r="O533" s="43">
        <f t="shared" si="96"/>
        <v>0</v>
      </c>
      <c r="P533" s="55">
        <f t="shared" si="105"/>
        <v>0</v>
      </c>
      <c r="Q533" s="44">
        <f t="shared" si="97"/>
        <v>0</v>
      </c>
      <c r="R533" s="55">
        <f t="shared" si="106"/>
        <v>0</v>
      </c>
      <c r="S533" s="45">
        <f t="shared" si="98"/>
        <v>42691.742</v>
      </c>
      <c r="T533" s="46">
        <f t="shared" si="99"/>
        <v>42691.742</v>
      </c>
    </row>
    <row r="534" spans="2:20" ht="14.25" customHeight="1">
      <c r="B534" s="31" t="s">
        <v>51</v>
      </c>
      <c r="C534" s="47">
        <f t="shared" si="90"/>
        <v>372.4339999999993</v>
      </c>
      <c r="D534" s="56">
        <f t="shared" si="91"/>
        <v>0.8519512971646683</v>
      </c>
      <c r="E534" s="47">
        <f t="shared" si="92"/>
        <v>57.33840000000055</v>
      </c>
      <c r="F534" s="56">
        <f t="shared" si="93"/>
        <v>0.13116290203726613</v>
      </c>
      <c r="G534" s="47">
        <f t="shared" si="100"/>
        <v>0</v>
      </c>
      <c r="H534" s="56">
        <f t="shared" si="101"/>
        <v>0</v>
      </c>
      <c r="I534" s="47">
        <f t="shared" si="100"/>
        <v>0</v>
      </c>
      <c r="J534" s="56">
        <f t="shared" si="102"/>
        <v>0</v>
      </c>
      <c r="K534" s="47">
        <f t="shared" si="94"/>
        <v>0</v>
      </c>
      <c r="L534" s="56">
        <f t="shared" si="103"/>
        <v>0</v>
      </c>
      <c r="M534" s="47">
        <f t="shared" si="95"/>
        <v>0</v>
      </c>
      <c r="N534" s="56">
        <f t="shared" si="104"/>
        <v>0</v>
      </c>
      <c r="O534" s="47">
        <f t="shared" si="96"/>
        <v>0</v>
      </c>
      <c r="P534" s="56">
        <f t="shared" si="105"/>
        <v>0</v>
      </c>
      <c r="Q534" s="48">
        <f t="shared" si="97"/>
        <v>429.77239999999983</v>
      </c>
      <c r="R534" s="56">
        <f t="shared" si="106"/>
        <v>0.9831141992019345</v>
      </c>
      <c r="S534" s="49">
        <f t="shared" si="98"/>
        <v>43285.6373</v>
      </c>
      <c r="T534" s="50">
        <f t="shared" si="99"/>
        <v>43715.409700000004</v>
      </c>
    </row>
    <row r="535" spans="2:20" ht="14.25" customHeight="1">
      <c r="B535" s="29" t="s">
        <v>52</v>
      </c>
      <c r="C535" s="43">
        <f t="shared" si="90"/>
        <v>0</v>
      </c>
      <c r="D535" s="55">
        <f t="shared" si="91"/>
        <v>0</v>
      </c>
      <c r="E535" s="43">
        <f t="shared" si="92"/>
        <v>5.368100000000027</v>
      </c>
      <c r="F535" s="55">
        <f t="shared" si="93"/>
        <v>18.097016812247016</v>
      </c>
      <c r="G535" s="43">
        <f t="shared" si="100"/>
        <v>0</v>
      </c>
      <c r="H535" s="55">
        <f t="shared" si="101"/>
        <v>0</v>
      </c>
      <c r="I535" s="43">
        <f t="shared" si="100"/>
        <v>0</v>
      </c>
      <c r="J535" s="55">
        <f t="shared" si="102"/>
        <v>0</v>
      </c>
      <c r="K535" s="43">
        <f t="shared" si="94"/>
        <v>0</v>
      </c>
      <c r="L535" s="55">
        <f t="shared" si="103"/>
        <v>0</v>
      </c>
      <c r="M535" s="43">
        <f t="shared" si="95"/>
        <v>0</v>
      </c>
      <c r="N535" s="55">
        <f t="shared" si="104"/>
        <v>0</v>
      </c>
      <c r="O535" s="43">
        <f t="shared" si="96"/>
        <v>0</v>
      </c>
      <c r="P535" s="55">
        <f t="shared" si="105"/>
        <v>0</v>
      </c>
      <c r="Q535" s="44">
        <f t="shared" si="97"/>
        <v>5.368100000000027</v>
      </c>
      <c r="R535" s="55">
        <f t="shared" si="106"/>
        <v>18.097016812247016</v>
      </c>
      <c r="S535" s="45">
        <f t="shared" si="98"/>
        <v>24.29480000000001</v>
      </c>
      <c r="T535" s="46">
        <f t="shared" si="99"/>
        <v>29.662900000000036</v>
      </c>
    </row>
    <row r="536" spans="2:20" ht="14.25" customHeight="1">
      <c r="B536" s="29" t="s">
        <v>53</v>
      </c>
      <c r="C536" s="43">
        <f t="shared" si="90"/>
        <v>0</v>
      </c>
      <c r="D536" s="55">
        <f t="shared" si="91"/>
      </c>
      <c r="E536" s="43">
        <f t="shared" si="92"/>
        <v>0</v>
      </c>
      <c r="F536" s="55">
        <f t="shared" si="93"/>
      </c>
      <c r="G536" s="43">
        <f t="shared" si="100"/>
        <v>0</v>
      </c>
      <c r="H536" s="55">
        <f t="shared" si="101"/>
      </c>
      <c r="I536" s="43">
        <f t="shared" si="100"/>
        <v>0</v>
      </c>
      <c r="J536" s="55">
        <f t="shared" si="102"/>
      </c>
      <c r="K536" s="43">
        <f t="shared" si="94"/>
        <v>0</v>
      </c>
      <c r="L536" s="55">
        <f t="shared" si="103"/>
      </c>
      <c r="M536" s="43">
        <f t="shared" si="95"/>
        <v>0</v>
      </c>
      <c r="N536" s="55">
        <f t="shared" si="104"/>
      </c>
      <c r="O536" s="43">
        <f t="shared" si="96"/>
        <v>0</v>
      </c>
      <c r="P536" s="55">
        <f t="shared" si="105"/>
      </c>
      <c r="Q536" s="44">
        <f t="shared" si="97"/>
        <v>0</v>
      </c>
      <c r="R536" s="55">
        <f t="shared" si="106"/>
      </c>
      <c r="S536" s="45">
        <f t="shared" si="98"/>
        <v>0</v>
      </c>
      <c r="T536" s="46">
        <f t="shared" si="99"/>
        <v>0</v>
      </c>
    </row>
    <row r="537" spans="2:20" ht="14.25" customHeight="1">
      <c r="B537" s="29" t="s">
        <v>54</v>
      </c>
      <c r="C537" s="43">
        <f t="shared" si="90"/>
        <v>15.4167</v>
      </c>
      <c r="D537" s="55">
        <f t="shared" si="91"/>
        <v>70.36311854752569</v>
      </c>
      <c r="E537" s="43">
        <f t="shared" si="92"/>
        <v>0</v>
      </c>
      <c r="F537" s="55">
        <f t="shared" si="93"/>
        <v>0</v>
      </c>
      <c r="G537" s="43">
        <f t="shared" si="100"/>
        <v>0</v>
      </c>
      <c r="H537" s="55">
        <f t="shared" si="101"/>
        <v>0</v>
      </c>
      <c r="I537" s="43">
        <f t="shared" si="100"/>
        <v>0</v>
      </c>
      <c r="J537" s="55">
        <f t="shared" si="102"/>
        <v>0</v>
      </c>
      <c r="K537" s="43">
        <f t="shared" si="94"/>
        <v>0</v>
      </c>
      <c r="L537" s="55">
        <f t="shared" si="103"/>
        <v>0</v>
      </c>
      <c r="M537" s="43">
        <f t="shared" si="95"/>
        <v>0</v>
      </c>
      <c r="N537" s="55">
        <f t="shared" si="104"/>
        <v>0</v>
      </c>
      <c r="O537" s="43">
        <f t="shared" si="96"/>
        <v>0</v>
      </c>
      <c r="P537" s="55">
        <f t="shared" si="105"/>
        <v>0</v>
      </c>
      <c r="Q537" s="44">
        <f t="shared" si="97"/>
        <v>15.4167</v>
      </c>
      <c r="R537" s="55">
        <f t="shared" si="106"/>
        <v>70.36311854752569</v>
      </c>
      <c r="S537" s="45">
        <f t="shared" si="98"/>
        <v>6.49350000000004</v>
      </c>
      <c r="T537" s="46">
        <f t="shared" si="99"/>
        <v>21.91020000000004</v>
      </c>
    </row>
    <row r="538" spans="2:20" ht="14.25" customHeight="1">
      <c r="B538" s="29" t="s">
        <v>55</v>
      </c>
      <c r="C538" s="43">
        <f t="shared" si="90"/>
        <v>437.8084</v>
      </c>
      <c r="D538" s="55">
        <f t="shared" si="91"/>
        <v>0.7431051043631631</v>
      </c>
      <c r="E538" s="43">
        <f t="shared" si="92"/>
        <v>462.19399999999996</v>
      </c>
      <c r="F538" s="55">
        <f t="shared" si="93"/>
        <v>0.784495502155801</v>
      </c>
      <c r="G538" s="43">
        <f t="shared" si="100"/>
        <v>424.95809999999994</v>
      </c>
      <c r="H538" s="55">
        <f t="shared" si="101"/>
        <v>0.721293911333066</v>
      </c>
      <c r="I538" s="43">
        <f t="shared" si="100"/>
        <v>0</v>
      </c>
      <c r="J538" s="55">
        <f t="shared" si="102"/>
        <v>0</v>
      </c>
      <c r="K538" s="43">
        <f t="shared" si="94"/>
        <v>0</v>
      </c>
      <c r="L538" s="55">
        <f t="shared" si="103"/>
        <v>0</v>
      </c>
      <c r="M538" s="43">
        <f t="shared" si="95"/>
        <v>0</v>
      </c>
      <c r="N538" s="55">
        <f t="shared" si="104"/>
        <v>0</v>
      </c>
      <c r="O538" s="43">
        <f t="shared" si="96"/>
        <v>0</v>
      </c>
      <c r="P538" s="55">
        <f t="shared" si="105"/>
        <v>0</v>
      </c>
      <c r="Q538" s="44">
        <f t="shared" si="97"/>
        <v>1324.9605</v>
      </c>
      <c r="R538" s="55">
        <f t="shared" si="106"/>
        <v>2.24889451785203</v>
      </c>
      <c r="S538" s="45">
        <f t="shared" si="98"/>
        <v>57591.1198</v>
      </c>
      <c r="T538" s="46">
        <f t="shared" si="99"/>
        <v>58916.0803</v>
      </c>
    </row>
    <row r="539" spans="2:20" ht="14.25" customHeight="1">
      <c r="B539" s="29" t="s">
        <v>56</v>
      </c>
      <c r="C539" s="43">
        <f t="shared" si="90"/>
        <v>719.9696</v>
      </c>
      <c r="D539" s="55">
        <f t="shared" si="91"/>
        <v>42.71771110738238</v>
      </c>
      <c r="E539" s="43">
        <f t="shared" si="92"/>
        <v>0</v>
      </c>
      <c r="F539" s="55">
        <f t="shared" si="93"/>
        <v>0</v>
      </c>
      <c r="G539" s="43">
        <f t="shared" si="100"/>
        <v>0</v>
      </c>
      <c r="H539" s="55">
        <f t="shared" si="101"/>
        <v>0</v>
      </c>
      <c r="I539" s="43">
        <f t="shared" si="100"/>
        <v>0</v>
      </c>
      <c r="J539" s="55">
        <f t="shared" si="102"/>
        <v>0</v>
      </c>
      <c r="K539" s="43">
        <f t="shared" si="94"/>
        <v>0</v>
      </c>
      <c r="L539" s="55">
        <f t="shared" si="103"/>
        <v>0</v>
      </c>
      <c r="M539" s="43">
        <f t="shared" si="95"/>
        <v>0</v>
      </c>
      <c r="N539" s="55">
        <f t="shared" si="104"/>
        <v>0</v>
      </c>
      <c r="O539" s="43">
        <f t="shared" si="96"/>
        <v>785.4428</v>
      </c>
      <c r="P539" s="55">
        <f t="shared" si="105"/>
        <v>46.602410187560025</v>
      </c>
      <c r="Q539" s="44">
        <f t="shared" si="97"/>
        <v>1505.4124000000002</v>
      </c>
      <c r="R539" s="55">
        <f t="shared" si="106"/>
        <v>89.32012129494241</v>
      </c>
      <c r="S539" s="45">
        <f t="shared" si="98"/>
        <v>180</v>
      </c>
      <c r="T539" s="46">
        <f t="shared" si="99"/>
        <v>1685.4124000000002</v>
      </c>
    </row>
    <row r="540" spans="2:20" ht="14.25" customHeight="1">
      <c r="B540" s="29" t="s">
        <v>57</v>
      </c>
      <c r="C540" s="43">
        <f t="shared" si="90"/>
        <v>0</v>
      </c>
      <c r="D540" s="55">
        <f t="shared" si="91"/>
        <v>0</v>
      </c>
      <c r="E540" s="43">
        <f t="shared" si="92"/>
        <v>0</v>
      </c>
      <c r="F540" s="55">
        <f t="shared" si="93"/>
        <v>0</v>
      </c>
      <c r="G540" s="43">
        <f t="shared" si="100"/>
        <v>0</v>
      </c>
      <c r="H540" s="55">
        <f t="shared" si="101"/>
        <v>0</v>
      </c>
      <c r="I540" s="43">
        <f t="shared" si="100"/>
        <v>0</v>
      </c>
      <c r="J540" s="55">
        <f t="shared" si="102"/>
        <v>0</v>
      </c>
      <c r="K540" s="43">
        <f t="shared" si="94"/>
        <v>0</v>
      </c>
      <c r="L540" s="55">
        <f t="shared" si="103"/>
        <v>0</v>
      </c>
      <c r="M540" s="43">
        <f t="shared" si="95"/>
        <v>0</v>
      </c>
      <c r="N540" s="55">
        <f t="shared" si="104"/>
        <v>0</v>
      </c>
      <c r="O540" s="43">
        <f t="shared" si="96"/>
        <v>0</v>
      </c>
      <c r="P540" s="55">
        <f t="shared" si="105"/>
        <v>0</v>
      </c>
      <c r="Q540" s="44">
        <f t="shared" si="97"/>
        <v>0</v>
      </c>
      <c r="R540" s="55">
        <f t="shared" si="106"/>
        <v>0</v>
      </c>
      <c r="S540" s="45">
        <f t="shared" si="98"/>
        <v>1194.928</v>
      </c>
      <c r="T540" s="46">
        <f t="shared" si="99"/>
        <v>1194.928</v>
      </c>
    </row>
    <row r="541" spans="2:20" ht="14.25" customHeight="1">
      <c r="B541" s="31" t="s">
        <v>58</v>
      </c>
      <c r="C541" s="47">
        <f t="shared" si="90"/>
        <v>0</v>
      </c>
      <c r="D541" s="56">
        <f t="shared" si="91"/>
      </c>
      <c r="E541" s="47">
        <f t="shared" si="92"/>
        <v>0</v>
      </c>
      <c r="F541" s="56">
        <f t="shared" si="93"/>
      </c>
      <c r="G541" s="47">
        <f t="shared" si="100"/>
        <v>0</v>
      </c>
      <c r="H541" s="56">
        <f t="shared" si="101"/>
      </c>
      <c r="I541" s="47">
        <f t="shared" si="100"/>
        <v>0</v>
      </c>
      <c r="J541" s="56">
        <f t="shared" si="102"/>
      </c>
      <c r="K541" s="47">
        <f t="shared" si="94"/>
        <v>0</v>
      </c>
      <c r="L541" s="56">
        <f t="shared" si="103"/>
      </c>
      <c r="M541" s="47">
        <f t="shared" si="95"/>
        <v>0</v>
      </c>
      <c r="N541" s="56">
        <f t="shared" si="104"/>
      </c>
      <c r="O541" s="47">
        <f t="shared" si="96"/>
        <v>0</v>
      </c>
      <c r="P541" s="56">
        <f t="shared" si="105"/>
      </c>
      <c r="Q541" s="48">
        <f t="shared" si="97"/>
        <v>0</v>
      </c>
      <c r="R541" s="56">
        <f t="shared" si="106"/>
      </c>
      <c r="S541" s="49">
        <f t="shared" si="98"/>
        <v>0</v>
      </c>
      <c r="T541" s="50">
        <f t="shared" si="99"/>
        <v>0</v>
      </c>
    </row>
    <row r="542" spans="2:20" ht="14.25" customHeight="1">
      <c r="B542" s="33" t="s">
        <v>59</v>
      </c>
      <c r="C542" s="51">
        <f t="shared" si="90"/>
        <v>25482.865100000025</v>
      </c>
      <c r="D542" s="57">
        <f t="shared" si="91"/>
        <v>4.039732620934911</v>
      </c>
      <c r="E542" s="51">
        <f t="shared" si="92"/>
        <v>13431.738100000031</v>
      </c>
      <c r="F542" s="57">
        <f t="shared" si="93"/>
        <v>2.129298661884938</v>
      </c>
      <c r="G542" s="51">
        <f>G56-SUM(G110,G164,G218,G272,G326,G380,G434,G488)</f>
        <v>7307.7307</v>
      </c>
      <c r="H542" s="57">
        <f t="shared" si="101"/>
        <v>1.1584756257959976</v>
      </c>
      <c r="I542" s="51">
        <f>I56-SUM(I110,I164,I218,I272,I326,I380,I434,I488)</f>
        <v>0</v>
      </c>
      <c r="J542" s="57">
        <f t="shared" si="102"/>
        <v>0</v>
      </c>
      <c r="K542" s="51">
        <f>K56-SUM(K110,K164,K218,K272,K326,K380,K434,K488)</f>
        <v>0</v>
      </c>
      <c r="L542" s="57">
        <f t="shared" si="103"/>
        <v>0</v>
      </c>
      <c r="M542" s="51">
        <f>M56-SUM(M110,M164,M218,M272,M326,M380,M434,M488)</f>
        <v>0</v>
      </c>
      <c r="N542" s="57">
        <f t="shared" si="104"/>
        <v>0</v>
      </c>
      <c r="O542" s="51">
        <f>O56-SUM(O110,O164,O218,O272,O326,O380,O434,O488)</f>
        <v>10141.816499999994</v>
      </c>
      <c r="P542" s="57">
        <f t="shared" si="105"/>
        <v>1.6077559093065192</v>
      </c>
      <c r="Q542" s="51">
        <f>SUM(Q495:Q541)</f>
        <v>56364.15040000001</v>
      </c>
      <c r="R542" s="57">
        <f t="shared" si="106"/>
        <v>8.935262817922359</v>
      </c>
      <c r="S542" s="52">
        <f>S56-SUM(S110,S164,S218,S272,S326,S380,S434,S488)</f>
        <v>574441.5858000001</v>
      </c>
      <c r="T542" s="53">
        <f>SUM(T495:T541)</f>
        <v>630805.7362</v>
      </c>
    </row>
  </sheetData>
  <sheetProtection/>
  <mergeCells count="20">
    <mergeCell ref="B490:C490"/>
    <mergeCell ref="D490:F490"/>
    <mergeCell ref="B166:C166"/>
    <mergeCell ref="D166:F166"/>
    <mergeCell ref="B220:C220"/>
    <mergeCell ref="D220:F220"/>
    <mergeCell ref="B274:C274"/>
    <mergeCell ref="D274:F274"/>
    <mergeCell ref="B328:C328"/>
    <mergeCell ref="D328:F328"/>
    <mergeCell ref="B382:C382"/>
    <mergeCell ref="D382:F382"/>
    <mergeCell ref="B436:C436"/>
    <mergeCell ref="D436:F436"/>
    <mergeCell ref="D4:F4"/>
    <mergeCell ref="B58:C58"/>
    <mergeCell ref="D58:F58"/>
    <mergeCell ref="B112:C112"/>
    <mergeCell ref="D112:F112"/>
    <mergeCell ref="B4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2002-03-09T16:14:29Z</cp:lastPrinted>
  <dcterms:created xsi:type="dcterms:W3CDTF">2002-02-25T04:54:10Z</dcterms:created>
  <dcterms:modified xsi:type="dcterms:W3CDTF">2017-03-22T05:23:11Z</dcterms:modified>
  <cp:category/>
  <cp:version/>
  <cp:contentType/>
  <cp:contentStatus/>
</cp:coreProperties>
</file>