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930" yWindow="0" windowWidth="27870" windowHeight="12045"/>
  </bookViews>
  <sheets>
    <sheet name="（新）1-1(普通・小型)&lt;国内&gt;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'（新）1-1(普通・小型)&lt;国内&gt;'!$A$8:$V$50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'（新）1-1(普通・小型)&lt;国内&gt;'!$A$2:$X$73</definedName>
    <definedName name="_xlnm.Print_Titles" localSheetId="0">'（新）1-1(普通・小型)&lt;国内&gt;'!$2:$8</definedName>
    <definedName name="_xlnm.Print_Titles">[2]乗用・ＲＶ車!$A$1:$IV$7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2" i="1" l="1"/>
  <c r="U72" i="1"/>
  <c r="L72" i="1"/>
  <c r="V71" i="1"/>
  <c r="U71" i="1"/>
  <c r="L71" i="1"/>
  <c r="V70" i="1"/>
  <c r="U70" i="1"/>
  <c r="L70" i="1"/>
  <c r="V69" i="1"/>
  <c r="U69" i="1"/>
  <c r="L69" i="1"/>
  <c r="V68" i="1"/>
  <c r="U68" i="1"/>
  <c r="L68" i="1"/>
  <c r="V67" i="1"/>
  <c r="U67" i="1"/>
  <c r="L67" i="1"/>
  <c r="V66" i="1"/>
  <c r="U66" i="1"/>
  <c r="L66" i="1"/>
  <c r="V65" i="1"/>
  <c r="U65" i="1"/>
  <c r="L65" i="1"/>
  <c r="V64" i="1"/>
  <c r="U64" i="1"/>
  <c r="L64" i="1"/>
  <c r="V63" i="1"/>
  <c r="U63" i="1"/>
  <c r="L63" i="1"/>
  <c r="V62" i="1"/>
  <c r="U62" i="1"/>
  <c r="L62" i="1"/>
  <c r="V61" i="1"/>
  <c r="U61" i="1"/>
  <c r="L61" i="1"/>
  <c r="V60" i="1"/>
  <c r="U60" i="1"/>
  <c r="L60" i="1"/>
  <c r="V59" i="1"/>
  <c r="U59" i="1"/>
  <c r="L59" i="1"/>
  <c r="V58" i="1"/>
  <c r="U58" i="1"/>
  <c r="L58" i="1"/>
  <c r="V57" i="1"/>
  <c r="U57" i="1"/>
  <c r="L57" i="1"/>
  <c r="V56" i="1"/>
  <c r="U56" i="1"/>
  <c r="L56" i="1"/>
  <c r="V55" i="1"/>
  <c r="U55" i="1"/>
  <c r="L55" i="1"/>
  <c r="V54" i="1"/>
  <c r="U54" i="1"/>
  <c r="L54" i="1"/>
  <c r="V53" i="1"/>
  <c r="U53" i="1"/>
  <c r="L53" i="1"/>
  <c r="V52" i="1"/>
  <c r="U52" i="1"/>
  <c r="L52" i="1"/>
  <c r="V51" i="1"/>
  <c r="U51" i="1"/>
  <c r="L51" i="1"/>
  <c r="V50" i="1"/>
  <c r="U50" i="1"/>
  <c r="L50" i="1"/>
  <c r="V49" i="1"/>
  <c r="U49" i="1"/>
  <c r="L49" i="1"/>
  <c r="V48" i="1"/>
  <c r="U48" i="1"/>
  <c r="L48" i="1"/>
  <c r="V47" i="1"/>
  <c r="U47" i="1"/>
  <c r="L47" i="1"/>
  <c r="V46" i="1"/>
  <c r="U46" i="1"/>
  <c r="L46" i="1"/>
  <c r="V45" i="1"/>
  <c r="U45" i="1"/>
  <c r="L45" i="1"/>
  <c r="V44" i="1"/>
  <c r="U44" i="1"/>
  <c r="L44" i="1"/>
  <c r="V43" i="1"/>
  <c r="U43" i="1"/>
  <c r="L43" i="1"/>
  <c r="V42" i="1"/>
  <c r="U42" i="1"/>
  <c r="L42" i="1"/>
  <c r="V41" i="1"/>
  <c r="U41" i="1"/>
  <c r="L41" i="1"/>
  <c r="V40" i="1"/>
  <c r="U40" i="1"/>
  <c r="L40" i="1"/>
  <c r="V39" i="1"/>
  <c r="U39" i="1"/>
  <c r="L39" i="1"/>
  <c r="V38" i="1"/>
  <c r="U38" i="1"/>
  <c r="L38" i="1"/>
  <c r="V37" i="1"/>
  <c r="U37" i="1"/>
  <c r="L37" i="1"/>
  <c r="V36" i="1"/>
  <c r="U36" i="1"/>
  <c r="L36" i="1"/>
  <c r="V35" i="1"/>
  <c r="U35" i="1"/>
  <c r="L35" i="1"/>
  <c r="V34" i="1"/>
  <c r="U34" i="1"/>
  <c r="L34" i="1"/>
  <c r="V33" i="1"/>
  <c r="U33" i="1"/>
  <c r="L33" i="1"/>
  <c r="V32" i="1"/>
  <c r="U32" i="1"/>
  <c r="L32" i="1"/>
  <c r="V31" i="1"/>
  <c r="U31" i="1"/>
  <c r="L31" i="1"/>
  <c r="V30" i="1"/>
  <c r="U30" i="1"/>
  <c r="L30" i="1"/>
  <c r="V29" i="1"/>
  <c r="U29" i="1"/>
  <c r="L29" i="1"/>
  <c r="V28" i="1"/>
  <c r="U28" i="1"/>
  <c r="L28" i="1"/>
  <c r="V27" i="1"/>
  <c r="U27" i="1"/>
  <c r="L27" i="1"/>
  <c r="V26" i="1"/>
  <c r="U26" i="1"/>
  <c r="L26" i="1"/>
  <c r="V25" i="1"/>
  <c r="U25" i="1"/>
  <c r="L25" i="1"/>
  <c r="V24" i="1"/>
  <c r="U24" i="1"/>
  <c r="L24" i="1"/>
  <c r="V23" i="1"/>
  <c r="U23" i="1"/>
  <c r="L23" i="1"/>
  <c r="V22" i="1"/>
  <c r="U22" i="1"/>
  <c r="L22" i="1"/>
  <c r="V21" i="1"/>
  <c r="U21" i="1"/>
  <c r="L21" i="1"/>
  <c r="V20" i="1"/>
  <c r="U20" i="1"/>
  <c r="L20" i="1"/>
  <c r="V19" i="1"/>
  <c r="U19" i="1"/>
  <c r="L19" i="1"/>
  <c r="V18" i="1"/>
  <c r="U18" i="1"/>
  <c r="L18" i="1"/>
  <c r="V17" i="1"/>
  <c r="U17" i="1"/>
  <c r="L17" i="1"/>
  <c r="V16" i="1"/>
  <c r="U16" i="1"/>
  <c r="L16" i="1"/>
  <c r="V15" i="1"/>
  <c r="U15" i="1"/>
  <c r="L15" i="1"/>
  <c r="V14" i="1"/>
  <c r="U14" i="1"/>
  <c r="L14" i="1"/>
  <c r="V13" i="1"/>
  <c r="U13" i="1"/>
  <c r="L13" i="1"/>
  <c r="V12" i="1"/>
  <c r="U12" i="1"/>
  <c r="L12" i="1"/>
  <c r="V11" i="1"/>
  <c r="U11" i="1"/>
  <c r="L11" i="1"/>
  <c r="V10" i="1"/>
  <c r="U10" i="1"/>
  <c r="L10" i="1"/>
  <c r="V9" i="1"/>
  <c r="U9" i="1"/>
  <c r="L9" i="1"/>
</calcChain>
</file>

<file path=xl/sharedStrings.xml><?xml version="1.0" encoding="utf-8"?>
<sst xmlns="http://schemas.openxmlformats.org/spreadsheetml/2006/main" count="714" uniqueCount="248">
  <si>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</si>
  <si>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マツダ株式会社</t>
    <phoneticPr fontId="2"/>
  </si>
  <si>
    <t>ガソリン乗用車（普通・小型）</t>
    <rPh sb="8" eb="10">
      <t>フツウ</t>
    </rPh>
    <rPh sb="11" eb="13">
      <t>コガタ</t>
    </rPh>
    <phoneticPr fontId="2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</si>
  <si>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</si>
  <si>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</si>
  <si>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</si>
  <si>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</si>
  <si>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</si>
  <si>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</si>
  <si>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</si>
  <si>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</si>
  <si>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</si>
  <si>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</si>
  <si>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</si>
  <si>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rFont val="ＭＳ Ｐゴシック"/>
        <family val="3"/>
        <charset val="128"/>
      </rPr>
      <t>燃費値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</si>
  <si>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</si>
  <si>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</si>
  <si>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令和２年度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</si>
  <si>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</si>
  <si>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</si>
  <si>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</si>
  <si>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</si>
  <si>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</si>
  <si>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</si>
  <si>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</si>
  <si>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</si>
  <si>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</si>
  <si>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</si>
  <si>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</si>
  <si>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</si>
  <si>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</si>
  <si>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</si>
  <si>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駆動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</si>
  <si>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</si>
  <si>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</si>
  <si>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</si>
  <si>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</si>
  <si>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形式</t>
    </r>
  </si>
  <si>
    <r>
      <rPr>
        <sz val="8"/>
        <rFont val="ＭＳ Ｐゴシック"/>
        <family val="3"/>
        <charset val="128"/>
      </rPr>
      <t>レベル</t>
    </r>
  </si>
  <si>
    <t>マツダ</t>
  </si>
  <si>
    <t>MAZDA 2</t>
    <phoneticPr fontId="2"/>
  </si>
  <si>
    <t>5BA-DJLFS</t>
  </si>
  <si>
    <t>0151,0152,0153,0154,
0155,0156,0157,0158</t>
    <phoneticPr fontId="2"/>
  </si>
  <si>
    <t>P5</t>
  </si>
  <si>
    <t>6AT(E･LTC)</t>
  </si>
  <si>
    <r>
      <t>1090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1100</t>
    </r>
    <phoneticPr fontId="2"/>
  </si>
  <si>
    <r>
      <t>26.7</t>
    </r>
    <r>
      <rPr>
        <b/>
        <sz val="10"/>
        <rFont val="游ゴシック"/>
        <family val="3"/>
        <charset val="128"/>
      </rPr>
      <t>～</t>
    </r>
    <r>
      <rPr>
        <b/>
        <sz val="10"/>
        <rFont val="Arial"/>
        <family val="2"/>
      </rPr>
      <t>26.8</t>
    </r>
    <phoneticPr fontId="2"/>
  </si>
  <si>
    <t>I,D,V,MC,EP,B</t>
  </si>
  <si>
    <t>3W+EGR</t>
  </si>
  <si>
    <t>F</t>
  </si>
  <si>
    <t>☆☆☆☆</t>
  </si>
  <si>
    <r>
      <t>75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76</t>
    </r>
    <phoneticPr fontId="2"/>
  </si>
  <si>
    <t>★2.5</t>
  </si>
  <si>
    <t>0101,0102,0103,0105,
0106,0107</t>
    <phoneticPr fontId="2"/>
  </si>
  <si>
    <t>6MT</t>
  </si>
  <si>
    <t>27.0</t>
  </si>
  <si>
    <t>★2</t>
  </si>
  <si>
    <t>0104,0108</t>
    <phoneticPr fontId="2"/>
  </si>
  <si>
    <t>26.9</t>
    <phoneticPr fontId="2"/>
  </si>
  <si>
    <t>3BA-DJLFS</t>
    <phoneticPr fontId="2"/>
  </si>
  <si>
    <t>0101,0102,0103,0104</t>
    <phoneticPr fontId="2"/>
  </si>
  <si>
    <r>
      <t>1020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1040</t>
    </r>
    <phoneticPr fontId="2"/>
  </si>
  <si>
    <r>
      <t>27.1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27.2</t>
    </r>
    <phoneticPr fontId="2"/>
  </si>
  <si>
    <t>3W</t>
  </si>
  <si>
    <t>F</t>
    <phoneticPr fontId="2"/>
  </si>
  <si>
    <r>
      <rPr>
        <sz val="8"/>
        <rFont val="ＭＳ Ｐゴシック"/>
        <family val="3"/>
        <charset val="128"/>
      </rPr>
      <t>★</t>
    </r>
    <r>
      <rPr>
        <sz val="8"/>
        <rFont val="Arial"/>
        <family val="2"/>
      </rPr>
      <t>2</t>
    </r>
    <phoneticPr fontId="2"/>
  </si>
  <si>
    <t>5BA-DJLAS</t>
  </si>
  <si>
    <t>0101,0102,0103,0104,
0105,0106,0107,0108</t>
    <phoneticPr fontId="2"/>
  </si>
  <si>
    <r>
      <t>1160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1170</t>
    </r>
    <phoneticPr fontId="2"/>
  </si>
  <si>
    <t>26.3</t>
    <phoneticPr fontId="2"/>
  </si>
  <si>
    <t>A</t>
  </si>
  <si>
    <t>★1.5</t>
  </si>
  <si>
    <r>
      <rPr>
        <sz val="8"/>
        <rFont val="ＭＳ Ｐゴシック"/>
        <family val="3"/>
        <charset val="128"/>
      </rPr>
      <t>マツダ教習車</t>
    </r>
    <rPh sb="3" eb="6">
      <t>キョウシュウシャ</t>
    </rPh>
    <phoneticPr fontId="2"/>
  </si>
  <si>
    <t>4BA-DJLFJ</t>
    <phoneticPr fontId="2"/>
  </si>
  <si>
    <t>0002</t>
    <phoneticPr fontId="2"/>
  </si>
  <si>
    <t>D,V,MC,EP,B</t>
    <phoneticPr fontId="2"/>
  </si>
  <si>
    <r>
      <rPr>
        <u/>
        <sz val="8"/>
        <rFont val="ＭＳ Ｐゴシック"/>
        <family val="3"/>
        <charset val="128"/>
      </rPr>
      <t>☆☆☆</t>
    </r>
    <phoneticPr fontId="2"/>
  </si>
  <si>
    <t>★1.5</t>
    <phoneticPr fontId="2"/>
  </si>
  <si>
    <t>0052</t>
    <phoneticPr fontId="2"/>
  </si>
  <si>
    <t>MAZDA 3</t>
    <phoneticPr fontId="2"/>
  </si>
  <si>
    <t>5AA-BPEP</t>
    <phoneticPr fontId="2"/>
  </si>
  <si>
    <t>0005,0007</t>
    <phoneticPr fontId="2"/>
  </si>
  <si>
    <t>HF-MK</t>
    <phoneticPr fontId="2"/>
  </si>
  <si>
    <t>6MT</t>
    <phoneticPr fontId="2"/>
  </si>
  <si>
    <r>
      <t>1410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1420</t>
    </r>
    <phoneticPr fontId="2"/>
  </si>
  <si>
    <r>
      <t>24.5</t>
    </r>
    <r>
      <rPr>
        <b/>
        <sz val="10"/>
        <color indexed="10"/>
        <rFont val="ＭＳ Ｐゴシック"/>
        <family val="3"/>
        <charset val="128"/>
      </rPr>
      <t/>
    </r>
    <phoneticPr fontId="2"/>
  </si>
  <si>
    <t>H,I,D,L,V,EP,B</t>
    <phoneticPr fontId="2"/>
  </si>
  <si>
    <t>3W+EGR</t>
    <phoneticPr fontId="2"/>
  </si>
  <si>
    <t>★2.5</t>
    <phoneticPr fontId="2"/>
  </si>
  <si>
    <t>0006,0008</t>
    <phoneticPr fontId="2"/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</si>
  <si>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</t>
    </r>
    <r>
      <rPr>
        <sz val="8"/>
        <rFont val="ＭＳ Ｐゴシック"/>
        <family val="3"/>
        <charset val="128"/>
      </rPr>
      <t>４</t>
    </r>
    <r>
      <rPr>
        <sz val="8"/>
        <rFont val="Arial"/>
        <family val="2"/>
      </rPr>
      <t>0</t>
    </r>
    <phoneticPr fontId="2"/>
  </si>
  <si>
    <r>
      <t>24.3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24.4</t>
    </r>
    <phoneticPr fontId="2"/>
  </si>
  <si>
    <r>
      <t>75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76</t>
    </r>
    <phoneticPr fontId="2"/>
  </si>
  <si>
    <r>
      <rPr>
        <sz val="8"/>
        <rFont val="ＭＳ Ｐゴシック"/>
        <family val="3"/>
        <charset val="128"/>
      </rPr>
      <t>★</t>
    </r>
    <r>
      <rPr>
        <sz val="8"/>
        <rFont val="Arial"/>
        <family val="2"/>
      </rPr>
      <t>2.5</t>
    </r>
    <phoneticPr fontId="2"/>
  </si>
  <si>
    <t>0055,5556,0057,0058,
1005,1006,1007,1008</t>
    <phoneticPr fontId="2"/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</si>
  <si>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1450</t>
    </r>
    <phoneticPr fontId="2"/>
  </si>
  <si>
    <r>
      <t>24.1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24.4</t>
    </r>
    <phoneticPr fontId="2"/>
  </si>
  <si>
    <r>
      <t>71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72</t>
    </r>
    <phoneticPr fontId="2"/>
  </si>
  <si>
    <t>0105,0106,0107,0108</t>
    <phoneticPr fontId="2"/>
  </si>
  <si>
    <r>
      <t>1470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1500</t>
    </r>
    <phoneticPr fontId="2"/>
  </si>
  <si>
    <r>
      <t>23.8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24.1</t>
    </r>
    <phoneticPr fontId="2"/>
  </si>
  <si>
    <t>A</t>
    <phoneticPr fontId="2"/>
  </si>
  <si>
    <r>
      <t>73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74</t>
    </r>
    <phoneticPr fontId="2"/>
  </si>
  <si>
    <t>0155,0156,0157,0158,
1105,1106,1107,1108</t>
    <phoneticPr fontId="2"/>
  </si>
  <si>
    <r>
      <t>1500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2"/>
  </si>
  <si>
    <r>
      <t>23.6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23.8</t>
    </r>
    <phoneticPr fontId="2"/>
  </si>
  <si>
    <t>6BA-BP5P</t>
    <phoneticPr fontId="2"/>
  </si>
  <si>
    <t>1002</t>
    <phoneticPr fontId="2"/>
  </si>
  <si>
    <t>P5</t>
    <phoneticPr fontId="2"/>
  </si>
  <si>
    <t>6MT</t>
    <phoneticPr fontId="2"/>
  </si>
  <si>
    <t>☆☆☆☆☆</t>
  </si>
  <si>
    <t>0002</t>
    <phoneticPr fontId="2"/>
  </si>
  <si>
    <t>0052,1052</t>
    <phoneticPr fontId="2"/>
  </si>
  <si>
    <r>
      <t>1330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1340</t>
    </r>
    <phoneticPr fontId="2"/>
  </si>
  <si>
    <t>0102,1102</t>
    <phoneticPr fontId="2"/>
  </si>
  <si>
    <r>
      <t>1390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1400</t>
    </r>
    <phoneticPr fontId="2"/>
  </si>
  <si>
    <r>
      <t>24.6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24.7</t>
    </r>
    <phoneticPr fontId="2"/>
  </si>
  <si>
    <r>
      <t>63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64</t>
    </r>
    <phoneticPr fontId="2"/>
  </si>
  <si>
    <t>★1</t>
    <phoneticPr fontId="2"/>
  </si>
  <si>
    <t>5AA-BPFJ3P</t>
  </si>
  <si>
    <t>0001</t>
  </si>
  <si>
    <t>PE-MJ</t>
  </si>
  <si>
    <t>H,I,D,V,MC,EP,B</t>
  </si>
  <si>
    <r>
      <rPr>
        <u/>
        <sz val="8"/>
        <rFont val="ＭＳ Ｐゴシック"/>
        <family val="3"/>
        <charset val="128"/>
      </rPr>
      <t>☆☆☆☆</t>
    </r>
    <phoneticPr fontId="2"/>
  </si>
  <si>
    <t>1001</t>
  </si>
  <si>
    <t>0051</t>
  </si>
  <si>
    <t>0101,1101</t>
  </si>
  <si>
    <t>5AA-BPEK3R</t>
  </si>
  <si>
    <t>0101,0102,0103,0104</t>
  </si>
  <si>
    <t>0001,0002,0003,0004</t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</si>
  <si>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1460</t>
    </r>
    <phoneticPr fontId="2"/>
  </si>
  <si>
    <t>0151,0152,0153,0154</t>
  </si>
  <si>
    <t>5AA-BPFJ3R</t>
  </si>
  <si>
    <t>0101</t>
  </si>
  <si>
    <t>6BA-BP5R</t>
  </si>
  <si>
    <r>
      <rPr>
        <sz val="8"/>
        <rFont val="ＭＳ Ｐゴシック"/>
        <family val="3"/>
        <charset val="128"/>
      </rPr>
      <t>ＣＸ－３０</t>
    </r>
    <phoneticPr fontId="2"/>
  </si>
  <si>
    <t>5AA-DMFP</t>
    <phoneticPr fontId="2"/>
  </si>
  <si>
    <t>0003,0004</t>
    <phoneticPr fontId="2"/>
  </si>
  <si>
    <r>
      <t>1470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1480</t>
    </r>
    <phoneticPr fontId="2"/>
  </si>
  <si>
    <r>
      <t>24.0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24.1</t>
    </r>
    <phoneticPr fontId="2"/>
  </si>
  <si>
    <t>H,I,D,L,V,EP,B</t>
  </si>
  <si>
    <r>
      <t>76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77</t>
    </r>
    <phoneticPr fontId="2"/>
  </si>
  <si>
    <t>0103</t>
    <phoneticPr fontId="2"/>
  </si>
  <si>
    <t>0104</t>
    <phoneticPr fontId="2"/>
  </si>
  <si>
    <t>0053,0054</t>
    <phoneticPr fontId="2"/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</si>
  <si>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1500</t>
    </r>
    <phoneticPr fontId="2"/>
  </si>
  <si>
    <r>
      <t>23.8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23.9</t>
    </r>
    <phoneticPr fontId="2"/>
  </si>
  <si>
    <r>
      <t>72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73</t>
    </r>
    <phoneticPr fontId="2"/>
  </si>
  <si>
    <t>0153,0154</t>
    <phoneticPr fontId="2"/>
  </si>
  <si>
    <r>
      <t>1550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1560</t>
    </r>
    <phoneticPr fontId="2"/>
  </si>
  <si>
    <r>
      <t>23.3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23.4</t>
    </r>
    <phoneticPr fontId="2"/>
  </si>
  <si>
    <r>
      <t>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71</t>
    </r>
    <phoneticPr fontId="2"/>
  </si>
  <si>
    <t>5AA-DMEJ3P</t>
  </si>
  <si>
    <t>0151</t>
  </si>
  <si>
    <t>ロードスター</t>
  </si>
  <si>
    <t>5BA-ND5RC</t>
    <phoneticPr fontId="2"/>
  </si>
  <si>
    <t>0208,0209,0210,0211</t>
  </si>
  <si>
    <t>1030～1040</t>
  </si>
  <si>
    <t>R</t>
  </si>
  <si>
    <t>0251,0252</t>
    <phoneticPr fontId="2"/>
  </si>
  <si>
    <t>1050～1060</t>
  </si>
  <si>
    <t>0201,0202,0203,0204,
0205,0206,0207</t>
    <phoneticPr fontId="2"/>
  </si>
  <si>
    <t>990～1020</t>
  </si>
  <si>
    <r>
      <t>27.2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27.4</t>
    </r>
    <phoneticPr fontId="2"/>
  </si>
  <si>
    <t>D,V,MC,EP,B</t>
  </si>
  <si>
    <t>5BA-NDERC</t>
    <phoneticPr fontId="2"/>
  </si>
  <si>
    <t>0201,0202,0203</t>
    <phoneticPr fontId="2"/>
  </si>
  <si>
    <t>PE</t>
  </si>
  <si>
    <t>★0.5</t>
    <phoneticPr fontId="2"/>
  </si>
  <si>
    <t>ＭＸ－３０</t>
    <phoneticPr fontId="2"/>
  </si>
  <si>
    <t>5AA-DREJ3P</t>
    <phoneticPr fontId="2"/>
  </si>
  <si>
    <t>PE-MJ</t>
    <phoneticPr fontId="2"/>
  </si>
  <si>
    <t>H,I,D,V,MC,EP,B</t>
    <phoneticPr fontId="2"/>
  </si>
  <si>
    <t>3W</t>
    <phoneticPr fontId="2"/>
  </si>
  <si>
    <t>0102</t>
    <phoneticPr fontId="2"/>
  </si>
  <si>
    <t>MAZDA 6</t>
    <phoneticPr fontId="2"/>
  </si>
  <si>
    <t>6BA-GJEFP</t>
    <phoneticPr fontId="2"/>
  </si>
  <si>
    <t>0201</t>
    <phoneticPr fontId="2"/>
  </si>
  <si>
    <t>PE</t>
    <phoneticPr fontId="2"/>
  </si>
  <si>
    <r>
      <t>6AT(E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2"/>
  </si>
  <si>
    <t>6BA-GJEFW</t>
    <phoneticPr fontId="2"/>
  </si>
  <si>
    <t>6BA-GJ5FP</t>
    <phoneticPr fontId="2"/>
  </si>
  <si>
    <t>PY</t>
    <phoneticPr fontId="2"/>
  </si>
  <si>
    <t>6BA-GJ5FW</t>
    <phoneticPr fontId="2"/>
  </si>
  <si>
    <r>
      <rPr>
        <sz val="8"/>
        <rFont val="ＭＳ Ｐゴシック"/>
        <family val="3"/>
        <charset val="128"/>
      </rPr>
      <t>ＣＸ－５</t>
    </r>
    <phoneticPr fontId="2"/>
  </si>
  <si>
    <t>6BA-KFEP</t>
    <phoneticPr fontId="2"/>
  </si>
  <si>
    <t>0103,0104</t>
    <phoneticPr fontId="2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</si>
  <si>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1550</t>
    </r>
    <phoneticPr fontId="2"/>
  </si>
  <si>
    <r>
      <t>23.4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23.5</t>
    </r>
    <phoneticPr fontId="2"/>
  </si>
  <si>
    <t>0204,0205,0206</t>
    <phoneticPr fontId="2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</si>
  <si>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1610</t>
    </r>
    <phoneticPr fontId="2"/>
  </si>
  <si>
    <r>
      <t>22.9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23.0</t>
    </r>
    <phoneticPr fontId="2"/>
  </si>
  <si>
    <r>
      <t>61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62</t>
    </r>
    <phoneticPr fontId="2"/>
  </si>
  <si>
    <t>6BA-KF5P</t>
    <phoneticPr fontId="2"/>
  </si>
  <si>
    <t>PY</t>
    <phoneticPr fontId="2"/>
  </si>
  <si>
    <r>
      <t>1570</t>
    </r>
    <r>
      <rPr>
        <sz val="8"/>
        <rFont val="ＭＳ Ｐゴシック"/>
        <family val="3"/>
        <charset val="128"/>
      </rPr>
      <t>～1590</t>
    </r>
    <phoneticPr fontId="2"/>
  </si>
  <si>
    <r>
      <t>23.1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23.2</t>
    </r>
    <phoneticPr fontId="2"/>
  </si>
  <si>
    <t>F</t>
    <phoneticPr fontId="2"/>
  </si>
  <si>
    <t>0203,0204</t>
    <phoneticPr fontId="2"/>
  </si>
  <si>
    <r>
      <t>1630</t>
    </r>
    <r>
      <rPr>
        <sz val="8"/>
        <rFont val="ＭＳ Ｐゴシック"/>
        <family val="3"/>
        <charset val="128"/>
      </rPr>
      <t>～1650</t>
    </r>
    <phoneticPr fontId="2"/>
  </si>
  <si>
    <r>
      <t>22.5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22.7</t>
    </r>
    <phoneticPr fontId="2"/>
  </si>
  <si>
    <t>ＣＸ－６０</t>
  </si>
  <si>
    <t>5BA-KH5P</t>
  </si>
  <si>
    <t>PY</t>
  </si>
  <si>
    <t>8AT(E)</t>
  </si>
  <si>
    <t>1670～1700</t>
  </si>
  <si>
    <t>22.1～22.3</t>
  </si>
  <si>
    <t>I,D,V,MC,EP,B,AM</t>
  </si>
  <si>
    <t>63～64</t>
  </si>
  <si>
    <t>★1</t>
  </si>
  <si>
    <t>0005,0006,0007,0008</t>
  </si>
  <si>
    <t>1710～1730</t>
  </si>
  <si>
    <t>21.8～22.0</t>
  </si>
  <si>
    <t>0009</t>
  </si>
  <si>
    <t>0101,0102</t>
  </si>
  <si>
    <t>1710～1720</t>
  </si>
  <si>
    <t>21.9～22.0</t>
  </si>
  <si>
    <t>★0.5</t>
  </si>
  <si>
    <t>0103,0104</t>
  </si>
  <si>
    <t>0105,0106</t>
  </si>
  <si>
    <t>1750～1760</t>
  </si>
  <si>
    <t>21.5～21.6</t>
  </si>
  <si>
    <t>0107,0108,0109</t>
  </si>
  <si>
    <t>1770～1790</t>
  </si>
  <si>
    <t>21.2～21.4</t>
  </si>
  <si>
    <t>60～61</t>
  </si>
  <si>
    <r>
      <rPr>
        <sz val="8"/>
        <rFont val="ＭＳ Ｐゴシック"/>
        <family val="3"/>
        <charset val="128"/>
      </rPr>
      <t>ＣＸ－８</t>
    </r>
    <phoneticPr fontId="2"/>
  </si>
  <si>
    <t>6BA-KG5P</t>
    <phoneticPr fontId="2"/>
  </si>
  <si>
    <t>0325,0326,0327,0329,
0331,0333,0335</t>
    <phoneticPr fontId="2"/>
  </si>
  <si>
    <r>
      <t>1730</t>
    </r>
    <r>
      <rPr>
        <sz val="8"/>
        <rFont val="ＭＳ Ｐゴシック"/>
        <family val="3"/>
        <charset val="128"/>
      </rPr>
      <t>～1760</t>
    </r>
    <phoneticPr fontId="2"/>
  </si>
  <si>
    <r>
      <t>6</t>
    </r>
    <r>
      <rPr>
        <sz val="8"/>
        <rFont val="ＭＳ Ｐゴシック"/>
        <family val="3"/>
        <charset val="128"/>
      </rPr>
      <t>又は</t>
    </r>
    <r>
      <rPr>
        <sz val="8"/>
        <rFont val="Arial"/>
        <family val="2"/>
      </rPr>
      <t>7</t>
    </r>
    <phoneticPr fontId="2"/>
  </si>
  <si>
    <r>
      <t>21.5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21.8</t>
    </r>
    <phoneticPr fontId="2"/>
  </si>
  <si>
    <r>
      <t>56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57</t>
    </r>
    <phoneticPr fontId="2"/>
  </si>
  <si>
    <t>0330,0332,0334,0336</t>
    <phoneticPr fontId="2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</si>
  <si>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1780</t>
    </r>
    <phoneticPr fontId="2"/>
  </si>
  <si>
    <r>
      <t>21.3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21.4</t>
    </r>
    <phoneticPr fontId="2"/>
  </si>
  <si>
    <r>
      <t>57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58</t>
    </r>
    <phoneticPr fontId="2"/>
  </si>
  <si>
    <t>0425,0426,0427,0428,
0429,0430,0431,0432,
0433,0434,0435,0436</t>
    <phoneticPr fontId="2"/>
  </si>
  <si>
    <r>
      <t>1810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1850</t>
    </r>
    <phoneticPr fontId="2"/>
  </si>
  <si>
    <r>
      <t>20.6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21.0</t>
    </r>
    <phoneticPr fontId="2"/>
  </si>
  <si>
    <r>
      <t>58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59</t>
    </r>
    <phoneticPr fontId="2"/>
  </si>
  <si>
    <t>5BA-KG5P</t>
    <phoneticPr fontId="2"/>
  </si>
  <si>
    <t>0305,0306,0307,0308</t>
    <phoneticPr fontId="2"/>
  </si>
  <si>
    <t>1810～1830</t>
    <phoneticPr fontId="2"/>
  </si>
  <si>
    <r>
      <t>20.8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21.0</t>
    </r>
    <phoneticPr fontId="2"/>
  </si>
  <si>
    <t>0405,0406,0407,0408</t>
    <phoneticPr fontId="2"/>
  </si>
  <si>
    <r>
      <t>1890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1900</t>
    </r>
    <phoneticPr fontId="2"/>
  </si>
  <si>
    <r>
      <t>20.1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20.2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</si>
</sst>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.0"/>
    <numFmt numFmtId="178" formatCode="0_);[Red]\(0\)"/>
    <numFmt numFmtId="179" formatCode="0_ "/>
    <numFmt numFmtId="180" formatCode="0.0_ "/>
  </numFmts>
  <fonts count="17" x14ac:knownFonts="1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sz val="8"/>
      <name val="游ゴシック"/>
      <family val="3"/>
      <charset val="128"/>
    </font>
    <font>
      <b/>
      <sz val="10"/>
      <name val="Arial"/>
      <family val="2"/>
    </font>
    <font>
      <b/>
      <sz val="10"/>
      <name val="游ゴシック"/>
      <family val="3"/>
      <charset val="128"/>
    </font>
    <font>
      <u/>
      <sz val="8"/>
      <name val="Arial"/>
      <family val="2"/>
    </font>
    <font>
      <b/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3" fillId="2" borderId="0" xfId="0" applyFont="1" applyFill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5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8" fillId="0" borderId="12" xfId="0" applyFont="1" applyFill="1" applyBorder="1"/>
    <xf numFmtId="0" fontId="8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8" fillId="0" borderId="14" xfId="0" applyFont="1" applyFill="1" applyBorder="1"/>
    <xf numFmtId="0" fontId="8" fillId="0" borderId="1" xfId="0" applyFont="1" applyFill="1" applyBorder="1"/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77" fontId="10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178" fontId="10" fillId="0" borderId="29" xfId="0" applyNumberFormat="1" applyFont="1" applyFill="1" applyBorder="1" applyAlignment="1">
      <alignment horizontal="center" vertical="center" wrapText="1"/>
    </xf>
    <xf numFmtId="177" fontId="10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179" fontId="3" fillId="0" borderId="30" xfId="0" applyNumberFormat="1" applyFont="1" applyFill="1" applyBorder="1" applyAlignment="1">
      <alignment horizontal="center" vertical="center"/>
    </xf>
    <xf numFmtId="179" fontId="3" fillId="0" borderId="27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179" fontId="5" fillId="0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 applyProtection="1">
      <alignment vertical="center"/>
      <protection locked="0"/>
    </xf>
    <xf numFmtId="176" fontId="3" fillId="0" borderId="27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left" vertical="center"/>
      <protection locked="0"/>
    </xf>
    <xf numFmtId="177" fontId="10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180" fontId="10" fillId="0" borderId="27" xfId="0" quotePrefix="1" applyNumberFormat="1" applyFont="1" applyFill="1" applyBorder="1" applyAlignment="1" applyProtection="1">
      <alignment horizontal="center" vertical="center" wrapText="1"/>
      <protection locked="0"/>
    </xf>
    <xf numFmtId="49" fontId="3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177" fontId="10" fillId="0" borderId="31" xfId="0" quotePrefix="1" applyNumberFormat="1" applyFont="1" applyFill="1" applyBorder="1" applyAlignment="1" applyProtection="1">
      <alignment horizontal="center" vertical="center" wrapText="1"/>
      <protection locked="0"/>
    </xf>
    <xf numFmtId="178" fontId="10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73"/>
  <sheetViews>
    <sheetView tabSelected="1" view="pageBreakPreview" zoomScale="90" zoomScaleNormal="55" zoomScaleSheetLayoutView="9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3" sqref="A3"/>
    </sheetView>
  </sheetViews>
  <sheetFormatPr defaultRowHeight="11.25" x14ac:dyDescent="0.2"/>
  <cols>
    <col min="1" max="1" width="7" style="113" customWidth="1"/>
    <col min="2" max="2" width="3.875" style="2" bestFit="1" customWidth="1"/>
    <col min="3" max="3" width="10" style="2" bestFit="1" customWidth="1"/>
    <col min="4" max="4" width="10.125" style="2" bestFit="1" customWidth="1"/>
    <col min="5" max="5" width="17.5" style="3" bestFit="1" customWidth="1"/>
    <col min="6" max="7" width="5.875" style="2" bestFit="1" customWidth="1"/>
    <col min="8" max="9" width="9.2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0.375" style="2" bestFit="1" customWidth="1"/>
    <col min="16" max="16" width="13.5" style="2" bestFit="1" customWidth="1"/>
    <col min="17" max="17" width="9.125" style="2" bestFit="1" customWidth="1"/>
    <col min="18" max="18" width="6" style="2" customWidth="1"/>
    <col min="19" max="19" width="19.5" style="2" bestFit="1" customWidth="1"/>
    <col min="20" max="20" width="10.125" style="2" bestFit="1" customWidth="1"/>
    <col min="21" max="22" width="8.25" style="2" bestFit="1" customWidth="1"/>
    <col min="23" max="23" width="8.125" style="2" bestFit="1" customWidth="1"/>
    <col min="24" max="24" width="8.375" style="2" bestFit="1" customWidth="1"/>
    <col min="25" max="16384" width="9" style="2"/>
  </cols>
  <sheetData>
    <row r="1" spans="1:24" ht="21.75" customHeight="1" x14ac:dyDescent="0.25">
      <c r="A1" s="1"/>
      <c r="B1" s="1"/>
      <c r="R1" s="4"/>
    </row>
    <row r="2" spans="1:24" s="5" customFormat="1" ht="15" x14ac:dyDescent="0.2">
      <c r="A2" s="2"/>
      <c r="B2" s="2"/>
      <c r="C2" s="2"/>
      <c r="F2" s="6"/>
      <c r="I2" s="2"/>
      <c r="J2" s="7" t="s">
        <v>0</v>
      </c>
      <c r="K2" s="7"/>
      <c r="L2" s="7"/>
      <c r="M2" s="7"/>
      <c r="N2" s="7"/>
      <c r="O2" s="7"/>
      <c r="P2" s="7"/>
      <c r="Q2" s="8"/>
      <c r="R2" s="9" t="s">
        <v>1</v>
      </c>
      <c r="S2" s="10"/>
      <c r="T2" s="10"/>
      <c r="U2" s="10"/>
      <c r="V2" s="10"/>
    </row>
    <row r="3" spans="1:24" s="5" customFormat="1" ht="23.25" customHeight="1" x14ac:dyDescent="0.25">
      <c r="A3" s="11" t="s">
        <v>2</v>
      </c>
      <c r="B3" s="12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P3" s="2"/>
      <c r="R3" s="13"/>
      <c r="S3" s="14" t="s">
        <v>3</v>
      </c>
      <c r="T3" s="14"/>
      <c r="U3" s="14"/>
      <c r="V3" s="14"/>
      <c r="W3" s="14"/>
      <c r="X3" s="14"/>
    </row>
    <row r="4" spans="1:24" s="5" customFormat="1" ht="14.25" customHeight="1" thickBot="1" x14ac:dyDescent="0.25">
      <c r="A4" s="15" t="s">
        <v>4</v>
      </c>
      <c r="B4" s="16" t="s">
        <v>5</v>
      </c>
      <c r="C4" s="17"/>
      <c r="D4" s="18"/>
      <c r="E4" s="19"/>
      <c r="F4" s="16" t="s">
        <v>6</v>
      </c>
      <c r="G4" s="20"/>
      <c r="H4" s="21" t="s">
        <v>7</v>
      </c>
      <c r="I4" s="21" t="s">
        <v>8</v>
      </c>
      <c r="J4" s="22" t="s">
        <v>9</v>
      </c>
      <c r="K4" s="23" t="s">
        <v>10</v>
      </c>
      <c r="L4" s="24"/>
      <c r="M4" s="24"/>
      <c r="N4" s="24"/>
      <c r="O4" s="25"/>
      <c r="P4" s="19"/>
      <c r="Q4" s="26"/>
      <c r="R4" s="27"/>
      <c r="S4" s="28"/>
      <c r="T4" s="29"/>
      <c r="U4" s="30" t="s">
        <v>11</v>
      </c>
      <c r="V4" s="31" t="s">
        <v>12</v>
      </c>
      <c r="W4" s="32" t="s">
        <v>13</v>
      </c>
      <c r="X4" s="33"/>
    </row>
    <row r="5" spans="1:24" s="5" customFormat="1" ht="11.25" customHeight="1" x14ac:dyDescent="0.2">
      <c r="A5" s="34"/>
      <c r="B5" s="35"/>
      <c r="C5" s="36"/>
      <c r="D5" s="37"/>
      <c r="E5" s="38"/>
      <c r="F5" s="39"/>
      <c r="G5" s="40"/>
      <c r="H5" s="34"/>
      <c r="I5" s="34"/>
      <c r="J5" s="41"/>
      <c r="K5" s="42" t="s">
        <v>14</v>
      </c>
      <c r="L5" s="43" t="s">
        <v>15</v>
      </c>
      <c r="M5" s="44" t="s">
        <v>16</v>
      </c>
      <c r="N5" s="45" t="s">
        <v>17</v>
      </c>
      <c r="O5" s="45" t="s">
        <v>18</v>
      </c>
      <c r="P5" s="46" t="s">
        <v>19</v>
      </c>
      <c r="Q5" s="47" t="s">
        <v>20</v>
      </c>
      <c r="R5" s="48"/>
      <c r="S5" s="49"/>
      <c r="T5" s="50" t="s">
        <v>21</v>
      </c>
      <c r="U5" s="51"/>
      <c r="V5" s="34"/>
      <c r="W5" s="52" t="s">
        <v>22</v>
      </c>
      <c r="X5" s="31" t="s">
        <v>23</v>
      </c>
    </row>
    <row r="6" spans="1:24" s="5" customFormat="1" ht="11.25" customHeight="1" x14ac:dyDescent="0.2">
      <c r="A6" s="34"/>
      <c r="B6" s="35"/>
      <c r="C6" s="36"/>
      <c r="D6" s="15" t="s">
        <v>24</v>
      </c>
      <c r="E6" s="53" t="s">
        <v>25</v>
      </c>
      <c r="F6" s="15" t="s">
        <v>24</v>
      </c>
      <c r="G6" s="21" t="s">
        <v>26</v>
      </c>
      <c r="H6" s="34"/>
      <c r="I6" s="34"/>
      <c r="J6" s="41"/>
      <c r="K6" s="54"/>
      <c r="L6" s="55"/>
      <c r="M6" s="54"/>
      <c r="N6" s="56"/>
      <c r="O6" s="57"/>
      <c r="P6" s="58" t="s">
        <v>27</v>
      </c>
      <c r="Q6" s="58" t="s">
        <v>28</v>
      </c>
      <c r="R6" s="58"/>
      <c r="S6" s="58"/>
      <c r="T6" s="59" t="s">
        <v>29</v>
      </c>
      <c r="U6" s="51"/>
      <c r="V6" s="34"/>
      <c r="W6" s="60"/>
      <c r="X6" s="61"/>
    </row>
    <row r="7" spans="1:24" s="5" customFormat="1" ht="12" customHeight="1" x14ac:dyDescent="0.2">
      <c r="A7" s="34"/>
      <c r="B7" s="35"/>
      <c r="C7" s="36"/>
      <c r="D7" s="34"/>
      <c r="E7" s="34"/>
      <c r="F7" s="34"/>
      <c r="G7" s="34"/>
      <c r="H7" s="34"/>
      <c r="I7" s="34"/>
      <c r="J7" s="41"/>
      <c r="K7" s="54"/>
      <c r="L7" s="55"/>
      <c r="M7" s="54"/>
      <c r="N7" s="56"/>
      <c r="O7" s="57"/>
      <c r="P7" s="58" t="s">
        <v>30</v>
      </c>
      <c r="Q7" s="58" t="s">
        <v>31</v>
      </c>
      <c r="R7" s="58" t="s">
        <v>32</v>
      </c>
      <c r="S7" s="58" t="s">
        <v>33</v>
      </c>
      <c r="T7" s="59" t="s">
        <v>34</v>
      </c>
      <c r="U7" s="51"/>
      <c r="V7" s="34"/>
      <c r="W7" s="60"/>
      <c r="X7" s="61"/>
    </row>
    <row r="8" spans="1:24" s="5" customFormat="1" ht="11.25" customHeight="1" x14ac:dyDescent="0.2">
      <c r="A8" s="62"/>
      <c r="B8" s="63"/>
      <c r="C8" s="64"/>
      <c r="D8" s="62"/>
      <c r="E8" s="62"/>
      <c r="F8" s="62"/>
      <c r="G8" s="62"/>
      <c r="H8" s="62"/>
      <c r="I8" s="62"/>
      <c r="J8" s="39"/>
      <c r="K8" s="65"/>
      <c r="L8" s="66"/>
      <c r="M8" s="65"/>
      <c r="N8" s="40"/>
      <c r="O8" s="67"/>
      <c r="P8" s="38" t="s">
        <v>35</v>
      </c>
      <c r="Q8" s="38" t="s">
        <v>36</v>
      </c>
      <c r="R8" s="38" t="s">
        <v>37</v>
      </c>
      <c r="S8" s="68"/>
      <c r="T8" s="69" t="s">
        <v>38</v>
      </c>
      <c r="U8" s="70"/>
      <c r="V8" s="62"/>
      <c r="W8" s="71"/>
      <c r="X8" s="72"/>
    </row>
    <row r="9" spans="1:24" s="5" customFormat="1" ht="30" customHeight="1" x14ac:dyDescent="0.2">
      <c r="A9" s="73" t="s">
        <v>39</v>
      </c>
      <c r="B9" s="74"/>
      <c r="C9" s="75" t="s">
        <v>40</v>
      </c>
      <c r="D9" s="76" t="s">
        <v>41</v>
      </c>
      <c r="E9" s="77" t="s">
        <v>42</v>
      </c>
      <c r="F9" s="78" t="s">
        <v>43</v>
      </c>
      <c r="G9" s="79">
        <v>1.496</v>
      </c>
      <c r="H9" s="78" t="s">
        <v>44</v>
      </c>
      <c r="I9" s="80" t="s">
        <v>45</v>
      </c>
      <c r="J9" s="81">
        <v>5</v>
      </c>
      <c r="K9" s="82">
        <v>20.3</v>
      </c>
      <c r="L9" s="83">
        <f t="shared" ref="L9:L72" si="0">IF(K9&gt;0,1/K9*34.6*67.1,"")</f>
        <v>114.36748768472904</v>
      </c>
      <c r="M9" s="82">
        <v>18.7</v>
      </c>
      <c r="N9" s="84">
        <v>21.8</v>
      </c>
      <c r="O9" s="85" t="s">
        <v>46</v>
      </c>
      <c r="P9" s="80" t="s">
        <v>47</v>
      </c>
      <c r="Q9" s="86" t="s">
        <v>48</v>
      </c>
      <c r="R9" s="80" t="s">
        <v>49</v>
      </c>
      <c r="S9" s="87"/>
      <c r="T9" s="88" t="s">
        <v>50</v>
      </c>
      <c r="U9" s="89">
        <f t="shared" ref="U9:U72" si="1">IF(K9&lt;&gt;0, IF(K9&gt;=M9,ROUNDDOWN(K9/M9*100,0),""),"")</f>
        <v>108</v>
      </c>
      <c r="V9" s="90" t="str">
        <f t="shared" ref="V9:V72" si="2">IF(K9&lt;&gt;0, IF(K9&gt;=N9,ROUNDDOWN(K9/N9*100,0),""),"")</f>
        <v/>
      </c>
      <c r="W9" s="91" t="s">
        <v>51</v>
      </c>
      <c r="X9" s="90" t="s">
        <v>52</v>
      </c>
    </row>
    <row r="10" spans="1:24" s="5" customFormat="1" ht="30" customHeight="1" x14ac:dyDescent="0.2">
      <c r="A10" s="92"/>
      <c r="B10" s="93"/>
      <c r="C10" s="94"/>
      <c r="D10" s="76" t="s">
        <v>41</v>
      </c>
      <c r="E10" s="77" t="s">
        <v>53</v>
      </c>
      <c r="F10" s="78" t="s">
        <v>43</v>
      </c>
      <c r="G10" s="79">
        <v>1.496</v>
      </c>
      <c r="H10" s="78" t="s">
        <v>54</v>
      </c>
      <c r="I10" s="80">
        <v>1060</v>
      </c>
      <c r="J10" s="81">
        <v>5</v>
      </c>
      <c r="K10" s="82">
        <v>20.2</v>
      </c>
      <c r="L10" s="83">
        <f>IF(K10&gt;0,1/K10*34.6*67.1,"")</f>
        <v>114.93366336633663</v>
      </c>
      <c r="M10" s="82">
        <v>20.5</v>
      </c>
      <c r="N10" s="84">
        <v>23.4</v>
      </c>
      <c r="O10" s="85" t="s">
        <v>55</v>
      </c>
      <c r="P10" s="80" t="s">
        <v>47</v>
      </c>
      <c r="Q10" s="86" t="s">
        <v>48</v>
      </c>
      <c r="R10" s="80" t="s">
        <v>49</v>
      </c>
      <c r="S10" s="87"/>
      <c r="T10" s="88" t="s">
        <v>50</v>
      </c>
      <c r="U10" s="89" t="str">
        <f>IF(K10&lt;&gt;0, IF(K10&gt;=M10,ROUNDDOWN(K10/M10*100,0),""),"")</f>
        <v/>
      </c>
      <c r="V10" s="90" t="str">
        <f>IF(K10&lt;&gt;0, IF(K10&gt;=N10,ROUNDDOWN(K10/N10*100,0),""),"")</f>
        <v/>
      </c>
      <c r="W10" s="91">
        <v>74</v>
      </c>
      <c r="X10" s="90" t="s">
        <v>56</v>
      </c>
    </row>
    <row r="11" spans="1:24" s="5" customFormat="1" ht="30" customHeight="1" x14ac:dyDescent="0.2">
      <c r="A11" s="92"/>
      <c r="B11" s="93"/>
      <c r="C11" s="94"/>
      <c r="D11" s="76" t="s">
        <v>41</v>
      </c>
      <c r="E11" s="77" t="s">
        <v>57</v>
      </c>
      <c r="F11" s="78" t="s">
        <v>43</v>
      </c>
      <c r="G11" s="79">
        <v>1.496</v>
      </c>
      <c r="H11" s="78" t="s">
        <v>54</v>
      </c>
      <c r="I11" s="80">
        <v>1070</v>
      </c>
      <c r="J11" s="81">
        <v>5</v>
      </c>
      <c r="K11" s="82">
        <v>20.2</v>
      </c>
      <c r="L11" s="83">
        <f t="shared" si="0"/>
        <v>114.93366336633663</v>
      </c>
      <c r="M11" s="82">
        <v>20.5</v>
      </c>
      <c r="N11" s="84">
        <v>23.4</v>
      </c>
      <c r="O11" s="85" t="s">
        <v>58</v>
      </c>
      <c r="P11" s="80" t="s">
        <v>47</v>
      </c>
      <c r="Q11" s="86" t="s">
        <v>48</v>
      </c>
      <c r="R11" s="80" t="s">
        <v>49</v>
      </c>
      <c r="S11" s="87"/>
      <c r="T11" s="88" t="s">
        <v>50</v>
      </c>
      <c r="U11" s="89" t="str">
        <f t="shared" si="1"/>
        <v/>
      </c>
      <c r="V11" s="90" t="str">
        <f t="shared" si="2"/>
        <v/>
      </c>
      <c r="W11" s="91">
        <v>75</v>
      </c>
      <c r="X11" s="90" t="s">
        <v>52</v>
      </c>
    </row>
    <row r="12" spans="1:24" s="5" customFormat="1" ht="30" customHeight="1" x14ac:dyDescent="0.2">
      <c r="A12" s="92"/>
      <c r="B12" s="93"/>
      <c r="C12" s="94"/>
      <c r="D12" s="76" t="s">
        <v>59</v>
      </c>
      <c r="E12" s="77" t="s">
        <v>60</v>
      </c>
      <c r="F12" s="78" t="s">
        <v>43</v>
      </c>
      <c r="G12" s="79">
        <v>1.496</v>
      </c>
      <c r="H12" s="78" t="s">
        <v>54</v>
      </c>
      <c r="I12" s="80" t="s">
        <v>61</v>
      </c>
      <c r="J12" s="81">
        <v>5</v>
      </c>
      <c r="K12" s="82">
        <v>20.2</v>
      </c>
      <c r="L12" s="83">
        <f t="shared" si="0"/>
        <v>114.93366336633663</v>
      </c>
      <c r="M12" s="82">
        <v>20.5</v>
      </c>
      <c r="N12" s="84">
        <v>23.4</v>
      </c>
      <c r="O12" s="85" t="s">
        <v>62</v>
      </c>
      <c r="P12" s="80" t="s">
        <v>47</v>
      </c>
      <c r="Q12" s="86" t="s">
        <v>63</v>
      </c>
      <c r="R12" s="80" t="s">
        <v>64</v>
      </c>
      <c r="S12" s="87"/>
      <c r="T12" s="88"/>
      <c r="U12" s="89" t="str">
        <f t="shared" si="1"/>
        <v/>
      </c>
      <c r="V12" s="90" t="str">
        <f t="shared" si="2"/>
        <v/>
      </c>
      <c r="W12" s="91">
        <v>74</v>
      </c>
      <c r="X12" s="90" t="s">
        <v>65</v>
      </c>
    </row>
    <row r="13" spans="1:24" s="5" customFormat="1" ht="30" customHeight="1" x14ac:dyDescent="0.2">
      <c r="A13" s="92"/>
      <c r="B13" s="93"/>
      <c r="C13" s="94"/>
      <c r="D13" s="76" t="s">
        <v>66</v>
      </c>
      <c r="E13" s="77" t="s">
        <v>67</v>
      </c>
      <c r="F13" s="78" t="s">
        <v>43</v>
      </c>
      <c r="G13" s="79">
        <v>1.496</v>
      </c>
      <c r="H13" s="78" t="s">
        <v>44</v>
      </c>
      <c r="I13" s="80" t="s">
        <v>68</v>
      </c>
      <c r="J13" s="81">
        <v>5</v>
      </c>
      <c r="K13" s="82">
        <v>18.100000000000001</v>
      </c>
      <c r="L13" s="83">
        <f t="shared" si="0"/>
        <v>128.2685082872928</v>
      </c>
      <c r="M13" s="82">
        <v>18.7</v>
      </c>
      <c r="N13" s="84">
        <v>21.8</v>
      </c>
      <c r="O13" s="85" t="s">
        <v>69</v>
      </c>
      <c r="P13" s="80" t="s">
        <v>47</v>
      </c>
      <c r="Q13" s="86" t="s">
        <v>48</v>
      </c>
      <c r="R13" s="80" t="s">
        <v>70</v>
      </c>
      <c r="S13" s="87"/>
      <c r="T13" s="88" t="s">
        <v>50</v>
      </c>
      <c r="U13" s="89" t="str">
        <f t="shared" si="1"/>
        <v/>
      </c>
      <c r="V13" s="90" t="str">
        <f t="shared" si="2"/>
        <v/>
      </c>
      <c r="W13" s="91">
        <v>68</v>
      </c>
      <c r="X13" s="90" t="s">
        <v>71</v>
      </c>
    </row>
    <row r="14" spans="1:24" s="5" customFormat="1" ht="24" customHeight="1" x14ac:dyDescent="0.2">
      <c r="A14" s="92"/>
      <c r="B14" s="74"/>
      <c r="C14" s="75" t="s">
        <v>72</v>
      </c>
      <c r="D14" s="76" t="s">
        <v>73</v>
      </c>
      <c r="E14" s="95" t="s">
        <v>74</v>
      </c>
      <c r="F14" s="78" t="s">
        <v>43</v>
      </c>
      <c r="G14" s="79">
        <v>1.496</v>
      </c>
      <c r="H14" s="78" t="s">
        <v>54</v>
      </c>
      <c r="I14" s="80">
        <v>1050</v>
      </c>
      <c r="J14" s="81">
        <v>5</v>
      </c>
      <c r="K14" s="82">
        <v>18.600000000000001</v>
      </c>
      <c r="L14" s="83">
        <f t="shared" si="0"/>
        <v>124.82043010752686</v>
      </c>
      <c r="M14" s="82">
        <v>20.5</v>
      </c>
      <c r="N14" s="84">
        <v>23.4</v>
      </c>
      <c r="O14" s="84">
        <v>27</v>
      </c>
      <c r="P14" s="80" t="s">
        <v>75</v>
      </c>
      <c r="Q14" s="86" t="s">
        <v>63</v>
      </c>
      <c r="R14" s="80" t="s">
        <v>64</v>
      </c>
      <c r="S14" s="87"/>
      <c r="T14" s="96" t="s">
        <v>76</v>
      </c>
      <c r="U14" s="89" t="str">
        <f t="shared" si="1"/>
        <v/>
      </c>
      <c r="V14" s="90" t="str">
        <f t="shared" si="2"/>
        <v/>
      </c>
      <c r="W14" s="91">
        <v>68</v>
      </c>
      <c r="X14" s="97" t="s">
        <v>77</v>
      </c>
    </row>
    <row r="15" spans="1:24" s="5" customFormat="1" ht="24" customHeight="1" x14ac:dyDescent="0.2">
      <c r="A15" s="92"/>
      <c r="B15" s="93"/>
      <c r="C15" s="98"/>
      <c r="D15" s="87" t="s">
        <v>73</v>
      </c>
      <c r="E15" s="95" t="s">
        <v>78</v>
      </c>
      <c r="F15" s="86" t="s">
        <v>43</v>
      </c>
      <c r="G15" s="99">
        <v>1.496</v>
      </c>
      <c r="H15" s="86" t="s">
        <v>44</v>
      </c>
      <c r="I15" s="80">
        <v>1080</v>
      </c>
      <c r="J15" s="81">
        <v>5</v>
      </c>
      <c r="K15" s="82">
        <v>17.399999999999999</v>
      </c>
      <c r="L15" s="83">
        <f t="shared" si="0"/>
        <v>133.42873563218393</v>
      </c>
      <c r="M15" s="82">
        <v>20.5</v>
      </c>
      <c r="N15" s="84">
        <v>23.4</v>
      </c>
      <c r="O15" s="85">
        <v>26.8</v>
      </c>
      <c r="P15" s="86" t="s">
        <v>75</v>
      </c>
      <c r="Q15" s="86" t="s">
        <v>63</v>
      </c>
      <c r="R15" s="80" t="s">
        <v>64</v>
      </c>
      <c r="S15" s="87"/>
      <c r="T15" s="96" t="s">
        <v>76</v>
      </c>
      <c r="U15" s="89" t="str">
        <f t="shared" si="1"/>
        <v/>
      </c>
      <c r="V15" s="90" t="str">
        <f t="shared" si="2"/>
        <v/>
      </c>
      <c r="W15" s="91">
        <v>64</v>
      </c>
      <c r="X15" s="97" t="s">
        <v>77</v>
      </c>
    </row>
    <row r="16" spans="1:24" s="5" customFormat="1" ht="24" customHeight="1" x14ac:dyDescent="0.2">
      <c r="A16" s="92"/>
      <c r="B16" s="74"/>
      <c r="C16" s="75" t="s">
        <v>79</v>
      </c>
      <c r="D16" s="76" t="s">
        <v>80</v>
      </c>
      <c r="E16" s="95" t="s">
        <v>81</v>
      </c>
      <c r="F16" s="78" t="s">
        <v>82</v>
      </c>
      <c r="G16" s="79">
        <v>1.9970000000000001</v>
      </c>
      <c r="H16" s="78" t="s">
        <v>83</v>
      </c>
      <c r="I16" s="80" t="s">
        <v>84</v>
      </c>
      <c r="J16" s="81">
        <v>5</v>
      </c>
      <c r="K16" s="82">
        <v>19</v>
      </c>
      <c r="L16" s="83">
        <f t="shared" si="0"/>
        <v>122.19263157894736</v>
      </c>
      <c r="M16" s="82">
        <v>15.8</v>
      </c>
      <c r="N16" s="84">
        <v>19</v>
      </c>
      <c r="O16" s="85" t="s">
        <v>85</v>
      </c>
      <c r="P16" s="80" t="s">
        <v>86</v>
      </c>
      <c r="Q16" s="86" t="s">
        <v>87</v>
      </c>
      <c r="R16" s="80" t="s">
        <v>49</v>
      </c>
      <c r="S16" s="87"/>
      <c r="T16" s="96" t="s">
        <v>50</v>
      </c>
      <c r="U16" s="89">
        <f t="shared" si="1"/>
        <v>120</v>
      </c>
      <c r="V16" s="90">
        <f t="shared" si="2"/>
        <v>100</v>
      </c>
      <c r="W16" s="91">
        <v>77</v>
      </c>
      <c r="X16" s="97" t="s">
        <v>88</v>
      </c>
    </row>
    <row r="17" spans="1:24" s="5" customFormat="1" ht="24" customHeight="1" x14ac:dyDescent="0.2">
      <c r="A17" s="92"/>
      <c r="B17" s="93"/>
      <c r="C17" s="94"/>
      <c r="D17" s="76" t="s">
        <v>80</v>
      </c>
      <c r="E17" s="95" t="s">
        <v>89</v>
      </c>
      <c r="F17" s="78" t="s">
        <v>82</v>
      </c>
      <c r="G17" s="79">
        <v>1.9970000000000001</v>
      </c>
      <c r="H17" s="78" t="s">
        <v>83</v>
      </c>
      <c r="I17" s="80" t="s">
        <v>90</v>
      </c>
      <c r="J17" s="81">
        <v>5</v>
      </c>
      <c r="K17" s="82">
        <v>18.5</v>
      </c>
      <c r="L17" s="83">
        <f t="shared" si="0"/>
        <v>125.49513513513514</v>
      </c>
      <c r="M17" s="82">
        <v>14.4</v>
      </c>
      <c r="N17" s="84">
        <v>17.600000000000001</v>
      </c>
      <c r="O17" s="85" t="s">
        <v>91</v>
      </c>
      <c r="P17" s="80" t="s">
        <v>86</v>
      </c>
      <c r="Q17" s="86" t="s">
        <v>87</v>
      </c>
      <c r="R17" s="80" t="s">
        <v>49</v>
      </c>
      <c r="S17" s="87"/>
      <c r="T17" s="96" t="s">
        <v>50</v>
      </c>
      <c r="U17" s="89">
        <f t="shared" si="1"/>
        <v>128</v>
      </c>
      <c r="V17" s="90">
        <f t="shared" si="2"/>
        <v>105</v>
      </c>
      <c r="W17" s="91" t="s">
        <v>92</v>
      </c>
      <c r="X17" s="90" t="s">
        <v>93</v>
      </c>
    </row>
    <row r="18" spans="1:24" s="5" customFormat="1" ht="24" customHeight="1" x14ac:dyDescent="0.2">
      <c r="A18" s="92"/>
      <c r="B18" s="93"/>
      <c r="C18" s="94"/>
      <c r="D18" s="76" t="s">
        <v>80</v>
      </c>
      <c r="E18" s="77" t="s">
        <v>94</v>
      </c>
      <c r="F18" s="78" t="s">
        <v>82</v>
      </c>
      <c r="G18" s="79">
        <v>1.9970000000000001</v>
      </c>
      <c r="H18" s="78" t="s">
        <v>44</v>
      </c>
      <c r="I18" s="80" t="s">
        <v>95</v>
      </c>
      <c r="J18" s="81">
        <v>5</v>
      </c>
      <c r="K18" s="82">
        <v>17.399999999999999</v>
      </c>
      <c r="L18" s="83">
        <f t="shared" si="0"/>
        <v>133.42873563218393</v>
      </c>
      <c r="M18" s="82">
        <v>14.4</v>
      </c>
      <c r="N18" s="84">
        <v>17.600000000000001</v>
      </c>
      <c r="O18" s="85" t="s">
        <v>96</v>
      </c>
      <c r="P18" s="80" t="s">
        <v>86</v>
      </c>
      <c r="Q18" s="86" t="s">
        <v>87</v>
      </c>
      <c r="R18" s="80" t="s">
        <v>49</v>
      </c>
      <c r="S18" s="87"/>
      <c r="T18" s="96" t="s">
        <v>50</v>
      </c>
      <c r="U18" s="89">
        <f t="shared" si="1"/>
        <v>120</v>
      </c>
      <c r="V18" s="90" t="str">
        <f t="shared" si="2"/>
        <v/>
      </c>
      <c r="W18" s="91" t="s">
        <v>97</v>
      </c>
      <c r="X18" s="90" t="s">
        <v>65</v>
      </c>
    </row>
    <row r="19" spans="1:24" s="5" customFormat="1" ht="24" customHeight="1" x14ac:dyDescent="0.2">
      <c r="A19" s="92"/>
      <c r="B19" s="93"/>
      <c r="C19" s="94"/>
      <c r="D19" s="76" t="s">
        <v>80</v>
      </c>
      <c r="E19" s="95" t="s">
        <v>98</v>
      </c>
      <c r="F19" s="78" t="s">
        <v>82</v>
      </c>
      <c r="G19" s="79">
        <v>1.9970000000000001</v>
      </c>
      <c r="H19" s="78" t="s">
        <v>83</v>
      </c>
      <c r="I19" s="80" t="s">
        <v>99</v>
      </c>
      <c r="J19" s="81">
        <v>5</v>
      </c>
      <c r="K19" s="82">
        <v>17.7</v>
      </c>
      <c r="L19" s="83">
        <f t="shared" si="0"/>
        <v>131.16723163841806</v>
      </c>
      <c r="M19" s="82">
        <v>14.4</v>
      </c>
      <c r="N19" s="84">
        <v>17.600000000000001</v>
      </c>
      <c r="O19" s="85" t="s">
        <v>100</v>
      </c>
      <c r="P19" s="80" t="s">
        <v>86</v>
      </c>
      <c r="Q19" s="86" t="s">
        <v>87</v>
      </c>
      <c r="R19" s="80" t="s">
        <v>101</v>
      </c>
      <c r="S19" s="87"/>
      <c r="T19" s="96" t="s">
        <v>50</v>
      </c>
      <c r="U19" s="89">
        <f t="shared" si="1"/>
        <v>122</v>
      </c>
      <c r="V19" s="90">
        <f t="shared" si="2"/>
        <v>100</v>
      </c>
      <c r="W19" s="91" t="s">
        <v>102</v>
      </c>
      <c r="X19" s="90" t="s">
        <v>65</v>
      </c>
    </row>
    <row r="20" spans="1:24" s="5" customFormat="1" ht="24" customHeight="1" x14ac:dyDescent="0.2">
      <c r="A20" s="92"/>
      <c r="B20" s="93"/>
      <c r="C20" s="94"/>
      <c r="D20" s="76" t="s">
        <v>80</v>
      </c>
      <c r="E20" s="77" t="s">
        <v>103</v>
      </c>
      <c r="F20" s="78" t="s">
        <v>82</v>
      </c>
      <c r="G20" s="79">
        <v>1.9970000000000001</v>
      </c>
      <c r="H20" s="78" t="s">
        <v>44</v>
      </c>
      <c r="I20" s="80" t="s">
        <v>104</v>
      </c>
      <c r="J20" s="81">
        <v>5</v>
      </c>
      <c r="K20" s="82">
        <v>16.7</v>
      </c>
      <c r="L20" s="83">
        <f t="shared" si="0"/>
        <v>139.02155688622753</v>
      </c>
      <c r="M20" s="82">
        <v>14.4</v>
      </c>
      <c r="N20" s="84">
        <v>17.600000000000001</v>
      </c>
      <c r="O20" s="85" t="s">
        <v>105</v>
      </c>
      <c r="P20" s="80" t="s">
        <v>86</v>
      </c>
      <c r="Q20" s="86" t="s">
        <v>87</v>
      </c>
      <c r="R20" s="80" t="s">
        <v>101</v>
      </c>
      <c r="S20" s="87"/>
      <c r="T20" s="96" t="s">
        <v>50</v>
      </c>
      <c r="U20" s="89">
        <f t="shared" si="1"/>
        <v>115</v>
      </c>
      <c r="V20" s="90" t="str">
        <f t="shared" si="2"/>
        <v/>
      </c>
      <c r="W20" s="91">
        <v>70</v>
      </c>
      <c r="X20" s="90" t="s">
        <v>65</v>
      </c>
    </row>
    <row r="21" spans="1:24" s="5" customFormat="1" ht="24" customHeight="1" x14ac:dyDescent="0.2">
      <c r="A21" s="92"/>
      <c r="B21" s="93"/>
      <c r="C21" s="94"/>
      <c r="D21" s="76" t="s">
        <v>106</v>
      </c>
      <c r="E21" s="95" t="s">
        <v>107</v>
      </c>
      <c r="F21" s="78" t="s">
        <v>108</v>
      </c>
      <c r="G21" s="79">
        <v>1.496</v>
      </c>
      <c r="H21" s="78" t="s">
        <v>109</v>
      </c>
      <c r="I21" s="80">
        <v>1310</v>
      </c>
      <c r="J21" s="81">
        <v>5</v>
      </c>
      <c r="K21" s="82">
        <v>18</v>
      </c>
      <c r="L21" s="83">
        <f t="shared" si="0"/>
        <v>128.98111111111109</v>
      </c>
      <c r="M21" s="82">
        <v>17.2</v>
      </c>
      <c r="N21" s="84">
        <v>20.3</v>
      </c>
      <c r="O21" s="85">
        <v>25.3</v>
      </c>
      <c r="P21" s="80" t="s">
        <v>47</v>
      </c>
      <c r="Q21" s="86" t="s">
        <v>63</v>
      </c>
      <c r="R21" s="80" t="s">
        <v>49</v>
      </c>
      <c r="S21" s="87"/>
      <c r="T21" s="96" t="s">
        <v>110</v>
      </c>
      <c r="U21" s="89">
        <f t="shared" si="1"/>
        <v>104</v>
      </c>
      <c r="V21" s="90" t="str">
        <f t="shared" si="2"/>
        <v/>
      </c>
      <c r="W21" s="91">
        <v>71</v>
      </c>
      <c r="X21" s="90" t="s">
        <v>65</v>
      </c>
    </row>
    <row r="22" spans="1:24" s="5" customFormat="1" ht="24" customHeight="1" x14ac:dyDescent="0.2">
      <c r="A22" s="92"/>
      <c r="B22" s="93"/>
      <c r="C22" s="98"/>
      <c r="D22" s="87" t="s">
        <v>106</v>
      </c>
      <c r="E22" s="95" t="s">
        <v>111</v>
      </c>
      <c r="F22" s="86" t="s">
        <v>108</v>
      </c>
      <c r="G22" s="99">
        <v>1.496</v>
      </c>
      <c r="H22" s="86" t="s">
        <v>83</v>
      </c>
      <c r="I22" s="80">
        <v>1320</v>
      </c>
      <c r="J22" s="81">
        <v>5</v>
      </c>
      <c r="K22" s="82">
        <v>17.8</v>
      </c>
      <c r="L22" s="83">
        <f t="shared" si="0"/>
        <v>130.43033707865169</v>
      </c>
      <c r="M22" s="82">
        <v>15.8</v>
      </c>
      <c r="N22" s="84">
        <v>19</v>
      </c>
      <c r="O22" s="85">
        <v>25.2</v>
      </c>
      <c r="P22" s="86" t="s">
        <v>47</v>
      </c>
      <c r="Q22" s="86" t="s">
        <v>63</v>
      </c>
      <c r="R22" s="80" t="s">
        <v>49</v>
      </c>
      <c r="S22" s="87"/>
      <c r="T22" s="96" t="s">
        <v>110</v>
      </c>
      <c r="U22" s="89">
        <f t="shared" si="1"/>
        <v>112</v>
      </c>
      <c r="V22" s="90" t="str">
        <f t="shared" si="2"/>
        <v/>
      </c>
      <c r="W22" s="91">
        <v>70</v>
      </c>
      <c r="X22" s="90" t="s">
        <v>65</v>
      </c>
    </row>
    <row r="23" spans="1:24" s="5" customFormat="1" ht="24" customHeight="1" x14ac:dyDescent="0.2">
      <c r="A23" s="92"/>
      <c r="B23" s="93"/>
      <c r="C23" s="98"/>
      <c r="D23" s="87" t="s">
        <v>106</v>
      </c>
      <c r="E23" s="100" t="s">
        <v>112</v>
      </c>
      <c r="F23" s="86" t="s">
        <v>108</v>
      </c>
      <c r="G23" s="99">
        <v>1.496</v>
      </c>
      <c r="H23" s="86" t="s">
        <v>44</v>
      </c>
      <c r="I23" s="80" t="s">
        <v>113</v>
      </c>
      <c r="J23" s="81">
        <v>5</v>
      </c>
      <c r="K23" s="101">
        <v>16.600000000000001</v>
      </c>
      <c r="L23" s="83">
        <f t="shared" si="0"/>
        <v>139.85903614457828</v>
      </c>
      <c r="M23" s="82">
        <v>15.8</v>
      </c>
      <c r="N23" s="84">
        <v>19</v>
      </c>
      <c r="O23" s="85">
        <v>25.1</v>
      </c>
      <c r="P23" s="86" t="s">
        <v>47</v>
      </c>
      <c r="Q23" s="86" t="s">
        <v>63</v>
      </c>
      <c r="R23" s="80" t="s">
        <v>49</v>
      </c>
      <c r="S23" s="87"/>
      <c r="T23" s="96" t="s">
        <v>110</v>
      </c>
      <c r="U23" s="89">
        <f t="shared" si="1"/>
        <v>105</v>
      </c>
      <c r="V23" s="90" t="str">
        <f t="shared" si="2"/>
        <v/>
      </c>
      <c r="W23" s="91">
        <v>66</v>
      </c>
      <c r="X23" s="97" t="s">
        <v>77</v>
      </c>
    </row>
    <row r="24" spans="1:24" s="5" customFormat="1" ht="24" customHeight="1" x14ac:dyDescent="0.2">
      <c r="A24" s="92"/>
      <c r="B24" s="93"/>
      <c r="C24" s="94"/>
      <c r="D24" s="87" t="s">
        <v>106</v>
      </c>
      <c r="E24" s="100" t="s">
        <v>114</v>
      </c>
      <c r="F24" s="86" t="s">
        <v>108</v>
      </c>
      <c r="G24" s="99">
        <v>1.496</v>
      </c>
      <c r="H24" s="86" t="s">
        <v>44</v>
      </c>
      <c r="I24" s="80" t="s">
        <v>115</v>
      </c>
      <c r="J24" s="81">
        <v>5</v>
      </c>
      <c r="K24" s="82">
        <v>15.8</v>
      </c>
      <c r="L24" s="83">
        <f t="shared" si="0"/>
        <v>146.9405063291139</v>
      </c>
      <c r="M24" s="82">
        <v>15.8</v>
      </c>
      <c r="N24" s="84">
        <v>19</v>
      </c>
      <c r="O24" s="85" t="s">
        <v>116</v>
      </c>
      <c r="P24" s="80" t="s">
        <v>47</v>
      </c>
      <c r="Q24" s="86" t="s">
        <v>63</v>
      </c>
      <c r="R24" s="80" t="s">
        <v>70</v>
      </c>
      <c r="S24" s="87"/>
      <c r="T24" s="96" t="s">
        <v>110</v>
      </c>
      <c r="U24" s="89">
        <f t="shared" si="1"/>
        <v>100</v>
      </c>
      <c r="V24" s="90" t="str">
        <f t="shared" si="2"/>
        <v/>
      </c>
      <c r="W24" s="91" t="s">
        <v>117</v>
      </c>
      <c r="X24" s="97" t="s">
        <v>118</v>
      </c>
    </row>
    <row r="25" spans="1:24" s="5" customFormat="1" ht="24" customHeight="1" x14ac:dyDescent="0.2">
      <c r="A25" s="92"/>
      <c r="B25" s="93"/>
      <c r="C25" s="98"/>
      <c r="D25" s="87" t="s">
        <v>119</v>
      </c>
      <c r="E25" s="100" t="s">
        <v>120</v>
      </c>
      <c r="F25" s="86" t="s">
        <v>121</v>
      </c>
      <c r="G25" s="99">
        <v>1.9970000000000001</v>
      </c>
      <c r="H25" s="86" t="s">
        <v>54</v>
      </c>
      <c r="I25" s="80">
        <v>1360</v>
      </c>
      <c r="J25" s="81">
        <v>5</v>
      </c>
      <c r="K25" s="101">
        <v>17.5</v>
      </c>
      <c r="L25" s="83">
        <f t="shared" si="0"/>
        <v>132.66628571428569</v>
      </c>
      <c r="M25" s="82">
        <v>15.8</v>
      </c>
      <c r="N25" s="84">
        <v>19</v>
      </c>
      <c r="O25" s="85">
        <v>24.9</v>
      </c>
      <c r="P25" s="86" t="s">
        <v>122</v>
      </c>
      <c r="Q25" s="86" t="s">
        <v>63</v>
      </c>
      <c r="R25" s="80" t="s">
        <v>49</v>
      </c>
      <c r="S25" s="87"/>
      <c r="T25" s="96" t="s">
        <v>123</v>
      </c>
      <c r="U25" s="89">
        <f t="shared" si="1"/>
        <v>110</v>
      </c>
      <c r="V25" s="90" t="str">
        <f t="shared" si="2"/>
        <v/>
      </c>
      <c r="W25" s="91">
        <v>70</v>
      </c>
      <c r="X25" s="97" t="s">
        <v>56</v>
      </c>
    </row>
    <row r="26" spans="1:24" s="5" customFormat="1" ht="24" customHeight="1" x14ac:dyDescent="0.2">
      <c r="A26" s="92"/>
      <c r="B26" s="93"/>
      <c r="C26" s="98"/>
      <c r="D26" s="87" t="s">
        <v>119</v>
      </c>
      <c r="E26" s="100" t="s">
        <v>124</v>
      </c>
      <c r="F26" s="86" t="s">
        <v>121</v>
      </c>
      <c r="G26" s="99">
        <v>1.9970000000000001</v>
      </c>
      <c r="H26" s="86" t="s">
        <v>44</v>
      </c>
      <c r="I26" s="80">
        <v>1380</v>
      </c>
      <c r="J26" s="81">
        <v>5</v>
      </c>
      <c r="K26" s="101">
        <v>16.7</v>
      </c>
      <c r="L26" s="83">
        <f t="shared" si="0"/>
        <v>139.02155688622753</v>
      </c>
      <c r="M26" s="82">
        <v>15.8</v>
      </c>
      <c r="N26" s="84">
        <v>19</v>
      </c>
      <c r="O26" s="84">
        <v>24.8</v>
      </c>
      <c r="P26" s="86" t="s">
        <v>122</v>
      </c>
      <c r="Q26" s="86" t="s">
        <v>63</v>
      </c>
      <c r="R26" s="80" t="s">
        <v>49</v>
      </c>
      <c r="S26" s="87"/>
      <c r="T26" s="96" t="s">
        <v>123</v>
      </c>
      <c r="U26" s="89">
        <f t="shared" si="1"/>
        <v>105</v>
      </c>
      <c r="V26" s="90" t="str">
        <f t="shared" si="2"/>
        <v/>
      </c>
      <c r="W26" s="91">
        <v>67</v>
      </c>
      <c r="X26" s="97" t="s">
        <v>71</v>
      </c>
    </row>
    <row r="27" spans="1:24" s="5" customFormat="1" ht="24" customHeight="1" x14ac:dyDescent="0.2">
      <c r="A27" s="92"/>
      <c r="B27" s="93"/>
      <c r="C27" s="98"/>
      <c r="D27" s="87" t="s">
        <v>119</v>
      </c>
      <c r="E27" s="100" t="s">
        <v>125</v>
      </c>
      <c r="F27" s="86" t="s">
        <v>121</v>
      </c>
      <c r="G27" s="99">
        <v>1.9970000000000001</v>
      </c>
      <c r="H27" s="86" t="s">
        <v>44</v>
      </c>
      <c r="I27" s="80">
        <v>1380</v>
      </c>
      <c r="J27" s="81">
        <v>5</v>
      </c>
      <c r="K27" s="101">
        <v>16.399999999999999</v>
      </c>
      <c r="L27" s="83">
        <f t="shared" si="0"/>
        <v>141.56463414634146</v>
      </c>
      <c r="M27" s="82">
        <v>15.8</v>
      </c>
      <c r="N27" s="84">
        <v>19</v>
      </c>
      <c r="O27" s="85">
        <v>24.8</v>
      </c>
      <c r="P27" s="86" t="s">
        <v>122</v>
      </c>
      <c r="Q27" s="86" t="s">
        <v>63</v>
      </c>
      <c r="R27" s="80" t="s">
        <v>49</v>
      </c>
      <c r="S27" s="87"/>
      <c r="T27" s="96" t="s">
        <v>123</v>
      </c>
      <c r="U27" s="89">
        <f t="shared" si="1"/>
        <v>103</v>
      </c>
      <c r="V27" s="90" t="str">
        <f t="shared" si="2"/>
        <v/>
      </c>
      <c r="W27" s="91">
        <v>66</v>
      </c>
      <c r="X27" s="97" t="s">
        <v>71</v>
      </c>
    </row>
    <row r="28" spans="1:24" s="5" customFormat="1" ht="24" customHeight="1" x14ac:dyDescent="0.2">
      <c r="A28" s="92"/>
      <c r="B28" s="93"/>
      <c r="C28" s="98"/>
      <c r="D28" s="87" t="s">
        <v>119</v>
      </c>
      <c r="E28" s="100" t="s">
        <v>126</v>
      </c>
      <c r="F28" s="86" t="s">
        <v>121</v>
      </c>
      <c r="G28" s="99">
        <v>1.9970000000000001</v>
      </c>
      <c r="H28" s="86" t="s">
        <v>44</v>
      </c>
      <c r="I28" s="80">
        <v>1450</v>
      </c>
      <c r="J28" s="81">
        <v>5</v>
      </c>
      <c r="K28" s="101">
        <v>15.9</v>
      </c>
      <c r="L28" s="83">
        <f t="shared" si="0"/>
        <v>146.01635220125786</v>
      </c>
      <c r="M28" s="82">
        <v>14.4</v>
      </c>
      <c r="N28" s="84">
        <v>17.600000000000001</v>
      </c>
      <c r="O28" s="85">
        <v>24.2</v>
      </c>
      <c r="P28" s="86" t="s">
        <v>122</v>
      </c>
      <c r="Q28" s="86" t="s">
        <v>63</v>
      </c>
      <c r="R28" s="80" t="s">
        <v>70</v>
      </c>
      <c r="S28" s="87"/>
      <c r="T28" s="96" t="s">
        <v>123</v>
      </c>
      <c r="U28" s="89">
        <f t="shared" si="1"/>
        <v>110</v>
      </c>
      <c r="V28" s="90" t="str">
        <f t="shared" si="2"/>
        <v/>
      </c>
      <c r="W28" s="91">
        <v>65</v>
      </c>
      <c r="X28" s="97" t="s">
        <v>71</v>
      </c>
    </row>
    <row r="29" spans="1:24" s="5" customFormat="1" ht="24" customHeight="1" x14ac:dyDescent="0.2">
      <c r="A29" s="92"/>
      <c r="B29" s="93"/>
      <c r="C29" s="94"/>
      <c r="D29" s="76" t="s">
        <v>127</v>
      </c>
      <c r="E29" s="95" t="s">
        <v>128</v>
      </c>
      <c r="F29" s="78" t="s">
        <v>82</v>
      </c>
      <c r="G29" s="79">
        <v>1.9970000000000001</v>
      </c>
      <c r="H29" s="78" t="s">
        <v>83</v>
      </c>
      <c r="I29" s="80" t="s">
        <v>99</v>
      </c>
      <c r="J29" s="81">
        <v>5</v>
      </c>
      <c r="K29" s="82">
        <v>17.7</v>
      </c>
      <c r="L29" s="83">
        <f t="shared" si="0"/>
        <v>131.16723163841806</v>
      </c>
      <c r="M29" s="82">
        <v>14.4</v>
      </c>
      <c r="N29" s="84">
        <v>17.600000000000001</v>
      </c>
      <c r="O29" s="85" t="s">
        <v>100</v>
      </c>
      <c r="P29" s="80" t="s">
        <v>86</v>
      </c>
      <c r="Q29" s="86" t="s">
        <v>87</v>
      </c>
      <c r="R29" s="80" t="s">
        <v>101</v>
      </c>
      <c r="S29" s="87"/>
      <c r="T29" s="96" t="s">
        <v>50</v>
      </c>
      <c r="U29" s="89">
        <f t="shared" si="1"/>
        <v>122</v>
      </c>
      <c r="V29" s="90">
        <f t="shared" si="2"/>
        <v>100</v>
      </c>
      <c r="W29" s="91" t="s">
        <v>102</v>
      </c>
      <c r="X29" s="90" t="s">
        <v>65</v>
      </c>
    </row>
    <row r="30" spans="1:24" s="5" customFormat="1" ht="24" customHeight="1" x14ac:dyDescent="0.2">
      <c r="A30" s="92"/>
      <c r="B30" s="93"/>
      <c r="C30" s="94"/>
      <c r="D30" s="76" t="s">
        <v>127</v>
      </c>
      <c r="E30" s="77" t="s">
        <v>129</v>
      </c>
      <c r="F30" s="78" t="s">
        <v>82</v>
      </c>
      <c r="G30" s="79">
        <v>1.9970000000000001</v>
      </c>
      <c r="H30" s="78" t="s">
        <v>44</v>
      </c>
      <c r="I30" s="80" t="s">
        <v>130</v>
      </c>
      <c r="J30" s="81">
        <v>5</v>
      </c>
      <c r="K30" s="82">
        <v>17.399999999999999</v>
      </c>
      <c r="L30" s="83">
        <f t="shared" si="0"/>
        <v>133.42873563218393</v>
      </c>
      <c r="M30" s="82">
        <v>14.4</v>
      </c>
      <c r="N30" s="84">
        <v>17.600000000000001</v>
      </c>
      <c r="O30" s="85" t="s">
        <v>96</v>
      </c>
      <c r="P30" s="80" t="s">
        <v>86</v>
      </c>
      <c r="Q30" s="86" t="s">
        <v>87</v>
      </c>
      <c r="R30" s="80" t="s">
        <v>49</v>
      </c>
      <c r="S30" s="87"/>
      <c r="T30" s="96" t="s">
        <v>50</v>
      </c>
      <c r="U30" s="89">
        <f t="shared" si="1"/>
        <v>120</v>
      </c>
      <c r="V30" s="90" t="str">
        <f t="shared" si="2"/>
        <v/>
      </c>
      <c r="W30" s="91" t="s">
        <v>97</v>
      </c>
      <c r="X30" s="90" t="s">
        <v>65</v>
      </c>
    </row>
    <row r="31" spans="1:24" s="5" customFormat="1" ht="24" customHeight="1" x14ac:dyDescent="0.2">
      <c r="A31" s="92"/>
      <c r="B31" s="93"/>
      <c r="C31" s="94"/>
      <c r="D31" s="76" t="s">
        <v>127</v>
      </c>
      <c r="E31" s="77" t="s">
        <v>131</v>
      </c>
      <c r="F31" s="78" t="s">
        <v>82</v>
      </c>
      <c r="G31" s="79">
        <v>1.9970000000000001</v>
      </c>
      <c r="H31" s="78" t="s">
        <v>44</v>
      </c>
      <c r="I31" s="80" t="s">
        <v>104</v>
      </c>
      <c r="J31" s="81">
        <v>5</v>
      </c>
      <c r="K31" s="82">
        <v>16.7</v>
      </c>
      <c r="L31" s="83">
        <f t="shared" si="0"/>
        <v>139.02155688622753</v>
      </c>
      <c r="M31" s="82">
        <v>14.4</v>
      </c>
      <c r="N31" s="84">
        <v>17.600000000000001</v>
      </c>
      <c r="O31" s="85" t="s">
        <v>105</v>
      </c>
      <c r="P31" s="80" t="s">
        <v>86</v>
      </c>
      <c r="Q31" s="86" t="s">
        <v>87</v>
      </c>
      <c r="R31" s="80" t="s">
        <v>101</v>
      </c>
      <c r="S31" s="87"/>
      <c r="T31" s="96" t="s">
        <v>50</v>
      </c>
      <c r="U31" s="89">
        <f t="shared" si="1"/>
        <v>115</v>
      </c>
      <c r="V31" s="90" t="str">
        <f t="shared" si="2"/>
        <v/>
      </c>
      <c r="W31" s="91">
        <v>70</v>
      </c>
      <c r="X31" s="90" t="s">
        <v>65</v>
      </c>
    </row>
    <row r="32" spans="1:24" s="5" customFormat="1" ht="24" customHeight="1" x14ac:dyDescent="0.2">
      <c r="A32" s="92"/>
      <c r="B32" s="93"/>
      <c r="C32" s="98"/>
      <c r="D32" s="87" t="s">
        <v>132</v>
      </c>
      <c r="E32" s="100" t="s">
        <v>120</v>
      </c>
      <c r="F32" s="86" t="s">
        <v>121</v>
      </c>
      <c r="G32" s="99">
        <v>1.9970000000000001</v>
      </c>
      <c r="H32" s="86" t="s">
        <v>54</v>
      </c>
      <c r="I32" s="80">
        <v>1360</v>
      </c>
      <c r="J32" s="81">
        <v>5</v>
      </c>
      <c r="K32" s="101">
        <v>17.5</v>
      </c>
      <c r="L32" s="83">
        <f>IF(K32&gt;0,1/K32*34.6*67.1,"")</f>
        <v>132.66628571428569</v>
      </c>
      <c r="M32" s="82">
        <v>15.8</v>
      </c>
      <c r="N32" s="84">
        <v>19</v>
      </c>
      <c r="O32" s="85">
        <v>24.9</v>
      </c>
      <c r="P32" s="86" t="s">
        <v>122</v>
      </c>
      <c r="Q32" s="86" t="s">
        <v>63</v>
      </c>
      <c r="R32" s="80" t="s">
        <v>49</v>
      </c>
      <c r="S32" s="87"/>
      <c r="T32" s="96" t="s">
        <v>123</v>
      </c>
      <c r="U32" s="89">
        <f>IF(K32&lt;&gt;0, IF(K32&gt;=M32,ROUNDDOWN(K32/M32*100,0),""),"")</f>
        <v>110</v>
      </c>
      <c r="V32" s="90" t="str">
        <f>IF(K32&lt;&gt;0, IF(K32&gt;=N32,ROUNDDOWN(K32/N32*100,0),""),"")</f>
        <v/>
      </c>
      <c r="W32" s="91">
        <v>70</v>
      </c>
      <c r="X32" s="97" t="s">
        <v>56</v>
      </c>
    </row>
    <row r="33" spans="1:24" s="5" customFormat="1" ht="24" customHeight="1" x14ac:dyDescent="0.2">
      <c r="A33" s="92"/>
      <c r="B33" s="93"/>
      <c r="C33" s="98"/>
      <c r="D33" s="87" t="s">
        <v>132</v>
      </c>
      <c r="E33" s="100" t="s">
        <v>124</v>
      </c>
      <c r="F33" s="86" t="s">
        <v>121</v>
      </c>
      <c r="G33" s="99">
        <v>1.9970000000000001</v>
      </c>
      <c r="H33" s="86" t="s">
        <v>44</v>
      </c>
      <c r="I33" s="80">
        <v>1380</v>
      </c>
      <c r="J33" s="81">
        <v>5</v>
      </c>
      <c r="K33" s="101">
        <v>16.7</v>
      </c>
      <c r="L33" s="83">
        <f>IF(K33&gt;0,1/K33*34.6*67.1,"")</f>
        <v>139.02155688622753</v>
      </c>
      <c r="M33" s="82">
        <v>15.8</v>
      </c>
      <c r="N33" s="84">
        <v>19</v>
      </c>
      <c r="O33" s="84">
        <v>24.8</v>
      </c>
      <c r="P33" s="86" t="s">
        <v>122</v>
      </c>
      <c r="Q33" s="86" t="s">
        <v>63</v>
      </c>
      <c r="R33" s="80" t="s">
        <v>49</v>
      </c>
      <c r="S33" s="87"/>
      <c r="T33" s="96" t="s">
        <v>123</v>
      </c>
      <c r="U33" s="89">
        <f>IF(K33&lt;&gt;0, IF(K33&gt;=M33,ROUNDDOWN(K33/M33*100,0),""),"")</f>
        <v>105</v>
      </c>
      <c r="V33" s="90" t="str">
        <f>IF(K33&lt;&gt;0, IF(K33&gt;=N33,ROUNDDOWN(K33/N33*100,0),""),"")</f>
        <v/>
      </c>
      <c r="W33" s="91">
        <v>67</v>
      </c>
      <c r="X33" s="97" t="s">
        <v>71</v>
      </c>
    </row>
    <row r="34" spans="1:24" s="5" customFormat="1" ht="24" customHeight="1" x14ac:dyDescent="0.2">
      <c r="A34" s="92"/>
      <c r="B34" s="93"/>
      <c r="C34" s="98"/>
      <c r="D34" s="87" t="s">
        <v>132</v>
      </c>
      <c r="E34" s="100" t="s">
        <v>125</v>
      </c>
      <c r="F34" s="86" t="s">
        <v>121</v>
      </c>
      <c r="G34" s="99">
        <v>1.9970000000000001</v>
      </c>
      <c r="H34" s="86" t="s">
        <v>44</v>
      </c>
      <c r="I34" s="80">
        <v>1380</v>
      </c>
      <c r="J34" s="81">
        <v>5</v>
      </c>
      <c r="K34" s="101">
        <v>16.399999999999999</v>
      </c>
      <c r="L34" s="83">
        <f>IF(K34&gt;0,1/K34*34.6*67.1,"")</f>
        <v>141.56463414634146</v>
      </c>
      <c r="M34" s="82">
        <v>15.8</v>
      </c>
      <c r="N34" s="84">
        <v>19</v>
      </c>
      <c r="O34" s="85">
        <v>24.8</v>
      </c>
      <c r="P34" s="86" t="s">
        <v>122</v>
      </c>
      <c r="Q34" s="86" t="s">
        <v>63</v>
      </c>
      <c r="R34" s="80" t="s">
        <v>49</v>
      </c>
      <c r="S34" s="87"/>
      <c r="T34" s="96" t="s">
        <v>123</v>
      </c>
      <c r="U34" s="89">
        <f>IF(K34&lt;&gt;0, IF(K34&gt;=M34,ROUNDDOWN(K34/M34*100,0),""),"")</f>
        <v>103</v>
      </c>
      <c r="V34" s="90" t="str">
        <f>IF(K34&lt;&gt;0, IF(K34&gt;=N34,ROUNDDOWN(K34/N34*100,0),""),"")</f>
        <v/>
      </c>
      <c r="W34" s="91">
        <v>66</v>
      </c>
      <c r="X34" s="97" t="s">
        <v>71</v>
      </c>
    </row>
    <row r="35" spans="1:24" s="5" customFormat="1" ht="24" customHeight="1" x14ac:dyDescent="0.2">
      <c r="A35" s="92"/>
      <c r="B35" s="93"/>
      <c r="C35" s="98"/>
      <c r="D35" s="87" t="s">
        <v>132</v>
      </c>
      <c r="E35" s="100" t="s">
        <v>133</v>
      </c>
      <c r="F35" s="86" t="s">
        <v>121</v>
      </c>
      <c r="G35" s="99">
        <v>1.9970000000000001</v>
      </c>
      <c r="H35" s="86" t="s">
        <v>44</v>
      </c>
      <c r="I35" s="80">
        <v>1450</v>
      </c>
      <c r="J35" s="81">
        <v>5</v>
      </c>
      <c r="K35" s="101">
        <v>15.9</v>
      </c>
      <c r="L35" s="83">
        <f>IF(K35&gt;0,1/K35*34.6*67.1,"")</f>
        <v>146.01635220125786</v>
      </c>
      <c r="M35" s="82">
        <v>14.4</v>
      </c>
      <c r="N35" s="84">
        <v>17.600000000000001</v>
      </c>
      <c r="O35" s="85">
        <v>24.2</v>
      </c>
      <c r="P35" s="86" t="s">
        <v>122</v>
      </c>
      <c r="Q35" s="86" t="s">
        <v>63</v>
      </c>
      <c r="R35" s="80" t="s">
        <v>70</v>
      </c>
      <c r="S35" s="87"/>
      <c r="T35" s="96" t="s">
        <v>123</v>
      </c>
      <c r="U35" s="89">
        <f>IF(K35&lt;&gt;0, IF(K35&gt;=M35,ROUNDDOWN(K35/M35*100,0),""),"")</f>
        <v>110</v>
      </c>
      <c r="V35" s="90" t="str">
        <f>IF(K35&lt;&gt;0, IF(K35&gt;=N35,ROUNDDOWN(K35/N35*100,0),""),"")</f>
        <v/>
      </c>
      <c r="W35" s="91">
        <v>65</v>
      </c>
      <c r="X35" s="97" t="s">
        <v>71</v>
      </c>
    </row>
    <row r="36" spans="1:24" s="5" customFormat="1" ht="24" customHeight="1" x14ac:dyDescent="0.2">
      <c r="A36" s="92"/>
      <c r="B36" s="93"/>
      <c r="C36" s="98"/>
      <c r="D36" s="87" t="s">
        <v>134</v>
      </c>
      <c r="E36" s="100" t="s">
        <v>120</v>
      </c>
      <c r="F36" s="86" t="s">
        <v>108</v>
      </c>
      <c r="G36" s="99">
        <v>1.496</v>
      </c>
      <c r="H36" s="86" t="s">
        <v>44</v>
      </c>
      <c r="I36" s="80">
        <v>1340</v>
      </c>
      <c r="J36" s="81">
        <v>5</v>
      </c>
      <c r="K36" s="101">
        <v>16.600000000000001</v>
      </c>
      <c r="L36" s="83">
        <f>IF(K36&gt;0,1/K36*34.6*67.1,"")</f>
        <v>139.85903614457828</v>
      </c>
      <c r="M36" s="82">
        <v>15.8</v>
      </c>
      <c r="N36" s="84">
        <v>19</v>
      </c>
      <c r="O36" s="85">
        <v>25.1</v>
      </c>
      <c r="P36" s="86" t="s">
        <v>47</v>
      </c>
      <c r="Q36" s="86" t="s">
        <v>63</v>
      </c>
      <c r="R36" s="80" t="s">
        <v>49</v>
      </c>
      <c r="S36" s="87"/>
      <c r="T36" s="96" t="s">
        <v>110</v>
      </c>
      <c r="U36" s="89">
        <f>IF(K36&lt;&gt;0, IF(K36&gt;=M36,ROUNDDOWN(K36/M36*100,0),""),"")</f>
        <v>105</v>
      </c>
      <c r="V36" s="90" t="str">
        <f>IF(K36&lt;&gt;0, IF(K36&gt;=N36,ROUNDDOWN(K36/N36*100,0),""),"")</f>
        <v/>
      </c>
      <c r="W36" s="91">
        <v>66</v>
      </c>
      <c r="X36" s="97" t="s">
        <v>77</v>
      </c>
    </row>
    <row r="37" spans="1:24" s="5" customFormat="1" ht="24" customHeight="1" x14ac:dyDescent="0.2">
      <c r="A37" s="92"/>
      <c r="B37" s="74"/>
      <c r="C37" s="75" t="s">
        <v>135</v>
      </c>
      <c r="D37" s="76" t="s">
        <v>136</v>
      </c>
      <c r="E37" s="95" t="s">
        <v>137</v>
      </c>
      <c r="F37" s="78" t="s">
        <v>82</v>
      </c>
      <c r="G37" s="79">
        <v>1.9970000000000001</v>
      </c>
      <c r="H37" s="78" t="s">
        <v>109</v>
      </c>
      <c r="I37" s="80" t="s">
        <v>138</v>
      </c>
      <c r="J37" s="81">
        <v>5</v>
      </c>
      <c r="K37" s="82">
        <v>18.5</v>
      </c>
      <c r="L37" s="83">
        <f t="shared" si="0"/>
        <v>125.49513513513514</v>
      </c>
      <c r="M37" s="82">
        <v>14.4</v>
      </c>
      <c r="N37" s="84">
        <v>17.600000000000001</v>
      </c>
      <c r="O37" s="85" t="s">
        <v>139</v>
      </c>
      <c r="P37" s="80" t="s">
        <v>140</v>
      </c>
      <c r="Q37" s="86" t="s">
        <v>48</v>
      </c>
      <c r="R37" s="80" t="s">
        <v>49</v>
      </c>
      <c r="S37" s="87"/>
      <c r="T37" s="96" t="s">
        <v>50</v>
      </c>
      <c r="U37" s="89">
        <f t="shared" si="1"/>
        <v>128</v>
      </c>
      <c r="V37" s="90">
        <f t="shared" si="2"/>
        <v>105</v>
      </c>
      <c r="W37" s="91" t="s">
        <v>141</v>
      </c>
      <c r="X37" s="97" t="s">
        <v>88</v>
      </c>
    </row>
    <row r="38" spans="1:24" s="5" customFormat="1" ht="24" customHeight="1" x14ac:dyDescent="0.2">
      <c r="A38" s="92"/>
      <c r="B38" s="93"/>
      <c r="C38" s="94"/>
      <c r="D38" s="76" t="s">
        <v>136</v>
      </c>
      <c r="E38" s="95" t="s">
        <v>142</v>
      </c>
      <c r="F38" s="78" t="s">
        <v>82</v>
      </c>
      <c r="G38" s="79">
        <v>1.9970000000000001</v>
      </c>
      <c r="H38" s="78" t="s">
        <v>109</v>
      </c>
      <c r="I38" s="80">
        <v>1530</v>
      </c>
      <c r="J38" s="81">
        <v>5</v>
      </c>
      <c r="K38" s="82">
        <v>17.8</v>
      </c>
      <c r="L38" s="83">
        <f t="shared" si="0"/>
        <v>130.43033707865169</v>
      </c>
      <c r="M38" s="82">
        <v>14.4</v>
      </c>
      <c r="N38" s="84">
        <v>17.600000000000001</v>
      </c>
      <c r="O38" s="85">
        <v>23.6</v>
      </c>
      <c r="P38" s="80" t="s">
        <v>140</v>
      </c>
      <c r="Q38" s="86" t="s">
        <v>48</v>
      </c>
      <c r="R38" s="80" t="s">
        <v>101</v>
      </c>
      <c r="S38" s="87"/>
      <c r="T38" s="96" t="s">
        <v>50</v>
      </c>
      <c r="U38" s="89">
        <f t="shared" si="1"/>
        <v>123</v>
      </c>
      <c r="V38" s="90">
        <f t="shared" si="2"/>
        <v>101</v>
      </c>
      <c r="W38" s="91">
        <v>75</v>
      </c>
      <c r="X38" s="90" t="s">
        <v>93</v>
      </c>
    </row>
    <row r="39" spans="1:24" s="5" customFormat="1" ht="24" customHeight="1" x14ac:dyDescent="0.2">
      <c r="A39" s="92"/>
      <c r="B39" s="93"/>
      <c r="C39" s="94"/>
      <c r="D39" s="76" t="s">
        <v>136</v>
      </c>
      <c r="E39" s="95" t="s">
        <v>143</v>
      </c>
      <c r="F39" s="78" t="s">
        <v>82</v>
      </c>
      <c r="G39" s="79">
        <v>1.9970000000000001</v>
      </c>
      <c r="H39" s="78" t="s">
        <v>109</v>
      </c>
      <c r="I39" s="80">
        <v>1540</v>
      </c>
      <c r="J39" s="81">
        <v>5</v>
      </c>
      <c r="K39" s="82">
        <v>17.8</v>
      </c>
      <c r="L39" s="83">
        <f t="shared" si="0"/>
        <v>130.43033707865169</v>
      </c>
      <c r="M39" s="82">
        <v>13.2</v>
      </c>
      <c r="N39" s="84">
        <v>16.5</v>
      </c>
      <c r="O39" s="85">
        <v>23.5</v>
      </c>
      <c r="P39" s="80" t="s">
        <v>140</v>
      </c>
      <c r="Q39" s="86" t="s">
        <v>48</v>
      </c>
      <c r="R39" s="80" t="s">
        <v>101</v>
      </c>
      <c r="S39" s="87"/>
      <c r="T39" s="96" t="s">
        <v>50</v>
      </c>
      <c r="U39" s="89">
        <f t="shared" si="1"/>
        <v>134</v>
      </c>
      <c r="V39" s="90">
        <f t="shared" si="2"/>
        <v>107</v>
      </c>
      <c r="W39" s="91">
        <v>75</v>
      </c>
      <c r="X39" s="90" t="s">
        <v>93</v>
      </c>
    </row>
    <row r="40" spans="1:24" s="5" customFormat="1" ht="24" customHeight="1" x14ac:dyDescent="0.2">
      <c r="A40" s="92"/>
      <c r="B40" s="93"/>
      <c r="C40" s="94"/>
      <c r="D40" s="76" t="s">
        <v>136</v>
      </c>
      <c r="E40" s="95" t="s">
        <v>144</v>
      </c>
      <c r="F40" s="78" t="s">
        <v>82</v>
      </c>
      <c r="G40" s="79">
        <v>1.9970000000000001</v>
      </c>
      <c r="H40" s="78" t="s">
        <v>44</v>
      </c>
      <c r="I40" s="80" t="s">
        <v>145</v>
      </c>
      <c r="J40" s="81">
        <v>5</v>
      </c>
      <c r="K40" s="82">
        <v>17.399999999999999</v>
      </c>
      <c r="L40" s="83">
        <f t="shared" si="0"/>
        <v>133.42873563218393</v>
      </c>
      <c r="M40" s="82">
        <v>14.4</v>
      </c>
      <c r="N40" s="84">
        <v>17.600000000000001</v>
      </c>
      <c r="O40" s="85" t="s">
        <v>146</v>
      </c>
      <c r="P40" s="80" t="s">
        <v>140</v>
      </c>
      <c r="Q40" s="86" t="s">
        <v>48</v>
      </c>
      <c r="R40" s="80" t="s">
        <v>49</v>
      </c>
      <c r="S40" s="87"/>
      <c r="T40" s="96" t="s">
        <v>50</v>
      </c>
      <c r="U40" s="89">
        <f t="shared" si="1"/>
        <v>120</v>
      </c>
      <c r="V40" s="90" t="str">
        <f t="shared" si="2"/>
        <v/>
      </c>
      <c r="W40" s="91" t="s">
        <v>147</v>
      </c>
      <c r="X40" s="90" t="s">
        <v>65</v>
      </c>
    </row>
    <row r="41" spans="1:24" s="5" customFormat="1" ht="24" customHeight="1" x14ac:dyDescent="0.2">
      <c r="A41" s="92"/>
      <c r="B41" s="93"/>
      <c r="C41" s="94"/>
      <c r="D41" s="76" t="s">
        <v>136</v>
      </c>
      <c r="E41" s="95" t="s">
        <v>148</v>
      </c>
      <c r="F41" s="78" t="s">
        <v>82</v>
      </c>
      <c r="G41" s="79">
        <v>1.9970000000000001</v>
      </c>
      <c r="H41" s="78" t="s">
        <v>44</v>
      </c>
      <c r="I41" s="80" t="s">
        <v>149</v>
      </c>
      <c r="J41" s="81">
        <v>5</v>
      </c>
      <c r="K41" s="82">
        <v>16.600000000000001</v>
      </c>
      <c r="L41" s="83">
        <f t="shared" si="0"/>
        <v>139.85903614457828</v>
      </c>
      <c r="M41" s="82">
        <v>13.2</v>
      </c>
      <c r="N41" s="84">
        <v>16.5</v>
      </c>
      <c r="O41" s="85" t="s">
        <v>150</v>
      </c>
      <c r="P41" s="80" t="s">
        <v>140</v>
      </c>
      <c r="Q41" s="86" t="s">
        <v>48</v>
      </c>
      <c r="R41" s="80" t="s">
        <v>101</v>
      </c>
      <c r="S41" s="87"/>
      <c r="T41" s="96" t="s">
        <v>50</v>
      </c>
      <c r="U41" s="89">
        <f t="shared" si="1"/>
        <v>125</v>
      </c>
      <c r="V41" s="90">
        <f t="shared" si="2"/>
        <v>100</v>
      </c>
      <c r="W41" s="91" t="s">
        <v>151</v>
      </c>
      <c r="X41" s="90" t="s">
        <v>65</v>
      </c>
    </row>
    <row r="42" spans="1:24" s="5" customFormat="1" ht="24" customHeight="1" x14ac:dyDescent="0.2">
      <c r="A42" s="92"/>
      <c r="B42" s="93"/>
      <c r="C42" s="94"/>
      <c r="D42" s="76" t="s">
        <v>152</v>
      </c>
      <c r="E42" s="95" t="s">
        <v>120</v>
      </c>
      <c r="F42" s="78" t="s">
        <v>121</v>
      </c>
      <c r="G42" s="79">
        <v>1.9970000000000001</v>
      </c>
      <c r="H42" s="78" t="s">
        <v>54</v>
      </c>
      <c r="I42" s="80">
        <v>1390</v>
      </c>
      <c r="J42" s="81">
        <v>5</v>
      </c>
      <c r="K42" s="82">
        <v>17.3</v>
      </c>
      <c r="L42" s="83">
        <f t="shared" si="0"/>
        <v>134.19999999999999</v>
      </c>
      <c r="M42" s="82">
        <v>15.8</v>
      </c>
      <c r="N42" s="84">
        <v>19</v>
      </c>
      <c r="O42" s="85">
        <v>24.7</v>
      </c>
      <c r="P42" s="80" t="s">
        <v>122</v>
      </c>
      <c r="Q42" s="86" t="s">
        <v>63</v>
      </c>
      <c r="R42" s="80" t="s">
        <v>49</v>
      </c>
      <c r="S42" s="87"/>
      <c r="T42" s="96" t="s">
        <v>123</v>
      </c>
      <c r="U42" s="89">
        <f t="shared" si="1"/>
        <v>109</v>
      </c>
      <c r="V42" s="90" t="str">
        <f t="shared" si="2"/>
        <v/>
      </c>
      <c r="W42" s="91">
        <v>70</v>
      </c>
      <c r="X42" s="97" t="s">
        <v>56</v>
      </c>
    </row>
    <row r="43" spans="1:24" s="5" customFormat="1" ht="24" customHeight="1" x14ac:dyDescent="0.2">
      <c r="A43" s="92"/>
      <c r="B43" s="93"/>
      <c r="C43" s="102"/>
      <c r="D43" s="76" t="s">
        <v>152</v>
      </c>
      <c r="E43" s="95" t="s">
        <v>133</v>
      </c>
      <c r="F43" s="78" t="s">
        <v>121</v>
      </c>
      <c r="G43" s="79">
        <v>1.9970000000000001</v>
      </c>
      <c r="H43" s="78" t="s">
        <v>54</v>
      </c>
      <c r="I43" s="80">
        <v>1480</v>
      </c>
      <c r="J43" s="81">
        <v>5</v>
      </c>
      <c r="K43" s="82">
        <v>16.600000000000001</v>
      </c>
      <c r="L43" s="83">
        <f t="shared" si="0"/>
        <v>139.85903614457828</v>
      </c>
      <c r="M43" s="82">
        <v>14.4</v>
      </c>
      <c r="N43" s="84">
        <v>17.600000000000001</v>
      </c>
      <c r="O43" s="103">
        <v>24</v>
      </c>
      <c r="P43" s="80" t="s">
        <v>122</v>
      </c>
      <c r="Q43" s="86" t="s">
        <v>63</v>
      </c>
      <c r="R43" s="80" t="s">
        <v>70</v>
      </c>
      <c r="S43" s="87"/>
      <c r="T43" s="96" t="s">
        <v>123</v>
      </c>
      <c r="U43" s="89">
        <f t="shared" si="1"/>
        <v>115</v>
      </c>
      <c r="V43" s="90" t="str">
        <f t="shared" si="2"/>
        <v/>
      </c>
      <c r="W43" s="91">
        <v>69</v>
      </c>
      <c r="X43" s="97" t="s">
        <v>71</v>
      </c>
    </row>
    <row r="44" spans="1:24" s="5" customFormat="1" ht="24" customHeight="1" x14ac:dyDescent="0.2">
      <c r="A44" s="92"/>
      <c r="B44" s="93"/>
      <c r="C44" s="98"/>
      <c r="D44" s="87" t="s">
        <v>152</v>
      </c>
      <c r="E44" s="95" t="s">
        <v>125</v>
      </c>
      <c r="F44" s="86" t="s">
        <v>121</v>
      </c>
      <c r="G44" s="99">
        <v>1.9970000000000001</v>
      </c>
      <c r="H44" s="86" t="s">
        <v>44</v>
      </c>
      <c r="I44" s="80">
        <v>1420</v>
      </c>
      <c r="J44" s="81">
        <v>5</v>
      </c>
      <c r="K44" s="82">
        <v>16.2</v>
      </c>
      <c r="L44" s="83">
        <f t="shared" si="0"/>
        <v>143.31234567901234</v>
      </c>
      <c r="M44" s="82">
        <v>15.8</v>
      </c>
      <c r="N44" s="84">
        <v>19</v>
      </c>
      <c r="O44" s="85">
        <v>24.5</v>
      </c>
      <c r="P44" s="86" t="s">
        <v>122</v>
      </c>
      <c r="Q44" s="86" t="s">
        <v>63</v>
      </c>
      <c r="R44" s="80" t="s">
        <v>49</v>
      </c>
      <c r="S44" s="87"/>
      <c r="T44" s="96" t="s">
        <v>123</v>
      </c>
      <c r="U44" s="89">
        <f t="shared" si="1"/>
        <v>102</v>
      </c>
      <c r="V44" s="90" t="str">
        <f t="shared" si="2"/>
        <v/>
      </c>
      <c r="W44" s="91">
        <v>66</v>
      </c>
      <c r="X44" s="97" t="s">
        <v>71</v>
      </c>
    </row>
    <row r="45" spans="1:24" s="5" customFormat="1" ht="24" customHeight="1" x14ac:dyDescent="0.2">
      <c r="A45" s="92"/>
      <c r="B45" s="93"/>
      <c r="C45" s="98"/>
      <c r="D45" s="87" t="s">
        <v>152</v>
      </c>
      <c r="E45" s="95" t="s">
        <v>153</v>
      </c>
      <c r="F45" s="86" t="s">
        <v>121</v>
      </c>
      <c r="G45" s="99">
        <v>1.9970000000000001</v>
      </c>
      <c r="H45" s="86" t="s">
        <v>44</v>
      </c>
      <c r="I45" s="80">
        <v>1500</v>
      </c>
      <c r="J45" s="81">
        <v>5</v>
      </c>
      <c r="K45" s="82">
        <v>15.5</v>
      </c>
      <c r="L45" s="83">
        <f t="shared" si="0"/>
        <v>149.78451612903226</v>
      </c>
      <c r="M45" s="82">
        <v>14.4</v>
      </c>
      <c r="N45" s="84">
        <v>17.600000000000001</v>
      </c>
      <c r="O45" s="84">
        <v>23.8</v>
      </c>
      <c r="P45" s="86" t="s">
        <v>122</v>
      </c>
      <c r="Q45" s="86" t="s">
        <v>63</v>
      </c>
      <c r="R45" s="80" t="s">
        <v>70</v>
      </c>
      <c r="S45" s="87"/>
      <c r="T45" s="96" t="s">
        <v>123</v>
      </c>
      <c r="U45" s="89">
        <f t="shared" si="1"/>
        <v>107</v>
      </c>
      <c r="V45" s="90" t="str">
        <f t="shared" si="2"/>
        <v/>
      </c>
      <c r="W45" s="91">
        <v>65</v>
      </c>
      <c r="X45" s="97" t="s">
        <v>71</v>
      </c>
    </row>
    <row r="46" spans="1:24" s="5" customFormat="1" ht="24" customHeight="1" x14ac:dyDescent="0.2">
      <c r="A46" s="92"/>
      <c r="B46" s="74"/>
      <c r="C46" s="75" t="s">
        <v>154</v>
      </c>
      <c r="D46" s="76" t="s">
        <v>155</v>
      </c>
      <c r="E46" s="95" t="s">
        <v>156</v>
      </c>
      <c r="F46" s="78" t="s">
        <v>43</v>
      </c>
      <c r="G46" s="79">
        <v>1.496</v>
      </c>
      <c r="H46" s="78" t="s">
        <v>54</v>
      </c>
      <c r="I46" s="80" t="s">
        <v>157</v>
      </c>
      <c r="J46" s="81">
        <v>2</v>
      </c>
      <c r="K46" s="82">
        <v>17.399999999999999</v>
      </c>
      <c r="L46" s="83">
        <f t="shared" si="0"/>
        <v>133.42873563218393</v>
      </c>
      <c r="M46" s="82">
        <v>20.5</v>
      </c>
      <c r="N46" s="84">
        <v>23.4</v>
      </c>
      <c r="O46" s="85" t="s">
        <v>62</v>
      </c>
      <c r="P46" s="80" t="s">
        <v>47</v>
      </c>
      <c r="Q46" s="86" t="s">
        <v>63</v>
      </c>
      <c r="R46" s="80" t="s">
        <v>158</v>
      </c>
      <c r="S46" s="87"/>
      <c r="T46" s="96" t="s">
        <v>50</v>
      </c>
      <c r="U46" s="89" t="str">
        <f t="shared" si="1"/>
        <v/>
      </c>
      <c r="V46" s="90" t="str">
        <f t="shared" si="2"/>
        <v/>
      </c>
      <c r="W46" s="91" t="s">
        <v>117</v>
      </c>
      <c r="X46" s="97" t="s">
        <v>118</v>
      </c>
    </row>
    <row r="47" spans="1:24" s="5" customFormat="1" ht="24" customHeight="1" x14ac:dyDescent="0.2">
      <c r="A47" s="92"/>
      <c r="B47" s="93"/>
      <c r="C47" s="98"/>
      <c r="D47" s="87" t="s">
        <v>155</v>
      </c>
      <c r="E47" s="95" t="s">
        <v>159</v>
      </c>
      <c r="F47" s="86" t="s">
        <v>43</v>
      </c>
      <c r="G47" s="99">
        <v>1.496</v>
      </c>
      <c r="H47" s="86" t="s">
        <v>44</v>
      </c>
      <c r="I47" s="80" t="s">
        <v>160</v>
      </c>
      <c r="J47" s="81">
        <v>2</v>
      </c>
      <c r="K47" s="82">
        <v>17.2</v>
      </c>
      <c r="L47" s="83">
        <f t="shared" si="0"/>
        <v>134.98023255813953</v>
      </c>
      <c r="M47" s="82">
        <v>20.5</v>
      </c>
      <c r="N47" s="84">
        <v>23.4</v>
      </c>
      <c r="O47" s="84">
        <v>27</v>
      </c>
      <c r="P47" s="86" t="s">
        <v>47</v>
      </c>
      <c r="Q47" s="86" t="s">
        <v>63</v>
      </c>
      <c r="R47" s="80" t="s">
        <v>158</v>
      </c>
      <c r="S47" s="87"/>
      <c r="T47" s="96" t="s">
        <v>50</v>
      </c>
      <c r="U47" s="89" t="str">
        <f t="shared" si="1"/>
        <v/>
      </c>
      <c r="V47" s="90" t="str">
        <f t="shared" si="2"/>
        <v/>
      </c>
      <c r="W47" s="91">
        <v>63</v>
      </c>
      <c r="X47" s="97" t="s">
        <v>118</v>
      </c>
    </row>
    <row r="48" spans="1:24" s="5" customFormat="1" ht="24" customHeight="1" x14ac:dyDescent="0.2">
      <c r="A48" s="92"/>
      <c r="B48" s="93"/>
      <c r="C48" s="98"/>
      <c r="D48" s="87" t="s">
        <v>155</v>
      </c>
      <c r="E48" s="104" t="s">
        <v>161</v>
      </c>
      <c r="F48" s="86" t="s">
        <v>43</v>
      </c>
      <c r="G48" s="99">
        <v>1.496</v>
      </c>
      <c r="H48" s="86" t="s">
        <v>54</v>
      </c>
      <c r="I48" s="80" t="s">
        <v>162</v>
      </c>
      <c r="J48" s="81">
        <v>2</v>
      </c>
      <c r="K48" s="101">
        <v>16.8</v>
      </c>
      <c r="L48" s="83">
        <f t="shared" si="0"/>
        <v>138.19404761904758</v>
      </c>
      <c r="M48" s="82">
        <v>20.5</v>
      </c>
      <c r="N48" s="84">
        <v>23.4</v>
      </c>
      <c r="O48" s="85" t="s">
        <v>163</v>
      </c>
      <c r="P48" s="86" t="s">
        <v>164</v>
      </c>
      <c r="Q48" s="86" t="s">
        <v>63</v>
      </c>
      <c r="R48" s="80" t="s">
        <v>158</v>
      </c>
      <c r="S48" s="87"/>
      <c r="T48" s="96" t="s">
        <v>50</v>
      </c>
      <c r="U48" s="89" t="str">
        <f t="shared" si="1"/>
        <v/>
      </c>
      <c r="V48" s="90" t="str">
        <f t="shared" si="2"/>
        <v/>
      </c>
      <c r="W48" s="91">
        <v>61</v>
      </c>
      <c r="X48" s="97" t="s">
        <v>118</v>
      </c>
    </row>
    <row r="49" spans="1:24" s="5" customFormat="1" ht="24" customHeight="1" x14ac:dyDescent="0.2">
      <c r="A49" s="92"/>
      <c r="B49" s="93"/>
      <c r="C49" s="94"/>
      <c r="D49" s="87" t="s">
        <v>165</v>
      </c>
      <c r="E49" s="100" t="s">
        <v>166</v>
      </c>
      <c r="F49" s="86" t="s">
        <v>167</v>
      </c>
      <c r="G49" s="99">
        <v>1.9970000000000001</v>
      </c>
      <c r="H49" s="86" t="s">
        <v>54</v>
      </c>
      <c r="I49" s="80">
        <v>1100</v>
      </c>
      <c r="J49" s="81">
        <v>2</v>
      </c>
      <c r="K49" s="82">
        <v>15.8</v>
      </c>
      <c r="L49" s="83">
        <f t="shared" si="0"/>
        <v>146.9405063291139</v>
      </c>
      <c r="M49" s="82">
        <v>18.7</v>
      </c>
      <c r="N49" s="84">
        <v>21.8</v>
      </c>
      <c r="O49" s="85">
        <v>26.7</v>
      </c>
      <c r="P49" s="80" t="s">
        <v>47</v>
      </c>
      <c r="Q49" s="86" t="s">
        <v>63</v>
      </c>
      <c r="R49" s="80" t="s">
        <v>158</v>
      </c>
      <c r="S49" s="87"/>
      <c r="T49" s="96" t="s">
        <v>50</v>
      </c>
      <c r="U49" s="89" t="str">
        <f t="shared" si="1"/>
        <v/>
      </c>
      <c r="V49" s="90" t="str">
        <f t="shared" si="2"/>
        <v/>
      </c>
      <c r="W49" s="91">
        <v>59</v>
      </c>
      <c r="X49" s="97" t="s">
        <v>168</v>
      </c>
    </row>
    <row r="50" spans="1:24" s="5" customFormat="1" ht="24" customHeight="1" x14ac:dyDescent="0.2">
      <c r="A50" s="92"/>
      <c r="B50" s="93"/>
      <c r="C50" s="94"/>
      <c r="D50" s="87" t="s">
        <v>165</v>
      </c>
      <c r="E50" s="100" t="s">
        <v>159</v>
      </c>
      <c r="F50" s="86" t="s">
        <v>167</v>
      </c>
      <c r="G50" s="99">
        <v>1.9970000000000001</v>
      </c>
      <c r="H50" s="86" t="s">
        <v>44</v>
      </c>
      <c r="I50" s="80">
        <v>1130</v>
      </c>
      <c r="J50" s="81">
        <v>2</v>
      </c>
      <c r="K50" s="82">
        <v>15.2</v>
      </c>
      <c r="L50" s="83">
        <f t="shared" si="0"/>
        <v>152.74078947368417</v>
      </c>
      <c r="M50" s="82">
        <v>18.7</v>
      </c>
      <c r="N50" s="84">
        <v>21.8</v>
      </c>
      <c r="O50" s="85">
        <v>26.5</v>
      </c>
      <c r="P50" s="80" t="s">
        <v>47</v>
      </c>
      <c r="Q50" s="86" t="s">
        <v>63</v>
      </c>
      <c r="R50" s="80" t="s">
        <v>158</v>
      </c>
      <c r="S50" s="87"/>
      <c r="T50" s="96" t="s">
        <v>50</v>
      </c>
      <c r="U50" s="89" t="str">
        <f t="shared" si="1"/>
        <v/>
      </c>
      <c r="V50" s="90" t="str">
        <f t="shared" si="2"/>
        <v/>
      </c>
      <c r="W50" s="91">
        <v>57</v>
      </c>
      <c r="X50" s="97" t="s">
        <v>168</v>
      </c>
    </row>
    <row r="51" spans="1:24" s="5" customFormat="1" ht="24" customHeight="1" x14ac:dyDescent="0.2">
      <c r="A51" s="92"/>
      <c r="B51" s="74"/>
      <c r="C51" s="75" t="s">
        <v>169</v>
      </c>
      <c r="D51" s="76" t="s">
        <v>170</v>
      </c>
      <c r="E51" s="95" t="s">
        <v>111</v>
      </c>
      <c r="F51" s="78" t="s">
        <v>171</v>
      </c>
      <c r="G51" s="79">
        <v>1.9970000000000001</v>
      </c>
      <c r="H51" s="78" t="s">
        <v>44</v>
      </c>
      <c r="I51" s="80">
        <v>1460</v>
      </c>
      <c r="J51" s="81">
        <v>5</v>
      </c>
      <c r="K51" s="82">
        <v>15.6</v>
      </c>
      <c r="L51" s="83">
        <f t="shared" si="0"/>
        <v>148.824358974359</v>
      </c>
      <c r="M51" s="82">
        <v>14.4</v>
      </c>
      <c r="N51" s="84">
        <v>17.600000000000001</v>
      </c>
      <c r="O51" s="85">
        <v>24.1</v>
      </c>
      <c r="P51" s="80" t="s">
        <v>172</v>
      </c>
      <c r="Q51" s="86" t="s">
        <v>173</v>
      </c>
      <c r="R51" s="80" t="s">
        <v>49</v>
      </c>
      <c r="S51" s="87"/>
      <c r="T51" s="96" t="s">
        <v>50</v>
      </c>
      <c r="U51" s="89">
        <f t="shared" si="1"/>
        <v>108</v>
      </c>
      <c r="V51" s="90" t="str">
        <f t="shared" si="2"/>
        <v/>
      </c>
      <c r="W51" s="91">
        <v>64</v>
      </c>
      <c r="X51" s="97" t="s">
        <v>118</v>
      </c>
    </row>
    <row r="52" spans="1:24" s="5" customFormat="1" ht="24" customHeight="1" x14ac:dyDescent="0.2">
      <c r="A52" s="92"/>
      <c r="B52" s="105"/>
      <c r="C52" s="106"/>
      <c r="D52" s="76" t="s">
        <v>170</v>
      </c>
      <c r="E52" s="95" t="s">
        <v>174</v>
      </c>
      <c r="F52" s="78" t="s">
        <v>171</v>
      </c>
      <c r="G52" s="79">
        <v>1.9970000000000001</v>
      </c>
      <c r="H52" s="78" t="s">
        <v>44</v>
      </c>
      <c r="I52" s="80">
        <v>1520</v>
      </c>
      <c r="J52" s="81">
        <v>5</v>
      </c>
      <c r="K52" s="82">
        <v>15.1</v>
      </c>
      <c r="L52" s="83">
        <f>IF(K52&gt;0,1/K52*34.6*67.1,"")</f>
        <v>153.75231788079469</v>
      </c>
      <c r="M52" s="82">
        <v>14.4</v>
      </c>
      <c r="N52" s="84">
        <v>17.600000000000001</v>
      </c>
      <c r="O52" s="85">
        <v>23.6</v>
      </c>
      <c r="P52" s="80" t="s">
        <v>172</v>
      </c>
      <c r="Q52" s="86" t="s">
        <v>173</v>
      </c>
      <c r="R52" s="80" t="s">
        <v>101</v>
      </c>
      <c r="S52" s="87"/>
      <c r="T52" s="96" t="s">
        <v>50</v>
      </c>
      <c r="U52" s="89">
        <f>IF(K52&lt;&gt;0, IF(K52&gt;=M52,ROUNDDOWN(K52/M52*100,0),""),"")</f>
        <v>104</v>
      </c>
      <c r="V52" s="90" t="str">
        <f>IF(K52&lt;&gt;0, IF(K52&gt;=N52,ROUNDDOWN(K52/N52*100,0),""),"")</f>
        <v/>
      </c>
      <c r="W52" s="91">
        <v>63</v>
      </c>
      <c r="X52" s="97" t="s">
        <v>118</v>
      </c>
    </row>
    <row r="53" spans="1:24" s="5" customFormat="1" ht="24" customHeight="1" x14ac:dyDescent="0.2">
      <c r="A53" s="92"/>
      <c r="B53" s="74"/>
      <c r="C53" s="75" t="s">
        <v>175</v>
      </c>
      <c r="D53" s="87" t="s">
        <v>176</v>
      </c>
      <c r="E53" s="100" t="s">
        <v>177</v>
      </c>
      <c r="F53" s="86" t="s">
        <v>178</v>
      </c>
      <c r="G53" s="99">
        <v>1.9970000000000001</v>
      </c>
      <c r="H53" s="86" t="s">
        <v>179</v>
      </c>
      <c r="I53" s="80">
        <v>1510</v>
      </c>
      <c r="J53" s="81">
        <v>5</v>
      </c>
      <c r="K53" s="82">
        <v>15</v>
      </c>
      <c r="L53" s="83">
        <f t="shared" si="0"/>
        <v>154.77733333333333</v>
      </c>
      <c r="M53" s="82">
        <v>14.4</v>
      </c>
      <c r="N53" s="84">
        <v>17.600000000000001</v>
      </c>
      <c r="O53" s="85">
        <v>23.7</v>
      </c>
      <c r="P53" s="80" t="s">
        <v>47</v>
      </c>
      <c r="Q53" s="86" t="s">
        <v>63</v>
      </c>
      <c r="R53" s="80" t="s">
        <v>49</v>
      </c>
      <c r="S53" s="107"/>
      <c r="T53" s="96" t="s">
        <v>110</v>
      </c>
      <c r="U53" s="89">
        <f t="shared" si="1"/>
        <v>104</v>
      </c>
      <c r="V53" s="90" t="str">
        <f t="shared" si="2"/>
        <v/>
      </c>
      <c r="W53" s="91">
        <v>63</v>
      </c>
      <c r="X53" s="97" t="s">
        <v>118</v>
      </c>
    </row>
    <row r="54" spans="1:24" s="5" customFormat="1" ht="24" customHeight="1" x14ac:dyDescent="0.2">
      <c r="A54" s="92"/>
      <c r="B54" s="93"/>
      <c r="C54" s="94"/>
      <c r="D54" s="87" t="s">
        <v>180</v>
      </c>
      <c r="E54" s="100" t="s">
        <v>177</v>
      </c>
      <c r="F54" s="86" t="s">
        <v>178</v>
      </c>
      <c r="G54" s="99">
        <v>1.9970000000000001</v>
      </c>
      <c r="H54" s="86" t="s">
        <v>179</v>
      </c>
      <c r="I54" s="80">
        <v>1530</v>
      </c>
      <c r="J54" s="81">
        <v>5</v>
      </c>
      <c r="K54" s="82">
        <v>15</v>
      </c>
      <c r="L54" s="83">
        <f t="shared" si="0"/>
        <v>154.77733333333333</v>
      </c>
      <c r="M54" s="82">
        <v>14.4</v>
      </c>
      <c r="N54" s="84">
        <v>17.600000000000001</v>
      </c>
      <c r="O54" s="85">
        <v>23.6</v>
      </c>
      <c r="P54" s="80" t="s">
        <v>47</v>
      </c>
      <c r="Q54" s="86" t="s">
        <v>63</v>
      </c>
      <c r="R54" s="80" t="s">
        <v>49</v>
      </c>
      <c r="S54" s="107"/>
      <c r="T54" s="96" t="s">
        <v>110</v>
      </c>
      <c r="U54" s="89">
        <f t="shared" si="1"/>
        <v>104</v>
      </c>
      <c r="V54" s="90" t="str">
        <f t="shared" si="2"/>
        <v/>
      </c>
      <c r="W54" s="91">
        <v>63</v>
      </c>
      <c r="X54" s="97" t="s">
        <v>118</v>
      </c>
    </row>
    <row r="55" spans="1:24" s="5" customFormat="1" ht="24" customHeight="1" x14ac:dyDescent="0.2">
      <c r="A55" s="92"/>
      <c r="B55" s="93"/>
      <c r="C55" s="94"/>
      <c r="D55" s="87" t="s">
        <v>181</v>
      </c>
      <c r="E55" s="100" t="s">
        <v>177</v>
      </c>
      <c r="F55" s="86" t="s">
        <v>182</v>
      </c>
      <c r="G55" s="99">
        <v>2.488</v>
      </c>
      <c r="H55" s="86" t="s">
        <v>179</v>
      </c>
      <c r="I55" s="80">
        <v>1550</v>
      </c>
      <c r="J55" s="81">
        <v>5</v>
      </c>
      <c r="K55" s="82">
        <v>14.2</v>
      </c>
      <c r="L55" s="83">
        <f t="shared" si="0"/>
        <v>163.49718309859156</v>
      </c>
      <c r="M55" s="82">
        <v>13.2</v>
      </c>
      <c r="N55" s="84">
        <v>16.5</v>
      </c>
      <c r="O55" s="85">
        <v>23.4</v>
      </c>
      <c r="P55" s="80" t="s">
        <v>47</v>
      </c>
      <c r="Q55" s="86" t="s">
        <v>63</v>
      </c>
      <c r="R55" s="80" t="s">
        <v>49</v>
      </c>
      <c r="S55" s="107"/>
      <c r="T55" s="96" t="s">
        <v>110</v>
      </c>
      <c r="U55" s="89">
        <f t="shared" si="1"/>
        <v>107</v>
      </c>
      <c r="V55" s="90" t="str">
        <f t="shared" si="2"/>
        <v/>
      </c>
      <c r="W55" s="91">
        <v>60</v>
      </c>
      <c r="X55" s="97" t="s">
        <v>118</v>
      </c>
    </row>
    <row r="56" spans="1:24" s="5" customFormat="1" ht="24" customHeight="1" x14ac:dyDescent="0.2">
      <c r="A56" s="92"/>
      <c r="B56" s="93"/>
      <c r="C56" s="94"/>
      <c r="D56" s="87" t="s">
        <v>183</v>
      </c>
      <c r="E56" s="100" t="s">
        <v>177</v>
      </c>
      <c r="F56" s="86" t="s">
        <v>182</v>
      </c>
      <c r="G56" s="99">
        <v>2.488</v>
      </c>
      <c r="H56" s="86" t="s">
        <v>179</v>
      </c>
      <c r="I56" s="80">
        <v>1570</v>
      </c>
      <c r="J56" s="81">
        <v>5</v>
      </c>
      <c r="K56" s="82">
        <v>14.2</v>
      </c>
      <c r="L56" s="83">
        <f t="shared" si="0"/>
        <v>163.49718309859156</v>
      </c>
      <c r="M56" s="82">
        <v>13.2</v>
      </c>
      <c r="N56" s="84">
        <v>16.5</v>
      </c>
      <c r="O56" s="85">
        <v>23.2</v>
      </c>
      <c r="P56" s="80" t="s">
        <v>47</v>
      </c>
      <c r="Q56" s="86" t="s">
        <v>63</v>
      </c>
      <c r="R56" s="80" t="s">
        <v>49</v>
      </c>
      <c r="S56" s="107"/>
      <c r="T56" s="96" t="s">
        <v>110</v>
      </c>
      <c r="U56" s="89">
        <f t="shared" si="1"/>
        <v>107</v>
      </c>
      <c r="V56" s="90" t="str">
        <f t="shared" si="2"/>
        <v/>
      </c>
      <c r="W56" s="91">
        <v>61</v>
      </c>
      <c r="X56" s="97" t="s">
        <v>118</v>
      </c>
    </row>
    <row r="57" spans="1:24" s="5" customFormat="1" ht="24" customHeight="1" x14ac:dyDescent="0.2">
      <c r="A57" s="92"/>
      <c r="B57" s="74"/>
      <c r="C57" s="75" t="s">
        <v>184</v>
      </c>
      <c r="D57" s="87" t="s">
        <v>185</v>
      </c>
      <c r="E57" s="100" t="s">
        <v>186</v>
      </c>
      <c r="F57" s="86" t="s">
        <v>167</v>
      </c>
      <c r="G57" s="99">
        <v>1.9970000000000001</v>
      </c>
      <c r="H57" s="86" t="s">
        <v>44</v>
      </c>
      <c r="I57" s="80" t="s">
        <v>187</v>
      </c>
      <c r="J57" s="81">
        <v>5</v>
      </c>
      <c r="K57" s="101">
        <v>14.6</v>
      </c>
      <c r="L57" s="83">
        <f t="shared" si="0"/>
        <v>159.01780821917808</v>
      </c>
      <c r="M57" s="82">
        <v>13.2</v>
      </c>
      <c r="N57" s="84">
        <v>16.5</v>
      </c>
      <c r="O57" s="85" t="s">
        <v>188</v>
      </c>
      <c r="P57" s="86" t="s">
        <v>47</v>
      </c>
      <c r="Q57" s="86" t="s">
        <v>63</v>
      </c>
      <c r="R57" s="80" t="s">
        <v>49</v>
      </c>
      <c r="S57" s="87"/>
      <c r="T57" s="96" t="s">
        <v>110</v>
      </c>
      <c r="U57" s="89">
        <f t="shared" si="1"/>
        <v>110</v>
      </c>
      <c r="V57" s="90" t="str">
        <f t="shared" si="2"/>
        <v/>
      </c>
      <c r="W57" s="91">
        <v>62</v>
      </c>
      <c r="X57" s="97" t="s">
        <v>118</v>
      </c>
    </row>
    <row r="58" spans="1:24" s="5" customFormat="1" ht="24" customHeight="1" x14ac:dyDescent="0.2">
      <c r="A58" s="92"/>
      <c r="B58" s="93"/>
      <c r="C58" s="94"/>
      <c r="D58" s="87" t="s">
        <v>185</v>
      </c>
      <c r="E58" s="104" t="s">
        <v>189</v>
      </c>
      <c r="F58" s="86" t="s">
        <v>167</v>
      </c>
      <c r="G58" s="99">
        <v>1.9970000000000001</v>
      </c>
      <c r="H58" s="86" t="s">
        <v>44</v>
      </c>
      <c r="I58" s="80" t="s">
        <v>190</v>
      </c>
      <c r="J58" s="81">
        <v>5</v>
      </c>
      <c r="K58" s="101">
        <v>14</v>
      </c>
      <c r="L58" s="83">
        <f>IF(K58&gt;0,1/K58*34.6*67.1,"")</f>
        <v>165.83285714285714</v>
      </c>
      <c r="M58" s="82">
        <v>13.2</v>
      </c>
      <c r="N58" s="84">
        <v>16.5</v>
      </c>
      <c r="O58" s="85" t="s">
        <v>191</v>
      </c>
      <c r="P58" s="86" t="s">
        <v>47</v>
      </c>
      <c r="Q58" s="86" t="s">
        <v>63</v>
      </c>
      <c r="R58" s="80" t="s">
        <v>101</v>
      </c>
      <c r="S58" s="87"/>
      <c r="T58" s="96" t="s">
        <v>110</v>
      </c>
      <c r="U58" s="89">
        <f>IF(K58&lt;&gt;0, IF(K58&gt;=M58,ROUNDDOWN(K58/M58*100,0),""),"")</f>
        <v>106</v>
      </c>
      <c r="V58" s="90" t="str">
        <f>IF(K58&lt;&gt;0, IF(K58&gt;=N58,ROUNDDOWN(K58/N58*100,0),""),"")</f>
        <v/>
      </c>
      <c r="W58" s="91" t="s">
        <v>192</v>
      </c>
      <c r="X58" s="97" t="s">
        <v>118</v>
      </c>
    </row>
    <row r="59" spans="1:24" s="5" customFormat="1" ht="24" customHeight="1" x14ac:dyDescent="0.2">
      <c r="A59" s="92"/>
      <c r="B59" s="93"/>
      <c r="C59" s="94"/>
      <c r="D59" s="87" t="s">
        <v>193</v>
      </c>
      <c r="E59" s="100" t="s">
        <v>186</v>
      </c>
      <c r="F59" s="86" t="s">
        <v>194</v>
      </c>
      <c r="G59" s="99">
        <v>2.488</v>
      </c>
      <c r="H59" s="86" t="s">
        <v>44</v>
      </c>
      <c r="I59" s="80" t="s">
        <v>195</v>
      </c>
      <c r="J59" s="81">
        <v>5</v>
      </c>
      <c r="K59" s="82">
        <v>13.8</v>
      </c>
      <c r="L59" s="83">
        <f t="shared" si="0"/>
        <v>168.23623188405796</v>
      </c>
      <c r="M59" s="82">
        <v>13.2</v>
      </c>
      <c r="N59" s="84">
        <v>16.5</v>
      </c>
      <c r="O59" s="85" t="s">
        <v>196</v>
      </c>
      <c r="P59" s="80" t="s">
        <v>47</v>
      </c>
      <c r="Q59" s="86" t="s">
        <v>63</v>
      </c>
      <c r="R59" s="80" t="s">
        <v>197</v>
      </c>
      <c r="S59" s="87"/>
      <c r="T59" s="96" t="s">
        <v>110</v>
      </c>
      <c r="U59" s="89">
        <f t="shared" si="1"/>
        <v>104</v>
      </c>
      <c r="V59" s="90" t="str">
        <f t="shared" si="2"/>
        <v/>
      </c>
      <c r="W59" s="91">
        <v>59</v>
      </c>
      <c r="X59" s="97" t="s">
        <v>168</v>
      </c>
    </row>
    <row r="60" spans="1:24" s="5" customFormat="1" ht="24" customHeight="1" x14ac:dyDescent="0.2">
      <c r="A60" s="92"/>
      <c r="B60" s="93"/>
      <c r="C60" s="94"/>
      <c r="D60" s="87" t="s">
        <v>193</v>
      </c>
      <c r="E60" s="100" t="s">
        <v>198</v>
      </c>
      <c r="F60" s="86" t="s">
        <v>194</v>
      </c>
      <c r="G60" s="99">
        <v>2.488</v>
      </c>
      <c r="H60" s="86" t="s">
        <v>44</v>
      </c>
      <c r="I60" s="80" t="s">
        <v>199</v>
      </c>
      <c r="J60" s="81">
        <v>5</v>
      </c>
      <c r="K60" s="82">
        <v>13</v>
      </c>
      <c r="L60" s="83">
        <f t="shared" si="0"/>
        <v>178.58923076923077</v>
      </c>
      <c r="M60" s="82">
        <v>13.2</v>
      </c>
      <c r="N60" s="84">
        <v>16.5</v>
      </c>
      <c r="O60" s="85" t="s">
        <v>200</v>
      </c>
      <c r="P60" s="80" t="s">
        <v>47</v>
      </c>
      <c r="Q60" s="86" t="s">
        <v>63</v>
      </c>
      <c r="R60" s="80" t="s">
        <v>70</v>
      </c>
      <c r="S60" s="107"/>
      <c r="T60" s="96" t="s">
        <v>110</v>
      </c>
      <c r="U60" s="89" t="str">
        <f t="shared" si="1"/>
        <v/>
      </c>
      <c r="V60" s="90" t="str">
        <f t="shared" si="2"/>
        <v/>
      </c>
      <c r="W60" s="91">
        <v>57</v>
      </c>
      <c r="X60" s="97" t="s">
        <v>168</v>
      </c>
    </row>
    <row r="61" spans="1:24" s="5" customFormat="1" ht="24" customHeight="1" x14ac:dyDescent="0.2">
      <c r="A61" s="92"/>
      <c r="B61" s="74"/>
      <c r="C61" s="75" t="s">
        <v>201</v>
      </c>
      <c r="D61" s="87" t="s">
        <v>202</v>
      </c>
      <c r="E61" s="104" t="s">
        <v>129</v>
      </c>
      <c r="F61" s="86" t="s">
        <v>203</v>
      </c>
      <c r="G61" s="99">
        <v>2.488</v>
      </c>
      <c r="H61" s="86" t="s">
        <v>204</v>
      </c>
      <c r="I61" s="80" t="s">
        <v>205</v>
      </c>
      <c r="J61" s="81">
        <v>5</v>
      </c>
      <c r="K61" s="82">
        <v>14.2</v>
      </c>
      <c r="L61" s="83">
        <f t="shared" si="0"/>
        <v>163.49718309859156</v>
      </c>
      <c r="M61" s="82">
        <v>12.2</v>
      </c>
      <c r="N61" s="84">
        <v>15.4</v>
      </c>
      <c r="O61" s="85" t="s">
        <v>206</v>
      </c>
      <c r="P61" s="80" t="s">
        <v>207</v>
      </c>
      <c r="Q61" s="86" t="s">
        <v>63</v>
      </c>
      <c r="R61" s="80" t="s">
        <v>158</v>
      </c>
      <c r="S61" s="87"/>
      <c r="T61" s="96" t="s">
        <v>50</v>
      </c>
      <c r="U61" s="89">
        <f t="shared" si="1"/>
        <v>116</v>
      </c>
      <c r="V61" s="90" t="str">
        <f t="shared" si="2"/>
        <v/>
      </c>
      <c r="W61" s="91" t="s">
        <v>208</v>
      </c>
      <c r="X61" s="97" t="s">
        <v>209</v>
      </c>
    </row>
    <row r="62" spans="1:24" s="5" customFormat="1" ht="24" customHeight="1" x14ac:dyDescent="0.2">
      <c r="A62" s="92"/>
      <c r="B62" s="93"/>
      <c r="C62" s="94"/>
      <c r="D62" s="87" t="s">
        <v>202</v>
      </c>
      <c r="E62" s="104" t="s">
        <v>210</v>
      </c>
      <c r="F62" s="86" t="s">
        <v>203</v>
      </c>
      <c r="G62" s="99">
        <v>2.488</v>
      </c>
      <c r="H62" s="86" t="s">
        <v>204</v>
      </c>
      <c r="I62" s="80" t="s">
        <v>211</v>
      </c>
      <c r="J62" s="81">
        <v>5</v>
      </c>
      <c r="K62" s="82">
        <v>14.1</v>
      </c>
      <c r="L62" s="83">
        <f t="shared" si="0"/>
        <v>164.65673758865248</v>
      </c>
      <c r="M62" s="82">
        <v>12.2</v>
      </c>
      <c r="N62" s="84">
        <v>15.4</v>
      </c>
      <c r="O62" s="85" t="s">
        <v>212</v>
      </c>
      <c r="P62" s="80" t="s">
        <v>207</v>
      </c>
      <c r="Q62" s="86" t="s">
        <v>63</v>
      </c>
      <c r="R62" s="80" t="s">
        <v>158</v>
      </c>
      <c r="S62" s="87"/>
      <c r="T62" s="96" t="s">
        <v>50</v>
      </c>
      <c r="U62" s="89">
        <f t="shared" si="1"/>
        <v>115</v>
      </c>
      <c r="V62" s="90" t="str">
        <f t="shared" si="2"/>
        <v/>
      </c>
      <c r="W62" s="91">
        <v>64</v>
      </c>
      <c r="X62" s="97" t="s">
        <v>209</v>
      </c>
    </row>
    <row r="63" spans="1:24" s="5" customFormat="1" ht="24" customHeight="1" x14ac:dyDescent="0.2">
      <c r="A63" s="92"/>
      <c r="B63" s="93"/>
      <c r="C63" s="94"/>
      <c r="D63" s="87" t="s">
        <v>202</v>
      </c>
      <c r="E63" s="104" t="s">
        <v>213</v>
      </c>
      <c r="F63" s="86" t="s">
        <v>203</v>
      </c>
      <c r="G63" s="99">
        <v>2.488</v>
      </c>
      <c r="H63" s="86" t="s">
        <v>204</v>
      </c>
      <c r="I63" s="80">
        <v>1750</v>
      </c>
      <c r="J63" s="81">
        <v>5</v>
      </c>
      <c r="K63" s="82">
        <v>14</v>
      </c>
      <c r="L63" s="83">
        <f t="shared" si="0"/>
        <v>165.83285714285714</v>
      </c>
      <c r="M63" s="82">
        <v>12.2</v>
      </c>
      <c r="N63" s="84">
        <v>15.4</v>
      </c>
      <c r="O63" s="85">
        <v>21.6</v>
      </c>
      <c r="P63" s="80" t="s">
        <v>207</v>
      </c>
      <c r="Q63" s="86" t="s">
        <v>63</v>
      </c>
      <c r="R63" s="80" t="s">
        <v>158</v>
      </c>
      <c r="S63" s="87"/>
      <c r="T63" s="96" t="s">
        <v>50</v>
      </c>
      <c r="U63" s="89">
        <f t="shared" si="1"/>
        <v>114</v>
      </c>
      <c r="V63" s="90" t="str">
        <f t="shared" si="2"/>
        <v/>
      </c>
      <c r="W63" s="91">
        <v>64</v>
      </c>
      <c r="X63" s="97" t="s">
        <v>209</v>
      </c>
    </row>
    <row r="64" spans="1:24" s="5" customFormat="1" ht="24" customHeight="1" x14ac:dyDescent="0.2">
      <c r="A64" s="92"/>
      <c r="B64" s="93"/>
      <c r="C64" s="94"/>
      <c r="D64" s="87" t="s">
        <v>202</v>
      </c>
      <c r="E64" s="104" t="s">
        <v>214</v>
      </c>
      <c r="F64" s="86" t="s">
        <v>203</v>
      </c>
      <c r="G64" s="99">
        <v>2.488</v>
      </c>
      <c r="H64" s="86" t="s">
        <v>204</v>
      </c>
      <c r="I64" s="80" t="s">
        <v>215</v>
      </c>
      <c r="J64" s="81">
        <v>5</v>
      </c>
      <c r="K64" s="82">
        <v>13.1</v>
      </c>
      <c r="L64" s="83">
        <f t="shared" si="0"/>
        <v>177.22595419847329</v>
      </c>
      <c r="M64" s="82">
        <v>12.2</v>
      </c>
      <c r="N64" s="84">
        <v>15.4</v>
      </c>
      <c r="O64" s="85" t="s">
        <v>216</v>
      </c>
      <c r="P64" s="80" t="s">
        <v>207</v>
      </c>
      <c r="Q64" s="86" t="s">
        <v>63</v>
      </c>
      <c r="R64" s="80" t="s">
        <v>70</v>
      </c>
      <c r="S64" s="87"/>
      <c r="T64" s="96" t="s">
        <v>50</v>
      </c>
      <c r="U64" s="89">
        <f t="shared" si="1"/>
        <v>107</v>
      </c>
      <c r="V64" s="90" t="str">
        <f t="shared" si="2"/>
        <v/>
      </c>
      <c r="W64" s="91">
        <v>59</v>
      </c>
      <c r="X64" s="97" t="s">
        <v>217</v>
      </c>
    </row>
    <row r="65" spans="1:24" s="5" customFormat="1" ht="24" customHeight="1" x14ac:dyDescent="0.2">
      <c r="A65" s="92"/>
      <c r="B65" s="93"/>
      <c r="C65" s="94"/>
      <c r="D65" s="87" t="s">
        <v>202</v>
      </c>
      <c r="E65" s="104" t="s">
        <v>218</v>
      </c>
      <c r="F65" s="86" t="s">
        <v>203</v>
      </c>
      <c r="G65" s="99">
        <v>2.488</v>
      </c>
      <c r="H65" s="86" t="s">
        <v>204</v>
      </c>
      <c r="I65" s="80">
        <v>1740</v>
      </c>
      <c r="J65" s="81">
        <v>5</v>
      </c>
      <c r="K65" s="82">
        <v>13.1</v>
      </c>
      <c r="L65" s="83">
        <f t="shared" si="0"/>
        <v>177.22595419847329</v>
      </c>
      <c r="M65" s="82">
        <v>12.2</v>
      </c>
      <c r="N65" s="84">
        <v>15.4</v>
      </c>
      <c r="O65" s="85">
        <v>21.7</v>
      </c>
      <c r="P65" s="80" t="s">
        <v>207</v>
      </c>
      <c r="Q65" s="86" t="s">
        <v>63</v>
      </c>
      <c r="R65" s="80" t="s">
        <v>70</v>
      </c>
      <c r="S65" s="87"/>
      <c r="T65" s="96" t="s">
        <v>50</v>
      </c>
      <c r="U65" s="89">
        <f t="shared" si="1"/>
        <v>107</v>
      </c>
      <c r="V65" s="90" t="str">
        <f t="shared" si="2"/>
        <v/>
      </c>
      <c r="W65" s="91">
        <v>60</v>
      </c>
      <c r="X65" s="97" t="s">
        <v>209</v>
      </c>
    </row>
    <row r="66" spans="1:24" s="5" customFormat="1" ht="24" customHeight="1" x14ac:dyDescent="0.2">
      <c r="A66" s="92"/>
      <c r="B66" s="93"/>
      <c r="C66" s="94"/>
      <c r="D66" s="87" t="s">
        <v>202</v>
      </c>
      <c r="E66" s="104" t="s">
        <v>219</v>
      </c>
      <c r="F66" s="86" t="s">
        <v>203</v>
      </c>
      <c r="G66" s="99">
        <v>2.488</v>
      </c>
      <c r="H66" s="86" t="s">
        <v>204</v>
      </c>
      <c r="I66" s="80" t="s">
        <v>220</v>
      </c>
      <c r="J66" s="81">
        <v>5</v>
      </c>
      <c r="K66" s="82">
        <v>13</v>
      </c>
      <c r="L66" s="83">
        <f t="shared" si="0"/>
        <v>178.58923076923077</v>
      </c>
      <c r="M66" s="82">
        <v>12.2</v>
      </c>
      <c r="N66" s="84">
        <v>15.4</v>
      </c>
      <c r="O66" s="85" t="s">
        <v>221</v>
      </c>
      <c r="P66" s="80" t="s">
        <v>207</v>
      </c>
      <c r="Q66" s="86" t="s">
        <v>63</v>
      </c>
      <c r="R66" s="80" t="s">
        <v>70</v>
      </c>
      <c r="S66" s="87"/>
      <c r="T66" s="96" t="s">
        <v>50</v>
      </c>
      <c r="U66" s="89">
        <f t="shared" si="1"/>
        <v>106</v>
      </c>
      <c r="V66" s="90" t="str">
        <f t="shared" si="2"/>
        <v/>
      </c>
      <c r="W66" s="91">
        <v>60</v>
      </c>
      <c r="X66" s="97" t="s">
        <v>209</v>
      </c>
    </row>
    <row r="67" spans="1:24" s="5" customFormat="1" ht="24" customHeight="1" x14ac:dyDescent="0.2">
      <c r="A67" s="92"/>
      <c r="B67" s="93"/>
      <c r="C67" s="94"/>
      <c r="D67" s="87" t="s">
        <v>202</v>
      </c>
      <c r="E67" s="104" t="s">
        <v>222</v>
      </c>
      <c r="F67" s="86" t="s">
        <v>203</v>
      </c>
      <c r="G67" s="99">
        <v>2.488</v>
      </c>
      <c r="H67" s="86" t="s">
        <v>204</v>
      </c>
      <c r="I67" s="80" t="s">
        <v>223</v>
      </c>
      <c r="J67" s="81">
        <v>5</v>
      </c>
      <c r="K67" s="82">
        <v>13</v>
      </c>
      <c r="L67" s="83">
        <f t="shared" si="0"/>
        <v>178.58923076923077</v>
      </c>
      <c r="M67" s="82">
        <v>11.1</v>
      </c>
      <c r="N67" s="84">
        <v>14.4</v>
      </c>
      <c r="O67" s="85" t="s">
        <v>224</v>
      </c>
      <c r="P67" s="80" t="s">
        <v>207</v>
      </c>
      <c r="Q67" s="86" t="s">
        <v>63</v>
      </c>
      <c r="R67" s="80" t="s">
        <v>70</v>
      </c>
      <c r="S67" s="87"/>
      <c r="T67" s="96" t="s">
        <v>50</v>
      </c>
      <c r="U67" s="89">
        <f t="shared" si="1"/>
        <v>117</v>
      </c>
      <c r="V67" s="90" t="str">
        <f t="shared" si="2"/>
        <v/>
      </c>
      <c r="W67" s="91" t="s">
        <v>225</v>
      </c>
      <c r="X67" s="97" t="s">
        <v>209</v>
      </c>
    </row>
    <row r="68" spans="1:24" s="5" customFormat="1" ht="24" customHeight="1" x14ac:dyDescent="0.2">
      <c r="A68" s="92"/>
      <c r="B68" s="74"/>
      <c r="C68" s="75" t="s">
        <v>226</v>
      </c>
      <c r="D68" s="87" t="s">
        <v>227</v>
      </c>
      <c r="E68" s="104" t="s">
        <v>228</v>
      </c>
      <c r="F68" s="86" t="s">
        <v>194</v>
      </c>
      <c r="G68" s="99">
        <v>2.488</v>
      </c>
      <c r="H68" s="86" t="s">
        <v>44</v>
      </c>
      <c r="I68" s="80" t="s">
        <v>229</v>
      </c>
      <c r="J68" s="81" t="s">
        <v>230</v>
      </c>
      <c r="K68" s="82">
        <v>12.4</v>
      </c>
      <c r="L68" s="83">
        <f t="shared" si="0"/>
        <v>187.23064516129031</v>
      </c>
      <c r="M68" s="82">
        <v>12.2</v>
      </c>
      <c r="N68" s="84">
        <v>15.4</v>
      </c>
      <c r="O68" s="85" t="s">
        <v>231</v>
      </c>
      <c r="P68" s="80" t="s">
        <v>47</v>
      </c>
      <c r="Q68" s="86" t="s">
        <v>63</v>
      </c>
      <c r="R68" s="80" t="s">
        <v>197</v>
      </c>
      <c r="S68" s="87"/>
      <c r="T68" s="96" t="s">
        <v>110</v>
      </c>
      <c r="U68" s="89">
        <f t="shared" si="1"/>
        <v>101</v>
      </c>
      <c r="V68" s="90" t="str">
        <f t="shared" si="2"/>
        <v/>
      </c>
      <c r="W68" s="91" t="s">
        <v>232</v>
      </c>
      <c r="X68" s="97" t="s">
        <v>168</v>
      </c>
    </row>
    <row r="69" spans="1:24" s="5" customFormat="1" ht="24" customHeight="1" x14ac:dyDescent="0.2">
      <c r="A69" s="92"/>
      <c r="B69" s="93"/>
      <c r="C69" s="94"/>
      <c r="D69" s="87" t="s">
        <v>227</v>
      </c>
      <c r="E69" s="100" t="s">
        <v>233</v>
      </c>
      <c r="F69" s="86" t="s">
        <v>194</v>
      </c>
      <c r="G69" s="99">
        <v>2.488</v>
      </c>
      <c r="H69" s="86" t="s">
        <v>44</v>
      </c>
      <c r="I69" s="80" t="s">
        <v>234</v>
      </c>
      <c r="J69" s="81" t="s">
        <v>230</v>
      </c>
      <c r="K69" s="82">
        <v>12.4</v>
      </c>
      <c r="L69" s="83">
        <f t="shared" si="0"/>
        <v>187.23064516129031</v>
      </c>
      <c r="M69" s="82">
        <v>11.1</v>
      </c>
      <c r="N69" s="84">
        <v>14.4</v>
      </c>
      <c r="O69" s="85" t="s">
        <v>235</v>
      </c>
      <c r="P69" s="80" t="s">
        <v>47</v>
      </c>
      <c r="Q69" s="86" t="s">
        <v>63</v>
      </c>
      <c r="R69" s="80" t="s">
        <v>64</v>
      </c>
      <c r="S69" s="107"/>
      <c r="T69" s="96" t="s">
        <v>110</v>
      </c>
      <c r="U69" s="89">
        <f t="shared" si="1"/>
        <v>111</v>
      </c>
      <c r="V69" s="90" t="str">
        <f t="shared" si="2"/>
        <v/>
      </c>
      <c r="W69" s="91" t="s">
        <v>236</v>
      </c>
      <c r="X69" s="97" t="s">
        <v>168</v>
      </c>
    </row>
    <row r="70" spans="1:24" s="5" customFormat="1" ht="33" customHeight="1" x14ac:dyDescent="0.2">
      <c r="A70" s="92"/>
      <c r="B70" s="93"/>
      <c r="C70" s="94"/>
      <c r="D70" s="87" t="s">
        <v>227</v>
      </c>
      <c r="E70" s="104" t="s">
        <v>237</v>
      </c>
      <c r="F70" s="86" t="s">
        <v>194</v>
      </c>
      <c r="G70" s="99">
        <v>2.488</v>
      </c>
      <c r="H70" s="86" t="s">
        <v>44</v>
      </c>
      <c r="I70" s="80" t="s">
        <v>238</v>
      </c>
      <c r="J70" s="81" t="s">
        <v>230</v>
      </c>
      <c r="K70" s="82">
        <v>12.2</v>
      </c>
      <c r="L70" s="83">
        <f t="shared" si="0"/>
        <v>190.3</v>
      </c>
      <c r="M70" s="82">
        <v>11.1</v>
      </c>
      <c r="N70" s="84">
        <v>14.4</v>
      </c>
      <c r="O70" s="85" t="s">
        <v>239</v>
      </c>
      <c r="P70" s="80" t="s">
        <v>47</v>
      </c>
      <c r="Q70" s="86" t="s">
        <v>63</v>
      </c>
      <c r="R70" s="80" t="s">
        <v>101</v>
      </c>
      <c r="S70" s="107"/>
      <c r="T70" s="96" t="s">
        <v>110</v>
      </c>
      <c r="U70" s="89">
        <f t="shared" si="1"/>
        <v>109</v>
      </c>
      <c r="V70" s="90" t="str">
        <f t="shared" si="2"/>
        <v/>
      </c>
      <c r="W70" s="91" t="s">
        <v>240</v>
      </c>
      <c r="X70" s="97" t="s">
        <v>168</v>
      </c>
    </row>
    <row r="71" spans="1:24" s="5" customFormat="1" ht="24" customHeight="1" x14ac:dyDescent="0.2">
      <c r="A71" s="92"/>
      <c r="B71" s="93"/>
      <c r="C71" s="94"/>
      <c r="D71" s="87" t="s">
        <v>241</v>
      </c>
      <c r="E71" s="100" t="s">
        <v>242</v>
      </c>
      <c r="F71" s="86" t="s">
        <v>194</v>
      </c>
      <c r="G71" s="99">
        <v>2.488</v>
      </c>
      <c r="H71" s="86" t="s">
        <v>44</v>
      </c>
      <c r="I71" s="108" t="s">
        <v>243</v>
      </c>
      <c r="J71" s="81" t="s">
        <v>230</v>
      </c>
      <c r="K71" s="82">
        <v>12</v>
      </c>
      <c r="L71" s="83">
        <f t="shared" si="0"/>
        <v>193.47166666666664</v>
      </c>
      <c r="M71" s="82">
        <v>11.1</v>
      </c>
      <c r="N71" s="84">
        <v>14.4</v>
      </c>
      <c r="O71" s="85" t="s">
        <v>244</v>
      </c>
      <c r="P71" s="80" t="s">
        <v>47</v>
      </c>
      <c r="Q71" s="86" t="s">
        <v>87</v>
      </c>
      <c r="R71" s="80" t="s">
        <v>197</v>
      </c>
      <c r="S71" s="87"/>
      <c r="T71" s="96" t="s">
        <v>50</v>
      </c>
      <c r="U71" s="89">
        <f t="shared" si="1"/>
        <v>108</v>
      </c>
      <c r="V71" s="90" t="str">
        <f t="shared" si="2"/>
        <v/>
      </c>
      <c r="W71" s="91">
        <v>57</v>
      </c>
      <c r="X71" s="97" t="s">
        <v>168</v>
      </c>
    </row>
    <row r="72" spans="1:24" s="5" customFormat="1" ht="24" customHeight="1" thickBot="1" x14ac:dyDescent="0.25">
      <c r="A72" s="109"/>
      <c r="B72" s="105"/>
      <c r="C72" s="110"/>
      <c r="D72" s="87" t="s">
        <v>241</v>
      </c>
      <c r="E72" s="100" t="s">
        <v>245</v>
      </c>
      <c r="F72" s="86" t="s">
        <v>194</v>
      </c>
      <c r="G72" s="99">
        <v>2.488</v>
      </c>
      <c r="H72" s="86" t="s">
        <v>44</v>
      </c>
      <c r="I72" s="80" t="s">
        <v>246</v>
      </c>
      <c r="J72" s="81" t="s">
        <v>230</v>
      </c>
      <c r="K72" s="111">
        <v>11.6</v>
      </c>
      <c r="L72" s="112">
        <f t="shared" si="0"/>
        <v>200.14310344827587</v>
      </c>
      <c r="M72" s="82">
        <v>10.199999999999999</v>
      </c>
      <c r="N72" s="84">
        <v>13.5</v>
      </c>
      <c r="O72" s="85" t="s">
        <v>247</v>
      </c>
      <c r="P72" s="80" t="s">
        <v>47</v>
      </c>
      <c r="Q72" s="86" t="s">
        <v>87</v>
      </c>
      <c r="R72" s="80" t="s">
        <v>70</v>
      </c>
      <c r="S72" s="107"/>
      <c r="T72" s="96" t="s">
        <v>50</v>
      </c>
      <c r="U72" s="89">
        <f t="shared" si="1"/>
        <v>113</v>
      </c>
      <c r="V72" s="90" t="str">
        <f t="shared" si="2"/>
        <v/>
      </c>
      <c r="W72" s="91">
        <v>57</v>
      </c>
      <c r="X72" s="97" t="s">
        <v>168</v>
      </c>
    </row>
    <row r="73" spans="1:24" x14ac:dyDescent="0.2">
      <c r="E73" s="2"/>
    </row>
  </sheetData>
  <sheetProtection selectLockedCells="1"/>
  <autoFilter ref="A8:V50">
    <filterColumn colId="1" showButton="0"/>
  </autoFilter>
  <mergeCells count="27">
    <mergeCell ref="Q5:S5"/>
    <mergeCell ref="W5:W8"/>
    <mergeCell ref="X5:X8"/>
    <mergeCell ref="D6:D8"/>
    <mergeCell ref="E6:E8"/>
    <mergeCell ref="F6:F8"/>
    <mergeCell ref="G6:G8"/>
    <mergeCell ref="K4:O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64" fitToHeight="0" orientation="landscape" r:id="rId1"/>
  <headerFooter alignWithMargins="0">
    <oddHeader>&amp;R様式1-1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（新）1-1(普通・小型)&lt;国内&gt;</vt:lpstr>
      <vt:lpstr>'（新）1-1(普通・小型)&lt;国内&gt;'!Print_Area</vt:lpstr>
      <vt:lpstr>'（新）1-1(普通・小型)&lt;国内&gt;'!Print_Titles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2023-04-28T11:55:23Z</dcterms:created>
  <dcterms:modified xsi:type="dcterms:W3CDTF">2023-04-28T11:56:01Z</dcterms:modified>
</cp:coreProperties>
</file>