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29年度行政事業レビュー\170510【作業依頼〆切①5／23、②6／2】H29 行政事業レビューシートの作成等について\04.再提出（6／28会計課指示対応）\"/>
    </mc:Choice>
  </mc:AlternateContent>
  <bookViews>
    <workbookView minimized="1"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<sst xmlns="http://schemas.openxmlformats.org/spreadsheetml/2006/main" count="2872" uniqueCount="634">
  <si>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</si>
  <si>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</si>
  <si>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</si>
  <si>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</si>
  <si>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</si>
  <si>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</si>
  <si>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</si>
  <si>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</si>
  <si>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</si>
  <si>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</si>
  <si>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</si>
  <si>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</si>
  <si>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</si>
  <si>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</si>
  <si>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</si>
  <si>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</si>
  <si>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</si>
  <si>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</si>
  <si>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</si>
  <si>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</si>
  <si>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</si>
  <si>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</si>
  <si>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</si>
  <si>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</si>
  <si>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</si>
  <si>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</si>
  <si>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</si>
  <si>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</si>
  <si>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</si>
  <si>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</si>
  <si>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</si>
  <si>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</si>
  <si>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</si>
  <si>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</si>
  <si>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</si>
  <si>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</si>
  <si>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</si>
  <si>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</si>
  <si>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</si>
  <si>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</si>
  <si>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</si>
  <si>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</si>
  <si>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</si>
  <si>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</si>
  <si>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</si>
  <si>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</si>
  <si>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</si>
  <si>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</si>
  <si>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</si>
  <si>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</si>
  <si>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</si>
  <si>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</si>
  <si>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</si>
  <si>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</si>
  <si>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</si>
  <si>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</si>
  <si>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</si>
  <si>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</si>
  <si>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</si>
  <si>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</si>
  <si>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</si>
  <si>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</si>
  <si>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</si>
  <si>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</si>
  <si>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</si>
  <si>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</si>
  <si>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</si>
  <si>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</si>
  <si>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</si>
  <si>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</si>
  <si>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</si>
  <si>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</si>
  <si>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</si>
  <si>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</si>
  <si>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</si>
  <si>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</si>
  <si>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</si>
  <si>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</si>
  <si>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</si>
  <si>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</si>
  <si>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</si>
  <si>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</si>
  <si>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</si>
  <si>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</si>
  <si>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</si>
  <si>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</si>
  <si>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</si>
  <si>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</si>
  <si>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</si>
  <si>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</si>
  <si>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</si>
  <si>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</si>
  <si>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</si>
  <si>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</si>
  <si>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</si>
  <si>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</si>
  <si>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</si>
  <si>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</si>
  <si>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</si>
  <si>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</si>
  <si>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</si>
  <si>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</si>
  <si>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</si>
  <si>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</si>
  <si>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</si>
  <si>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</si>
  <si>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</si>
  <si>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</si>
  <si>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</si>
  <si>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</si>
  <si>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</si>
  <si>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</si>
  <si>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</si>
  <si>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</si>
  <si>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</si>
  <si>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</si>
  <si>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</si>
  <si>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</si>
  <si>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</si>
  <si>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</si>
  <si>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</si>
  <si>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</si>
  <si>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</si>
  <si>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</si>
  <si>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</si>
  <si>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</si>
  <si>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</si>
  <si>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</si>
  <si>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</si>
  <si>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</si>
  <si>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</si>
  <si>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</si>
  <si>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</si>
  <si>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</si>
  <si>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</si>
  <si>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</si>
  <si>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</si>
  <si>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</si>
  <si>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</si>
  <si>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</si>
  <si>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</si>
  <si>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</si>
  <si>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</si>
  <si>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</si>
  <si>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</si>
  <si>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</si>
  <si>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</si>
  <si>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</si>
  <si>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</si>
  <si>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</si>
  <si>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</si>
  <si>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</si>
  <si>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</si>
  <si>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</si>
  <si>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</si>
  <si>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</si>
  <si>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</si>
  <si>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</si>
  <si>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</si>
  <si>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</si>
  <si>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</si>
  <si>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</si>
  <si>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</si>
  <si>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</si>
  <si>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</si>
  <si>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</si>
  <si>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</si>
  <si>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</si>
  <si>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</si>
  <si>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</si>
  <si>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</si>
  <si>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</si>
  <si>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</si>
  <si>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</si>
  <si>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</si>
  <si>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</si>
  <si>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</si>
  <si>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</si>
  <si>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</si>
  <si>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</si>
  <si>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</si>
  <si>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</si>
  <si>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</si>
  <si>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</si>
  <si>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</si>
  <si>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</si>
  <si>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</si>
  <si>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</si>
  <si>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</si>
  <si>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</si>
  <si>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</si>
  <si>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</si>
  <si>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</si>
  <si>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</si>
  <si>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</si>
  <si>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</si>
  <si>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</si>
  <si>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</si>
  <si>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</si>
  <si>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</si>
  <si>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</si>
  <si>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</si>
  <si>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</si>
  <si>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</si>
  <si>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</si>
  <si>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</si>
  <si>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</si>
  <si>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</si>
  <si>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</si>
  <si>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</si>
  <si>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</si>
  <si>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</si>
  <si>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</si>
  <si>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</si>
  <si>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</si>
  <si>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</si>
  <si>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</si>
  <si>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</si>
  <si>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</si>
  <si>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</si>
  <si>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</si>
  <si>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</si>
  <si>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</si>
  <si>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</si>
  <si>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</si>
  <si>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</si>
  <si>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</si>
  <si>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</si>
  <si>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</si>
  <si>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</si>
  <si>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</si>
  <si>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</si>
  <si>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</si>
  <si>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</si>
  <si>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</si>
  <si>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</si>
  <si>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</si>
  <si>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</si>
  <si>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</si>
  <si>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</si>
  <si>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</si>
  <si>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</si>
  <si>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</si>
  <si>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</si>
  <si>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</si>
  <si>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</si>
  <si>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</si>
  <si>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</si>
  <si>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</si>
  <si>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</si>
  <si>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</si>
  <si>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</si>
  <si>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</si>
  <si>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</si>
  <si>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</si>
  <si>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</si>
  <si>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</si>
  <si>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</si>
  <si>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</si>
  <si>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</si>
  <si>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</si>
  <si>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</si>
  <si>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</si>
  <si>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</si>
  <si>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</si>
  <si>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</si>
  <si>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</si>
  <si>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</si>
  <si>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</si>
  <si>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</si>
  <si>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</si>
  <si>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</si>
  <si>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</si>
  <si>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</si>
  <si>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</si>
  <si>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</si>
  <si>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</si>
  <si>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</si>
  <si>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</si>
  <si>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</si>
  <si>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</si>
  <si>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</si>
  <si>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</si>
  <si>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</si>
  <si>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</si>
  <si>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</si>
  <si>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</si>
  <si>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</si>
  <si>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</si>
  <si>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</si>
  <si>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</si>
  <si>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</si>
  <si>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</si>
  <si>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</si>
  <si>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</si>
  <si>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</si>
  <si>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</si>
  <si>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</si>
  <si>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</si>
  <si>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</si>
  <si>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</si>
  <si>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</si>
  <si>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</si>
  <si>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</si>
  <si>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</si>
  <si>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</si>
  <si>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</si>
  <si>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</si>
  <si>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</si>
  <si>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</si>
  <si>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</si>
  <si>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</si>
  <si>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</si>
  <si>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</si>
  <si>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</si>
  <si>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</si>
  <si>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</si>
  <si>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</si>
  <si>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</si>
  <si>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</si>
  <si>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</si>
  <si>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</si>
  <si>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</si>
  <si>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</si>
  <si>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</si>
  <si>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</si>
  <si>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</si>
  <si>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</si>
  <si>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</si>
  <si>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</si>
  <si>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</si>
  <si>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</si>
  <si>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</si>
  <si>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</si>
  <si>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</si>
  <si>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</si>
  <si>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</si>
  <si>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</si>
  <si>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</si>
  <si>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</si>
  <si>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</si>
  <si>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</si>
  <si>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</si>
  <si>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</si>
  <si>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</si>
  <si>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</si>
  <si>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</si>
  <si>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</si>
  <si>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</si>
  <si>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</si>
  <si>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</si>
  <si>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</si>
  <si>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</si>
  <si>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</si>
  <si>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</si>
  <si>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</si>
  <si>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</si>
  <si>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</si>
  <si>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</si>
  <si>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</si>
  <si>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</si>
  <si>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</si>
  <si>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</si>
  <si>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</si>
  <si>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</si>
  <si>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</si>
  <si>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</si>
  <si>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</si>
  <si>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</si>
  <si>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</si>
  <si>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</si>
  <si>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</si>
  <si>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</si>
  <si>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</si>
  <si>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</si>
  <si>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</si>
  <si>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</si>
  <si>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</si>
  <si>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</si>
  <si>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</si>
  <si>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</si>
  <si>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</si>
  <si>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</si>
  <si>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</si>
  <si>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</si>
  <si>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</si>
  <si>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</si>
  <si>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</si>
  <si>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</si>
  <si>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</si>
  <si>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</si>
  <si>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</si>
  <si>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</si>
  <si>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</si>
  <si>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</si>
  <si>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</si>
  <si>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</si>
  <si>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</si>
  <si>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</si>
  <si>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</si>
  <si>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</si>
  <si>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</si>
  <si>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</si>
  <si>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</si>
  <si>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</si>
  <si>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</si>
  <si>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</si>
  <si>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</si>
  <si>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</si>
  <si>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</si>
  <si>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</si>
  <si>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</si>
  <si>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</si>
  <si>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</si>
  <si>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</si>
  <si>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</si>
  <si>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</si>
  <si>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</si>
  <si>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</si>
  <si>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</si>
  <si>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</si>
  <si>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</si>
  <si>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</si>
  <si>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</si>
  <si>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</si>
  <si>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</si>
  <si>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</si>
  <si>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</si>
  <si>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</si>
  <si>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</si>
  <si>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</si>
  <si>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</si>
  <si>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</si>
  <si>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</si>
  <si>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</si>
  <si>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</si>
  <si>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</si>
  <si>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</si>
  <si>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</si>
  <si>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</si>
  <si>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</si>
  <si>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</si>
  <si>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</si>
  <si>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</si>
  <si>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</si>
  <si>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</si>
  <si>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</si>
  <si>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</si>
  <si>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</si>
  <si>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</si>
  <si>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</si>
  <si>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</si>
  <si>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</si>
  <si>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</si>
  <si>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</si>
  <si>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</si>
  <si>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</si>
  <si>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</si>
  <si>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</si>
  <si>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</si>
  <si>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</si>
  <si>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</si>
  <si>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</si>
  <si>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</si>
  <si>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</si>
  <si>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</si>
  <si>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</si>
  <si>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</si>
  <si>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</si>
  <si>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</si>
  <si>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</si>
  <si>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</si>
  <si>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</si>
  <si>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</si>
  <si>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</si>
  <si>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</si>
  <si>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</si>
  <si>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</si>
  <si>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</si>
  <si>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</si>
  <si>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</si>
  <si>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</si>
  <si>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</si>
  <si>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</si>
  <si>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</si>
  <si>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</si>
  <si>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</si>
  <si>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</si>
  <si>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</si>
  <si>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</si>
  <si>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</si>
  <si>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</si>
  <si>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</si>
  <si>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</si>
  <si>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</si>
  <si>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</si>
  <si>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</si>
  <si>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</si>
  <si>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</si>
  <si>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</si>
  <si>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</si>
  <si>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</si>
  <si>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</si>
  <si>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</si>
  <si>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</si>
  <si>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</si>
  <si>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</si>
  <si>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</si>
  <si>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</si>
  <si>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</si>
  <si>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</si>
  <si>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</si>
  <si>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</si>
  <si>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</si>
  <si>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</si>
  <si>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</si>
  <si>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</si>
  <si>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</si>
  <si>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</si>
  <si>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</si>
  <si>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</si>
  <si>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</si>
  <si>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</si>
  <si>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</si>
  <si>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</si>
  <si>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</si>
  <si>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</si>
  <si>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</si>
  <si>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</si>
  <si>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</si>
  <si>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</si>
  <si>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</si>
  <si>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</si>
  <si>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</si>
  <si>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</si>
  <si>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</si>
  <si>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</si>
  <si>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</si>
  <si>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</si>
  <si>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</si>
  <si>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</si>
  <si>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</si>
  <si>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交通運輸技術開発推進制度</t>
    <rPh sb="0" eb="2">
      <t>コウツウ</t>
    </rPh>
    <rPh sb="2" eb="4">
      <t>ウンユ</t>
    </rPh>
    <rPh sb="4" eb="6">
      <t>ギジュツ</t>
    </rPh>
    <rPh sb="6" eb="8">
      <t>カイハツ</t>
    </rPh>
    <rPh sb="8" eb="10">
      <t>スイシン</t>
    </rPh>
    <rPh sb="10" eb="12">
      <t>セイド</t>
    </rPh>
    <phoneticPr fontId="5"/>
  </si>
  <si>
    <t>国土交通省</t>
    <rPh sb="0" eb="5">
      <t>コクドコウツウショウ</t>
    </rPh>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</si>
  <si>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</si>
  <si>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</si>
  <si>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</si>
  <si>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</si>
  <si>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t>
    <phoneticPr fontId="5"/>
  </si>
  <si>
    <t>第５期科学技術基本計画（平成28年１月閣議決定）、社会資本重点整備計画（平成27年９月閣議決定）等において掲げられている国土交通省の交通運輸分野に係る政策課題の克服にあたっては、現行の技術では達成が困難なもの、あるいは、時間を有するものが多いことから、広く産学官の知見を結集して政策課題の解決に資する研究開発を重点的に実施することにより、技術開発の観点から国土交通省の政策を推進することを目的とする。</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</si>
  <si>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</si>
  <si>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</si>
  <si>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</si>
  <si>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</si>
  <si>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技術研究開発委託費</t>
    <rPh sb="0" eb="2">
      <t>ギジュツ</t>
    </rPh>
    <rPh sb="2" eb="4">
      <t>ケンキュウ</t>
    </rPh>
    <rPh sb="4" eb="6">
      <t>カイハツ</t>
    </rPh>
    <rPh sb="6" eb="8">
      <t>イタク</t>
    </rPh>
    <rPh sb="8" eb="9">
      <t>ヒ</t>
    </rPh>
    <phoneticPr fontId="5"/>
  </si>
  <si>
    <t>件</t>
    <rPh sb="0" eb="1">
      <t>ケン</t>
    </rPh>
    <phoneticPr fontId="5"/>
  </si>
  <si>
    <t>154／７</t>
    <phoneticPr fontId="5"/>
  </si>
  <si>
    <t>170／9</t>
    <phoneticPr fontId="5"/>
  </si>
  <si>
    <t>153／8</t>
    <phoneticPr fontId="5"/>
  </si>
  <si>
    <t>151／10</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</si>
  <si>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</si>
  <si>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</si>
  <si>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目標を達成した技術研究課題の割合</t>
    <rPh sb="0" eb="2">
      <t>モクヒョウ</t>
    </rPh>
    <rPh sb="3" eb="5">
      <t>タッセイ</t>
    </rPh>
    <rPh sb="7" eb="9">
      <t>ギジュツ</t>
    </rPh>
    <rPh sb="9" eb="11">
      <t>ケンキュウ</t>
    </rPh>
    <rPh sb="11" eb="13">
      <t>カダイ</t>
    </rPh>
    <rPh sb="14" eb="16">
      <t>ワリアイ</t>
    </rPh>
    <phoneticPr fontId="5"/>
  </si>
  <si>
    <t>-</t>
  </si>
  <si>
    <t>-</t>
    <phoneticPr fontId="5"/>
  </si>
  <si>
    <t>有</t>
  </si>
  <si>
    <t>無</t>
  </si>
  <si>
    <t>‐</t>
  </si>
  <si>
    <t>新25-59</t>
    <rPh sb="0" eb="1">
      <t>シン</t>
    </rPh>
    <phoneticPr fontId="5"/>
  </si>
  <si>
    <t>国土交通省技術基本計画（平成29年3月策定）
交通政策基本計画（平成27年２月閣議決定）
「日本再興戦略」改定2016（平成28年６月閣議決定）
科学技術イノベーション総合戦略2016（平成28年５月閣議決定）
社会資本整備重点計画（平成27年９月閣議決定）
第５期科学技術基本計画（平成28年１月閣議決定）等</t>
    <phoneticPr fontId="5"/>
  </si>
  <si>
    <t>A.ブルーイノベーション株式会社</t>
    <rPh sb="12" eb="14">
      <t>カブシキ</t>
    </rPh>
    <rPh sb="14" eb="16">
      <t>カイシャ</t>
    </rPh>
    <phoneticPr fontId="5"/>
  </si>
  <si>
    <t>人件費</t>
    <rPh sb="0" eb="3">
      <t>ジンケンヒ</t>
    </rPh>
    <phoneticPr fontId="25"/>
  </si>
  <si>
    <t>その他諸経費</t>
    <rPh sb="2" eb="3">
      <t>タ</t>
    </rPh>
    <rPh sb="3" eb="6">
      <t>ショケイヒ</t>
    </rPh>
    <phoneticPr fontId="25"/>
  </si>
  <si>
    <t>物品費</t>
    <rPh sb="0" eb="2">
      <t>ブッピン</t>
    </rPh>
    <rPh sb="2" eb="3">
      <t>ヒ</t>
    </rPh>
    <phoneticPr fontId="25"/>
  </si>
  <si>
    <t>旅費</t>
    <rPh sb="0" eb="2">
      <t>リョヒ</t>
    </rPh>
    <phoneticPr fontId="25"/>
  </si>
  <si>
    <t>間接経費</t>
    <rPh sb="0" eb="2">
      <t>カンセツ</t>
    </rPh>
    <rPh sb="2" eb="4">
      <t>ケイヒ</t>
    </rPh>
    <phoneticPr fontId="25"/>
  </si>
  <si>
    <t>システム開発</t>
    <rPh sb="4" eb="6">
      <t>カイハツ</t>
    </rPh>
    <phoneticPr fontId="25"/>
  </si>
  <si>
    <t>施設使用料等</t>
    <rPh sb="0" eb="2">
      <t>シセツ</t>
    </rPh>
    <rPh sb="2" eb="5">
      <t>シヨウリョウ</t>
    </rPh>
    <rPh sb="5" eb="6">
      <t>トウ</t>
    </rPh>
    <phoneticPr fontId="25"/>
  </si>
  <si>
    <t>無人小型機、センサー等</t>
    <rPh sb="0" eb="2">
      <t>ムジン</t>
    </rPh>
    <rPh sb="2" eb="5">
      <t>コガタキ</t>
    </rPh>
    <rPh sb="10" eb="11">
      <t>トウ</t>
    </rPh>
    <phoneticPr fontId="25"/>
  </si>
  <si>
    <t>交通費</t>
    <rPh sb="0" eb="3">
      <t>コウツウヒ</t>
    </rPh>
    <phoneticPr fontId="25"/>
  </si>
  <si>
    <t>B.一般社団法人港湾荷役機械システム協会</t>
    <rPh sb="2" eb="4">
      <t>イッパン</t>
    </rPh>
    <rPh sb="4" eb="8">
      <t>シャダンホウジン</t>
    </rPh>
    <rPh sb="8" eb="10">
      <t>コウワン</t>
    </rPh>
    <rPh sb="10" eb="12">
      <t>ニヤク</t>
    </rPh>
    <rPh sb="12" eb="14">
      <t>キカイ</t>
    </rPh>
    <rPh sb="18" eb="20">
      <t>キョウカイ</t>
    </rPh>
    <phoneticPr fontId="5"/>
  </si>
  <si>
    <t>シミュレーション検討</t>
    <rPh sb="8" eb="10">
      <t>ケントウ</t>
    </rPh>
    <phoneticPr fontId="25"/>
  </si>
  <si>
    <t>外注費（シミュレーターのモデリング作業）</t>
    <rPh sb="0" eb="3">
      <t>ガイチュウヒ</t>
    </rPh>
    <rPh sb="17" eb="19">
      <t>サギョウ</t>
    </rPh>
    <phoneticPr fontId="25"/>
  </si>
  <si>
    <t>C.公益財団法人鉄道総合技術研究所</t>
    <rPh sb="2" eb="4">
      <t>コウエキ</t>
    </rPh>
    <rPh sb="4" eb="8">
      <t>ザイダンホウジン</t>
    </rPh>
    <rPh sb="8" eb="10">
      <t>テツドウ</t>
    </rPh>
    <rPh sb="10" eb="12">
      <t>ソウゴウ</t>
    </rPh>
    <rPh sb="12" eb="14">
      <t>ギジュツ</t>
    </rPh>
    <rPh sb="14" eb="17">
      <t>ケンキュウジョ</t>
    </rPh>
    <phoneticPr fontId="5"/>
  </si>
  <si>
    <t>試験費、施設使用料等</t>
    <rPh sb="0" eb="2">
      <t>シケン</t>
    </rPh>
    <rPh sb="2" eb="3">
      <t>ヒ</t>
    </rPh>
    <rPh sb="4" eb="6">
      <t>シセツ</t>
    </rPh>
    <rPh sb="6" eb="9">
      <t>シヨウリョウ</t>
    </rPh>
    <rPh sb="9" eb="10">
      <t>トウ</t>
    </rPh>
    <phoneticPr fontId="25"/>
  </si>
  <si>
    <t>薬液材料等</t>
    <rPh sb="0" eb="2">
      <t>ヤクエキ</t>
    </rPh>
    <rPh sb="2" eb="4">
      <t>ザイリョウ</t>
    </rPh>
    <rPh sb="4" eb="5">
      <t>ナド</t>
    </rPh>
    <phoneticPr fontId="25"/>
  </si>
  <si>
    <t>現場試験管理</t>
    <rPh sb="0" eb="2">
      <t>ゲンバ</t>
    </rPh>
    <rPh sb="2" eb="4">
      <t>シケン</t>
    </rPh>
    <rPh sb="4" eb="6">
      <t>カンリ</t>
    </rPh>
    <phoneticPr fontId="25"/>
  </si>
  <si>
    <t>D.国立大学法人九州大学</t>
    <rPh sb="2" eb="4">
      <t>コクリツ</t>
    </rPh>
    <rPh sb="4" eb="6">
      <t>ダイガク</t>
    </rPh>
    <rPh sb="6" eb="8">
      <t>ホウジン</t>
    </rPh>
    <rPh sb="8" eb="10">
      <t>キュウシュウ</t>
    </rPh>
    <rPh sb="10" eb="12">
      <t>ダイガク</t>
    </rPh>
    <phoneticPr fontId="5"/>
  </si>
  <si>
    <t>高圧脱水固化処理装置</t>
    <rPh sb="0" eb="2">
      <t>コウアツ</t>
    </rPh>
    <rPh sb="2" eb="4">
      <t>ダッスイ</t>
    </rPh>
    <rPh sb="4" eb="6">
      <t>コカ</t>
    </rPh>
    <rPh sb="6" eb="8">
      <t>ショリ</t>
    </rPh>
    <rPh sb="8" eb="10">
      <t>ソウチ</t>
    </rPh>
    <phoneticPr fontId="25"/>
  </si>
  <si>
    <t>E.国立研究開発法人海上・港湾・航空技術研究所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ケンキュウジョ</t>
    </rPh>
    <phoneticPr fontId="5"/>
  </si>
  <si>
    <t>ソフトウェア等</t>
    <rPh sb="6" eb="7">
      <t>トウ</t>
    </rPh>
    <phoneticPr fontId="25"/>
  </si>
  <si>
    <t>シミュレータ開発</t>
    <rPh sb="6" eb="8">
      <t>カイハツ</t>
    </rPh>
    <phoneticPr fontId="25"/>
  </si>
  <si>
    <t>学会等参加登録費</t>
    <rPh sb="0" eb="2">
      <t>ガッカイ</t>
    </rPh>
    <rPh sb="2" eb="3">
      <t>トウ</t>
    </rPh>
    <rPh sb="3" eb="5">
      <t>サンカ</t>
    </rPh>
    <rPh sb="5" eb="8">
      <t>トウロクヒ</t>
    </rPh>
    <phoneticPr fontId="25"/>
  </si>
  <si>
    <t>一般社団法人港湾荷役機械システム協会</t>
    <rPh sb="0" eb="2">
      <t>イッパン</t>
    </rPh>
    <rPh sb="2" eb="6">
      <t>シャダンホウジン</t>
    </rPh>
    <rPh sb="6" eb="8">
      <t>コウワン</t>
    </rPh>
    <rPh sb="8" eb="10">
      <t>ニヤク</t>
    </rPh>
    <rPh sb="10" eb="12">
      <t>キカイ</t>
    </rPh>
    <rPh sb="16" eb="18">
      <t>キョウカイ</t>
    </rPh>
    <phoneticPr fontId="25"/>
  </si>
  <si>
    <t>エネルギーを効率的に消費する環境にやさしいコンテナターミナル物流システムの開発</t>
    <rPh sb="6" eb="9">
      <t>コウリツテキ</t>
    </rPh>
    <rPh sb="10" eb="12">
      <t>ショウヒ</t>
    </rPh>
    <rPh sb="14" eb="16">
      <t>カンキョウ</t>
    </rPh>
    <rPh sb="30" eb="32">
      <t>ブツリュウ</t>
    </rPh>
    <rPh sb="37" eb="39">
      <t>カイハツ</t>
    </rPh>
    <phoneticPr fontId="25"/>
  </si>
  <si>
    <t>-</t>
    <phoneticPr fontId="25"/>
  </si>
  <si>
    <t>ブルーイノベーション株式会社</t>
    <rPh sb="10" eb="12">
      <t>カブシキ</t>
    </rPh>
    <rPh sb="12" eb="14">
      <t>カイシャ</t>
    </rPh>
    <phoneticPr fontId="25"/>
  </si>
  <si>
    <t>日本無線株式会社</t>
    <rPh sb="0" eb="2">
      <t>ニホン</t>
    </rPh>
    <rPh sb="2" eb="4">
      <t>ムセン</t>
    </rPh>
    <rPh sb="4" eb="6">
      <t>カブシキ</t>
    </rPh>
    <rPh sb="6" eb="8">
      <t>カイシャ</t>
    </rPh>
    <phoneticPr fontId="25"/>
  </si>
  <si>
    <t>物流用ドローンポートシステムの研究開発</t>
    <rPh sb="0" eb="3">
      <t>ブツリュウヨウ</t>
    </rPh>
    <rPh sb="15" eb="17">
      <t>ケンキュウ</t>
    </rPh>
    <rPh sb="17" eb="19">
      <t>カイハツ</t>
    </rPh>
    <phoneticPr fontId="25"/>
  </si>
  <si>
    <t>パワーマネージ運航による高エネルギー効率運航システムの開発</t>
    <rPh sb="7" eb="9">
      <t>ウンコウ</t>
    </rPh>
    <rPh sb="12" eb="13">
      <t>コウ</t>
    </rPh>
    <rPh sb="18" eb="20">
      <t>コウリツ</t>
    </rPh>
    <rPh sb="20" eb="22">
      <t>ウンコウ</t>
    </rPh>
    <rPh sb="27" eb="29">
      <t>カイハツ</t>
    </rPh>
    <phoneticPr fontId="25"/>
  </si>
  <si>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25"/>
  </si>
  <si>
    <t>鉄道施設の液状化被害の軽減に向けた地盤改良工法開発および実用化</t>
    <rPh sb="0" eb="2">
      <t>テツドウ</t>
    </rPh>
    <rPh sb="2" eb="4">
      <t>シセツ</t>
    </rPh>
    <rPh sb="5" eb="8">
      <t>エキジョウカ</t>
    </rPh>
    <rPh sb="8" eb="10">
      <t>ヒガイ</t>
    </rPh>
    <rPh sb="11" eb="13">
      <t>ケイゲン</t>
    </rPh>
    <rPh sb="14" eb="15">
      <t>ム</t>
    </rPh>
    <rPh sb="17" eb="19">
      <t>ジバン</t>
    </rPh>
    <rPh sb="19" eb="21">
      <t>カイリョウ</t>
    </rPh>
    <rPh sb="21" eb="23">
      <t>コウホウ</t>
    </rPh>
    <rPh sb="23" eb="25">
      <t>カイハツ</t>
    </rPh>
    <rPh sb="28" eb="31">
      <t>ジツヨウカ</t>
    </rPh>
    <phoneticPr fontId="2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</si>
  <si>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25"/>
  </si>
  <si>
    <t>航空機の到着管理システムに関する研究</t>
    <rPh sb="0" eb="3">
      <t>コウクウキ</t>
    </rPh>
    <rPh sb="4" eb="6">
      <t>トウチャク</t>
    </rPh>
    <rPh sb="6" eb="8">
      <t>カンリ</t>
    </rPh>
    <rPh sb="13" eb="14">
      <t>カン</t>
    </rPh>
    <rPh sb="16" eb="18">
      <t>ケンキュウ</t>
    </rPh>
    <phoneticPr fontId="25"/>
  </si>
  <si>
    <t>国立大学法人九州大学</t>
    <rPh sb="0" eb="2">
      <t>コクリツ</t>
    </rPh>
    <rPh sb="2" eb="4">
      <t>ダイガク</t>
    </rPh>
    <rPh sb="4" eb="6">
      <t>ホウジン</t>
    </rPh>
    <rPh sb="6" eb="8">
      <t>キュウシュウ</t>
    </rPh>
    <rPh sb="8" eb="10">
      <t>ダイガク</t>
    </rPh>
    <phoneticPr fontId="25"/>
  </si>
  <si>
    <t>国立大学法人東京大学</t>
    <rPh sb="0" eb="2">
      <t>コクリツ</t>
    </rPh>
    <rPh sb="2" eb="4">
      <t>ダイガク</t>
    </rPh>
    <rPh sb="4" eb="6">
      <t>ホウジン</t>
    </rPh>
    <rPh sb="6" eb="8">
      <t>トウキョウ</t>
    </rPh>
    <rPh sb="8" eb="10">
      <t>ダイガク</t>
    </rPh>
    <phoneticPr fontId="25"/>
  </si>
  <si>
    <t>国立大学法人電気通信大学</t>
    <rPh sb="0" eb="2">
      <t>コクリツ</t>
    </rPh>
    <rPh sb="2" eb="4">
      <t>ダイガク</t>
    </rPh>
    <rPh sb="4" eb="6">
      <t>ホウジン</t>
    </rPh>
    <rPh sb="6" eb="8">
      <t>デンキ</t>
    </rPh>
    <rPh sb="8" eb="10">
      <t>ツウシン</t>
    </rPh>
    <rPh sb="10" eb="12">
      <t>ダイガク</t>
    </rPh>
    <phoneticPr fontId="25"/>
  </si>
  <si>
    <t>シールドトンネルの平常時のモニタリングおよび掘削時の安全管理へ向けたセグメント組込型有機導波路の提案</t>
    <rPh sb="9" eb="12">
      <t>ヘイジョウジ</t>
    </rPh>
    <rPh sb="22" eb="24">
      <t>クッサク</t>
    </rPh>
    <rPh sb="24" eb="25">
      <t>ジ</t>
    </rPh>
    <rPh sb="26" eb="28">
      <t>アンゼン</t>
    </rPh>
    <rPh sb="28" eb="30">
      <t>カンリ</t>
    </rPh>
    <rPh sb="31" eb="32">
      <t>ム</t>
    </rPh>
    <rPh sb="39" eb="42">
      <t>クミコミガタ</t>
    </rPh>
    <rPh sb="42" eb="44">
      <t>ユウキ</t>
    </rPh>
    <rPh sb="44" eb="47">
      <t>ドウハロ</t>
    </rPh>
    <rPh sb="48" eb="50">
      <t>テイアン</t>
    </rPh>
    <phoneticPr fontId="25"/>
  </si>
  <si>
    <t>医学的知見に裏付けられた体調急変に関するメカニズムの解明によるドライバーの体調スクリーニングに資する基礎研究</t>
    <rPh sb="0" eb="3">
      <t>イガクテキ</t>
    </rPh>
    <rPh sb="3" eb="5">
      <t>チケン</t>
    </rPh>
    <rPh sb="6" eb="8">
      <t>ウラヅ</t>
    </rPh>
    <rPh sb="12" eb="14">
      <t>タイチョウ</t>
    </rPh>
    <rPh sb="14" eb="16">
      <t>キュウヘン</t>
    </rPh>
    <rPh sb="17" eb="18">
      <t>カン</t>
    </rPh>
    <rPh sb="26" eb="28">
      <t>カイメイ</t>
    </rPh>
    <rPh sb="37" eb="39">
      <t>タイチョウ</t>
    </rPh>
    <rPh sb="47" eb="48">
      <t>シ</t>
    </rPh>
    <rPh sb="50" eb="52">
      <t>キソ</t>
    </rPh>
    <rPh sb="52" eb="54">
      <t>ケンキュウ</t>
    </rPh>
    <phoneticPr fontId="25"/>
  </si>
  <si>
    <t>コンテナ船の大型化に向けた高圧脱水固化処理工法の開発</t>
    <rPh sb="4" eb="5">
      <t>セン</t>
    </rPh>
    <rPh sb="6" eb="9">
      <t>オオガタカ</t>
    </rPh>
    <rPh sb="10" eb="11">
      <t>ム</t>
    </rPh>
    <rPh sb="13" eb="15">
      <t>コウアツ</t>
    </rPh>
    <rPh sb="15" eb="17">
      <t>ダッスイ</t>
    </rPh>
    <rPh sb="17" eb="19">
      <t>コカ</t>
    </rPh>
    <rPh sb="19" eb="21">
      <t>ショリ</t>
    </rPh>
    <rPh sb="21" eb="23">
      <t>コウホウ</t>
    </rPh>
    <rPh sb="24" eb="26">
      <t>カイハツ</t>
    </rPh>
    <phoneticPr fontId="25"/>
  </si>
  <si>
    <t>本制度では交通運輸分野の政策課題の解決に資する技術開発を推進しており、本制度により技術研究開発が推進される。（施策41）</t>
    <rPh sb="0" eb="3">
      <t>ホンセイド</t>
    </rPh>
    <rPh sb="5" eb="7">
      <t>コウツウ</t>
    </rPh>
    <rPh sb="7" eb="9">
      <t>ウンユ</t>
    </rPh>
    <rPh sb="9" eb="11">
      <t>ブンヤ</t>
    </rPh>
    <rPh sb="12" eb="14">
      <t>セイサク</t>
    </rPh>
    <rPh sb="14" eb="16">
      <t>カダイ</t>
    </rPh>
    <rPh sb="17" eb="19">
      <t>カイケツ</t>
    </rPh>
    <rPh sb="20" eb="21">
      <t>シ</t>
    </rPh>
    <rPh sb="23" eb="25">
      <t>ギジュツ</t>
    </rPh>
    <rPh sb="25" eb="27">
      <t>カイハツ</t>
    </rPh>
    <rPh sb="28" eb="30">
      <t>スイシン</t>
    </rPh>
    <rPh sb="35" eb="38">
      <t>ホンセイド</t>
    </rPh>
    <rPh sb="41" eb="43">
      <t>ギジュツ</t>
    </rPh>
    <rPh sb="43" eb="45">
      <t>ケンキュウ</t>
    </rPh>
    <rPh sb="45" eb="47">
      <t>カイハツ</t>
    </rPh>
    <rPh sb="48" eb="50">
      <t>スイシン</t>
    </rPh>
    <rPh sb="55" eb="57">
      <t>セサク</t>
    </rPh>
    <phoneticPr fontId="5"/>
  </si>
  <si>
    <t>今後も内部組織又は外部有識者による点検・評価結果等を踏まえて、適切に取組を実施していく。</t>
    <phoneticPr fontId="25"/>
  </si>
  <si>
    <t>「国費投入の必要性」、「事業の効率性」、「事業の有効性」の各項目については、それぞれ妥当であると判断できる。</t>
    <phoneticPr fontId="25"/>
  </si>
  <si>
    <t>-</t>
    <phoneticPr fontId="25"/>
  </si>
  <si>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25"/>
  </si>
  <si>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ナド</t>
    </rPh>
    <rPh sb="31" eb="33">
      <t>タイショウ</t>
    </rPh>
    <rPh sb="39" eb="41">
      <t>ミンカン</t>
    </rPh>
    <rPh sb="41" eb="42">
      <t>トウ</t>
    </rPh>
    <rPh sb="44" eb="46">
      <t>ジッシ</t>
    </rPh>
    <rPh sb="47" eb="49">
      <t>コンナン</t>
    </rPh>
    <phoneticPr fontId="5"/>
  </si>
  <si>
    <t>交通運輸分野に係る政策課題の解決に資する技術開発を重点的に実施するものであるため、優先度は高い。</t>
    <rPh sb="0" eb="2">
      <t>コウツウ</t>
    </rPh>
    <rPh sb="2" eb="4">
      <t>ウンユ</t>
    </rPh>
    <rPh sb="4" eb="6">
      <t>ブンヤ</t>
    </rPh>
    <rPh sb="7" eb="8">
      <t>カカ</t>
    </rPh>
    <rPh sb="9" eb="11">
      <t>セイサク</t>
    </rPh>
    <rPh sb="11" eb="13">
      <t>カダイ</t>
    </rPh>
    <rPh sb="14" eb="16">
      <t>カイケツ</t>
    </rPh>
    <rPh sb="17" eb="18">
      <t>シ</t>
    </rPh>
    <rPh sb="20" eb="22">
      <t>ギジュツ</t>
    </rPh>
    <rPh sb="22" eb="24">
      <t>カイハツ</t>
    </rPh>
    <rPh sb="25" eb="28">
      <t>ジュウテンテキ</t>
    </rPh>
    <rPh sb="29" eb="31">
      <t>ジッシ</t>
    </rPh>
    <rPh sb="41" eb="44">
      <t>ユウセンド</t>
    </rPh>
    <rPh sb="45" eb="46">
      <t>タカ</t>
    </rPh>
    <phoneticPr fontId="5"/>
  </si>
  <si>
    <t>一者応募については、継続案件のみである。継続案件が１者応募になっている理由は、一定の競争性を確保しつつ、実施者の負担を軽減する観点から「参加者の有無を確認する公募手続き方式」を採用しているためである。</t>
    <rPh sb="0" eb="1">
      <t>イッ</t>
    </rPh>
    <rPh sb="1" eb="2">
      <t>シャ</t>
    </rPh>
    <rPh sb="2" eb="4">
      <t>オウボ</t>
    </rPh>
    <rPh sb="10" eb="12">
      <t>ケイゾク</t>
    </rPh>
    <rPh sb="12" eb="14">
      <t>アンケン</t>
    </rPh>
    <rPh sb="20" eb="22">
      <t>ケイゾク</t>
    </rPh>
    <rPh sb="22" eb="24">
      <t>アンケン</t>
    </rPh>
    <rPh sb="26" eb="27">
      <t>シャ</t>
    </rPh>
    <rPh sb="27" eb="29">
      <t>オウボ</t>
    </rPh>
    <rPh sb="35" eb="37">
      <t>リユウ</t>
    </rPh>
    <phoneticPr fontId="5"/>
  </si>
  <si>
    <t>研究開発の実施に必要なものに限定されている。</t>
    <rPh sb="0" eb="2">
      <t>ケンキュウ</t>
    </rPh>
    <rPh sb="2" eb="4">
      <t>カイハツ</t>
    </rPh>
    <rPh sb="5" eb="7">
      <t>ジッシ</t>
    </rPh>
    <rPh sb="8" eb="10">
      <t>ヒツヨウ</t>
    </rPh>
    <rPh sb="14" eb="16">
      <t>ゲンテイ</t>
    </rPh>
    <phoneticPr fontId="25"/>
  </si>
  <si>
    <t>目標に対して十分な実績を得ている。</t>
    <rPh sb="0" eb="2">
      <t>モクヒョウ</t>
    </rPh>
    <rPh sb="3" eb="4">
      <t>タイ</t>
    </rPh>
    <rPh sb="6" eb="8">
      <t>ジュウブン</t>
    </rPh>
    <rPh sb="9" eb="11">
      <t>ジッセキ</t>
    </rPh>
    <rPh sb="12" eb="13">
      <t>エ</t>
    </rPh>
    <phoneticPr fontId="25"/>
  </si>
  <si>
    <t>見込みに見合った活動実績が出ている。</t>
    <rPh sb="0" eb="2">
      <t>ミコ</t>
    </rPh>
    <rPh sb="4" eb="6">
      <t>ミア</t>
    </rPh>
    <rPh sb="8" eb="10">
      <t>カツドウ</t>
    </rPh>
    <rPh sb="10" eb="12">
      <t>ジッセキ</t>
    </rPh>
    <rPh sb="13" eb="14">
      <t>デ</t>
    </rPh>
    <phoneticPr fontId="25"/>
  </si>
  <si>
    <t>研究成果報告会で情報発信するなど活用している。</t>
    <rPh sb="0" eb="4">
      <t>ケンキュウセイカ</t>
    </rPh>
    <rPh sb="4" eb="7">
      <t>ホウコクカイ</t>
    </rPh>
    <rPh sb="8" eb="10">
      <t>ジョウホウ</t>
    </rPh>
    <rPh sb="10" eb="12">
      <t>ハッシン</t>
    </rPh>
    <rPh sb="16" eb="18">
      <t>カツヨウ</t>
    </rPh>
    <phoneticPr fontId="25"/>
  </si>
  <si>
    <t>-</t>
    <phoneticPr fontId="25"/>
  </si>
  <si>
    <t>１研究課題あたりの年間公表件数</t>
    <rPh sb="1" eb="3">
      <t>ケンキュウ</t>
    </rPh>
    <rPh sb="3" eb="5">
      <t>カダイ</t>
    </rPh>
    <rPh sb="9" eb="11">
      <t>ネンカン</t>
    </rPh>
    <rPh sb="11" eb="13">
      <t>コウヒョウ</t>
    </rPh>
    <rPh sb="13" eb="15">
      <t>ケンスウ</t>
    </rPh>
    <phoneticPr fontId="25"/>
  </si>
  <si>
    <t>-</t>
    <phoneticPr fontId="25"/>
  </si>
  <si>
    <t>研究実施主体を公募し、外部有識者による審査等を経て採択しているため妥当。</t>
    <rPh sb="0" eb="2">
      <t>ケンキュウ</t>
    </rPh>
    <rPh sb="2" eb="4">
      <t>ジッシ</t>
    </rPh>
    <rPh sb="4" eb="6">
      <t>シュタイ</t>
    </rPh>
    <rPh sb="7" eb="9">
      <t>コウボ</t>
    </rPh>
    <rPh sb="11" eb="13">
      <t>ガイブ</t>
    </rPh>
    <rPh sb="13" eb="16">
      <t>ユウシキシャ</t>
    </rPh>
    <rPh sb="19" eb="21">
      <t>シンサ</t>
    </rPh>
    <rPh sb="21" eb="22">
      <t>トウ</t>
    </rPh>
    <rPh sb="23" eb="24">
      <t>ヘ</t>
    </rPh>
    <rPh sb="25" eb="27">
      <t>サイタク</t>
    </rPh>
    <rPh sb="33" eb="35">
      <t>ダトウ</t>
    </rPh>
    <phoneticPr fontId="25"/>
  </si>
  <si>
    <t>「交通運輸技術開発推進制度」の研究成果報告書</t>
    <rPh sb="1" eb="3">
      <t>コウツウ</t>
    </rPh>
    <rPh sb="3" eb="5">
      <t>ウンユ</t>
    </rPh>
    <rPh sb="5" eb="7">
      <t>ギジュツ</t>
    </rPh>
    <rPh sb="7" eb="9">
      <t>カイハツ</t>
    </rPh>
    <rPh sb="9" eb="11">
      <t>スイシン</t>
    </rPh>
    <rPh sb="11" eb="13">
      <t>セイド</t>
    </rPh>
    <rPh sb="15" eb="17">
      <t>ケンキュウ</t>
    </rPh>
    <rPh sb="17" eb="19">
      <t>セイカ</t>
    </rPh>
    <rPh sb="19" eb="22">
      <t>ホウコクショ</t>
    </rPh>
    <phoneticPr fontId="5"/>
  </si>
  <si>
    <t xml:space="preserve">百万円/件 </t>
    <rPh sb="0" eb="1">
      <t>ヒャク</t>
    </rPh>
    <rPh sb="1" eb="3">
      <t>マンエン</t>
    </rPh>
    <rPh sb="4" eb="5">
      <t>ケン</t>
    </rPh>
    <phoneticPr fontId="5"/>
  </si>
  <si>
    <t>執行額（見込み計算に当たっては、予算額）／研究開発課題数　　　　　　　　</t>
    <rPh sb="0" eb="2">
      <t>シッコウ</t>
    </rPh>
    <rPh sb="2" eb="3">
      <t>ガク</t>
    </rPh>
    <rPh sb="4" eb="6">
      <t>ミコ</t>
    </rPh>
    <rPh sb="7" eb="9">
      <t>ケイサン</t>
    </rPh>
    <rPh sb="10" eb="11">
      <t>ア</t>
    </rPh>
    <rPh sb="16" eb="19">
      <t>ヨサンガク</t>
    </rPh>
    <rPh sb="21" eb="23">
      <t>ケンキュウ</t>
    </rPh>
    <rPh sb="23" eb="25">
      <t>カイハツ</t>
    </rPh>
    <rPh sb="25" eb="27">
      <t>カダイ</t>
    </rPh>
    <rPh sb="27" eb="28">
      <t>カズ</t>
    </rPh>
    <phoneticPr fontId="5"/>
  </si>
  <si>
    <t>年度ごとの研究開発課題数</t>
    <rPh sb="0" eb="2">
      <t>ネンド</t>
    </rPh>
    <rPh sb="5" eb="7">
      <t>ケンキュウ</t>
    </rPh>
    <rPh sb="7" eb="9">
      <t>カイハツ</t>
    </rPh>
    <rPh sb="9" eb="11">
      <t>カダイ</t>
    </rPh>
    <rPh sb="11" eb="12">
      <t>スウ</t>
    </rPh>
    <phoneticPr fontId="5"/>
  </si>
  <si>
    <t>執行額／
活動実績</t>
    <rPh sb="0" eb="2">
      <t>シッコウ</t>
    </rPh>
    <rPh sb="2" eb="3">
      <t>ガク</t>
    </rPh>
    <rPh sb="5" eb="7">
      <t>カツドウ</t>
    </rPh>
    <rPh sb="7" eb="9">
      <t>ジッセキ</t>
    </rPh>
    <phoneticPr fontId="5"/>
  </si>
  <si>
    <t>・交通運輸技術開発推進制度は、民間を含めた研究実施者から広く研究課題を募ることにより、交通運輸分野の課題解決に向けた優れた技術開発シーズを発掘することを目的としている。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・選定した研究開発テーマに対する研究課題を公募し、交通運輸技術開発推進委員会による審査及び行政ニーズを踏まえ、採択する研究課題を決定し、委託を行う。</t>
    <rPh sb="215" eb="216">
      <t>タイ</t>
    </rPh>
    <rPh sb="218" eb="220">
      <t>ケンキュウ</t>
    </rPh>
    <rPh sb="220" eb="222">
      <t>カダイ</t>
    </rPh>
    <rPh sb="243" eb="245">
      <t>シンサ</t>
    </rPh>
    <rPh sb="245" eb="246">
      <t>オヨ</t>
    </rPh>
    <rPh sb="247" eb="249">
      <t>ギョウセイ</t>
    </rPh>
    <rPh sb="253" eb="254">
      <t>フ</t>
    </rPh>
    <rPh sb="257" eb="259">
      <t>サイタク</t>
    </rPh>
    <rPh sb="261" eb="263">
      <t>ケンキュウ</t>
    </rPh>
    <rPh sb="263" eb="265">
      <t>カダイ</t>
    </rPh>
    <rPh sb="266" eb="268">
      <t>ケッテイ</t>
    </rPh>
    <rPh sb="270" eb="272">
      <t>イタク</t>
    </rPh>
    <rPh sb="273" eb="274">
      <t>オコナ</t>
    </rPh>
    <phoneticPr fontId="5"/>
  </si>
  <si>
    <t xml:space="preserve">○行政事業レビュー「公開プロセス」（平成28年度）の対象事業となった。
レビューシート番号・事業名：441　交通運輸技術開発推進制度
結果：「事業内容の一部改善」
とりまとめコメント：
①研究課題の選考にあたっては、ビジネスの観点も取り入れ、実用化によって得られる経済性の観点も評価の対象とするべき。
②研究成果の測定方法として、実用化に至るマイルストーンの設定（実用化に向けた道行きと現段階の明示化）を検討するべき。
③横断的・挑戦的な研究開発を実施することを明確化し、政策課題の抽出、研究課題の設定、成果の普及・実用化が社会のニーズに沿ったものとなるように、現場を所管する部局との更なる連携を図るべき。
④継続課題の公募手続きや契約方法等については、無駄削減の観点からの見直しを検討すべき。
（①への対処）
研究課題の審査において、ビジネスの観点での評価を行うため、外部有識者委員会にビジネスの知見を有する民間の有識者を２名追加した。
（②への対処）
平成29年度の新規研究課題の公募より、実用化に至るまでのマイルストーンを新たな審査項目として設定した。
（③への対処）
研究課題を公募する際に設定する研究テーマや応募された提案内容について、関係部局の行政ニーズを確認するとともに、研究の実施段階においても関係部局と連携を取りながら研究を行うなど連携を強化した。
（④への対処）
平成28年度より研究実施者の負担を軽減する観点から導入した「参加者の有無を確認する公募手続き方式」について、研究実施者へアンケート調査を行ったところ、「負担が軽減された」という回答が得られた。引き続き、研究実施者の負担が増えることがないよう必要に応じて契約方法の見直しを検討していく。
</t>
    <rPh sb="1" eb="3">
      <t>ギョウセイ</t>
    </rPh>
    <rPh sb="3" eb="5">
      <t>ジギョウ</t>
    </rPh>
    <rPh sb="10" eb="12">
      <t>コウカイ</t>
    </rPh>
    <rPh sb="18" eb="20">
      <t>ヘイセイ</t>
    </rPh>
    <rPh sb="22" eb="24">
      <t>ネンド</t>
    </rPh>
    <rPh sb="26" eb="28">
      <t>タイショウ</t>
    </rPh>
    <rPh sb="28" eb="30">
      <t>ジギョウ</t>
    </rPh>
    <rPh sb="43" eb="45">
      <t>バンゴウ</t>
    </rPh>
    <rPh sb="46" eb="48">
      <t>ジギョウ</t>
    </rPh>
    <rPh sb="48" eb="49">
      <t>メイ</t>
    </rPh>
    <rPh sb="54" eb="56">
      <t>コウツウ</t>
    </rPh>
    <rPh sb="56" eb="58">
      <t>ウンユ</t>
    </rPh>
    <rPh sb="58" eb="60">
      <t>ギジュツ</t>
    </rPh>
    <rPh sb="60" eb="62">
      <t>カイハツ</t>
    </rPh>
    <rPh sb="62" eb="64">
      <t>スイシン</t>
    </rPh>
    <rPh sb="64" eb="66">
      <t>セイド</t>
    </rPh>
    <rPh sb="67" eb="69">
      <t>ケッカ</t>
    </rPh>
    <rPh sb="71" eb="73">
      <t>ジギョウ</t>
    </rPh>
    <rPh sb="73" eb="75">
      <t>ナイヨウ</t>
    </rPh>
    <rPh sb="76" eb="78">
      <t>イチブ</t>
    </rPh>
    <rPh sb="78" eb="80">
      <t>カイゼン</t>
    </rPh>
    <rPh sb="352" eb="354">
      <t>タイショ</t>
    </rPh>
    <rPh sb="356" eb="358">
      <t>ケンキュウ</t>
    </rPh>
    <rPh sb="358" eb="360">
      <t>カダイ</t>
    </rPh>
    <rPh sb="361" eb="363">
      <t>シンサ</t>
    </rPh>
    <rPh sb="373" eb="375">
      <t>カンテン</t>
    </rPh>
    <rPh sb="377" eb="379">
      <t>ヒョウカ</t>
    </rPh>
    <rPh sb="380" eb="381">
      <t>オコナ</t>
    </rPh>
    <rPh sb="385" eb="387">
      <t>ガイブ</t>
    </rPh>
    <rPh sb="387" eb="390">
      <t>ユウシキシャ</t>
    </rPh>
    <rPh sb="390" eb="393">
      <t>イインカイ</t>
    </rPh>
    <rPh sb="399" eb="401">
      <t>チケン</t>
    </rPh>
    <rPh sb="402" eb="403">
      <t>ユウ</t>
    </rPh>
    <rPh sb="405" eb="407">
      <t>ミンカン</t>
    </rPh>
    <rPh sb="408" eb="411">
      <t>ユウシキシャ</t>
    </rPh>
    <rPh sb="413" eb="414">
      <t>メイ</t>
    </rPh>
    <rPh sb="414" eb="416">
      <t>ツイカ</t>
    </rPh>
    <rPh sb="424" eb="426">
      <t>タイショ</t>
    </rPh>
    <rPh sb="428" eb="430">
      <t>ヘイセイ</t>
    </rPh>
    <rPh sb="432" eb="434">
      <t>ネンド</t>
    </rPh>
    <rPh sb="435" eb="437">
      <t>シンキ</t>
    </rPh>
    <rPh sb="437" eb="439">
      <t>ケンキュウ</t>
    </rPh>
    <rPh sb="439" eb="441">
      <t>カダイ</t>
    </rPh>
    <rPh sb="442" eb="444">
      <t>コウボ</t>
    </rPh>
    <rPh sb="447" eb="450">
      <t>ジツヨウカ</t>
    </rPh>
    <rPh sb="451" eb="452">
      <t>イタ</t>
    </rPh>
    <rPh sb="464" eb="465">
      <t>アラ</t>
    </rPh>
    <rPh sb="467" eb="469">
      <t>シンサ</t>
    </rPh>
    <rPh sb="469" eb="471">
      <t>コウモク</t>
    </rPh>
    <rPh sb="474" eb="476">
      <t>セッテイ</t>
    </rPh>
    <rPh sb="484" eb="486">
      <t>タイショ</t>
    </rPh>
    <rPh sb="488" eb="490">
      <t>ケンキュウ</t>
    </rPh>
    <rPh sb="490" eb="492">
      <t>カダイ</t>
    </rPh>
    <rPh sb="493" eb="495">
      <t>コウボ</t>
    </rPh>
    <rPh sb="497" eb="498">
      <t>サイ</t>
    </rPh>
    <rPh sb="499" eb="501">
      <t>セッテイ</t>
    </rPh>
    <rPh sb="503" eb="505">
      <t>ケンキュウ</t>
    </rPh>
    <rPh sb="509" eb="511">
      <t>オウボ</t>
    </rPh>
    <rPh sb="514" eb="516">
      <t>テイアン</t>
    </rPh>
    <rPh sb="516" eb="518">
      <t>ナイヨウ</t>
    </rPh>
    <rPh sb="528" eb="530">
      <t>ギョウセイ</t>
    </rPh>
    <rPh sb="534" eb="536">
      <t>カクニン</t>
    </rPh>
    <rPh sb="543" eb="545">
      <t>ケンキュウ</t>
    </rPh>
    <rPh sb="546" eb="548">
      <t>ジッシ</t>
    </rPh>
    <rPh sb="548" eb="550">
      <t>ダンカイ</t>
    </rPh>
    <rPh sb="560" eb="562">
      <t>レンケイ</t>
    </rPh>
    <rPh sb="563" eb="564">
      <t>ト</t>
    </rPh>
    <rPh sb="568" eb="570">
      <t>ケンキュウ</t>
    </rPh>
    <rPh sb="571" eb="572">
      <t>オコナ</t>
    </rPh>
    <rPh sb="575" eb="577">
      <t>レンケイ</t>
    </rPh>
    <rPh sb="578" eb="580">
      <t>キョウカ</t>
    </rPh>
    <rPh sb="588" eb="590">
      <t>タイショ</t>
    </rPh>
    <rPh sb="592" eb="594">
      <t>ヘイセイ</t>
    </rPh>
    <rPh sb="596" eb="598">
      <t>ネンド</t>
    </rPh>
    <rPh sb="600" eb="602">
      <t>ケンキュウ</t>
    </rPh>
    <rPh sb="602" eb="605">
      <t>ジッシシャ</t>
    </rPh>
    <rPh sb="606" eb="608">
      <t>フタン</t>
    </rPh>
    <rPh sb="609" eb="611">
      <t>ケイゲン</t>
    </rPh>
    <rPh sb="613" eb="615">
      <t>カンテン</t>
    </rPh>
    <rPh sb="617" eb="619">
      <t>ドウニュウ</t>
    </rPh>
    <rPh sb="622" eb="625">
      <t>サンカシャ</t>
    </rPh>
    <rPh sb="626" eb="628">
      <t>ウム</t>
    </rPh>
    <rPh sb="629" eb="631">
      <t>カクニン</t>
    </rPh>
    <rPh sb="633" eb="635">
      <t>コウボ</t>
    </rPh>
    <rPh sb="635" eb="637">
      <t>テツヅキ</t>
    </rPh>
    <rPh sb="638" eb="640">
      <t>ホウシキ</t>
    </rPh>
    <rPh sb="646" eb="648">
      <t>ケンキュウ</t>
    </rPh>
    <rPh sb="648" eb="651">
      <t>ジッシシャ</t>
    </rPh>
    <rPh sb="657" eb="659">
      <t>チョウサ</t>
    </rPh>
    <rPh sb="660" eb="661">
      <t>オコナ</t>
    </rPh>
    <rPh sb="668" eb="670">
      <t>フタン</t>
    </rPh>
    <rPh sb="671" eb="673">
      <t>ケイゲン</t>
    </rPh>
    <rPh sb="680" eb="682">
      <t>カイトウ</t>
    </rPh>
    <rPh sb="683" eb="684">
      <t>エ</t>
    </rPh>
    <rPh sb="688" eb="689">
      <t>ヒ</t>
    </rPh>
    <rPh sb="690" eb="691">
      <t>ツヅ</t>
    </rPh>
    <rPh sb="693" eb="695">
      <t>ケンキュウ</t>
    </rPh>
    <rPh sb="695" eb="697">
      <t>ジッシ</t>
    </rPh>
    <rPh sb="697" eb="698">
      <t>シャ</t>
    </rPh>
    <rPh sb="699" eb="701">
      <t>フタン</t>
    </rPh>
    <rPh sb="702" eb="703">
      <t>フ</t>
    </rPh>
    <rPh sb="712" eb="714">
      <t>ヒツヨウ</t>
    </rPh>
    <rPh sb="715" eb="716">
      <t>オウ</t>
    </rPh>
    <rPh sb="718" eb="720">
      <t>ケイヤク</t>
    </rPh>
    <rPh sb="720" eb="722">
      <t>ホウホウ</t>
    </rPh>
    <rPh sb="723" eb="725">
      <t>ミナオ</t>
    </rPh>
    <rPh sb="727" eb="729">
      <t>ケントウ</t>
    </rPh>
    <phoneticPr fontId="25"/>
  </si>
  <si>
    <t>学会等での報告、論文等の掲載等の公表件数を１研究課題あたり年間３件以上とする。</t>
    <rPh sb="22" eb="24">
      <t>ケンキュウ</t>
    </rPh>
    <rPh sb="24" eb="26">
      <t>カダイ</t>
    </rPh>
    <rPh sb="29" eb="31">
      <t>ネンカン</t>
    </rPh>
    <rPh sb="32" eb="33">
      <t>ケン</t>
    </rPh>
    <rPh sb="33" eb="35">
      <t>イジョウ</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</si>
</sst>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103456</xdr:colOff>
      <xdr:row>740</xdr:row>
      <xdr:rowOff>176893</xdr:rowOff>
    </xdr:from>
    <xdr:to>
      <xdr:col>49</xdr:col>
      <xdr:colOff>435430</xdr:colOff>
      <xdr:row>749</xdr:row>
      <xdr:rowOff>134303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99" y="41705893"/>
          <a:ext cx="9108581" cy="3141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85" zoomScaleNormal="75" zoomScaleSheetLayoutView="85" zoomScalePageLayoutView="85" workbookViewId="0">
      <selection activeCell="BB34" sqref="BB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427</v>
      </c>
      <c r="AT2" s="187"/>
      <c r="AU2" s="187"/>
      <c r="AV2" s="52" t="str">
        <f>IF(AW2="", "", "-")</f>
        <v/>
      </c>
      <c r="AW2" s="386"/>
      <c r="AX2" s="386"/>
    </row>
    <row r="3" spans="1:50" ht="21" customHeight="1" thickBot="1" x14ac:dyDescent="0.2">
      <c r="A3" s="494" t="s">
        <v>471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543</v>
      </c>
      <c r="AK3" s="496"/>
      <c r="AL3" s="496"/>
      <c r="AM3" s="496"/>
      <c r="AN3" s="496"/>
      <c r="AO3" s="496"/>
      <c r="AP3" s="496"/>
      <c r="AQ3" s="496"/>
      <c r="AR3" s="496"/>
      <c r="AS3" s="496"/>
      <c r="AT3" s="496"/>
      <c r="AU3" s="496"/>
      <c r="AV3" s="496"/>
      <c r="AW3" s="496"/>
      <c r="AX3" s="24" t="s">
        <v>66</v>
      </c>
    </row>
    <row r="4" spans="1:50" ht="24.75" customHeight="1" x14ac:dyDescent="0.15">
      <c r="A4" s="711" t="s">
        <v>26</v>
      </c>
      <c r="B4" s="712"/>
      <c r="C4" s="712"/>
      <c r="D4" s="712"/>
      <c r="E4" s="712"/>
      <c r="F4" s="712"/>
      <c r="G4" s="687" t="s">
        <v>542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8" t="s">
        <v>70</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545</v>
      </c>
      <c r="AF5" s="706"/>
      <c r="AG5" s="706"/>
      <c r="AH5" s="706"/>
      <c r="AI5" s="706"/>
      <c r="AJ5" s="706"/>
      <c r="AK5" s="706"/>
      <c r="AL5" s="706"/>
      <c r="AM5" s="706"/>
      <c r="AN5" s="706"/>
      <c r="AO5" s="706"/>
      <c r="AP5" s="707"/>
      <c r="AQ5" s="708" t="s">
        <v>546</v>
      </c>
      <c r="AR5" s="709"/>
      <c r="AS5" s="709"/>
      <c r="AT5" s="709"/>
      <c r="AU5" s="709"/>
      <c r="AV5" s="709"/>
      <c r="AW5" s="709"/>
      <c r="AX5" s="710"/>
    </row>
    <row r="6" spans="1:50" ht="39" customHeight="1" x14ac:dyDescent="0.15">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100.5" customHeight="1" x14ac:dyDescent="0.15">
      <c r="A7" s="815" t="s">
        <v>23</v>
      </c>
      <c r="B7" s="816"/>
      <c r="C7" s="816"/>
      <c r="D7" s="816"/>
      <c r="E7" s="816"/>
      <c r="F7" s="817"/>
      <c r="G7" s="818" t="s">
        <v>548</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569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391</v>
      </c>
      <c r="B8" s="816"/>
      <c r="C8" s="816"/>
      <c r="D8" s="816"/>
      <c r="E8" s="816"/>
      <c r="F8" s="817"/>
      <c r="G8" s="193" t="str">
        <f>入力規則等!A26</f>
        <v>科学技術・イノベーション</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6"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50" t="s">
        <v>549</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8" t="s">
        <v>31</v>
      </c>
      <c r="B10" s="729"/>
      <c r="C10" s="729"/>
      <c r="D10" s="729"/>
      <c r="E10" s="729"/>
      <c r="F10" s="729"/>
      <c r="G10" s="664" t="s">
        <v>631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0"/>
    </row>
    <row r="13" spans="1:50" ht="21" customHeight="1" x14ac:dyDescent="0.15">
      <c r="A13" s="102"/>
      <c r="B13" s="103"/>
      <c r="C13" s="103"/>
      <c r="D13" s="103"/>
      <c r="E13" s="103"/>
      <c r="F13" s="104"/>
      <c r="G13" s="731" t="s">
        <v>7</v>
      </c>
      <c r="H13" s="732"/>
      <c r="I13" s="629" t="s">
        <v>8</v>
      </c>
      <c r="J13" s="630"/>
      <c r="K13" s="630"/>
      <c r="L13" s="630"/>
      <c r="M13" s="630"/>
      <c r="N13" s="630"/>
      <c r="O13" s="631"/>
      <c r="P13" s="182">
        <v>161</v>
      </c>
      <c r="Q13" s="183"/>
      <c r="R13" s="183"/>
      <c r="S13" s="183"/>
      <c r="T13" s="183"/>
      <c r="U13" s="183"/>
      <c r="V13" s="184"/>
      <c r="W13" s="182">
        <v>183</v>
      </c>
      <c r="X13" s="183"/>
      <c r="Y13" s="183"/>
      <c r="Z13" s="183"/>
      <c r="AA13" s="183"/>
      <c r="AB13" s="183"/>
      <c r="AC13" s="184"/>
      <c r="AD13" s="182">
        <v>160</v>
      </c>
      <c r="AE13" s="183"/>
      <c r="AF13" s="183"/>
      <c r="AG13" s="183"/>
      <c r="AH13" s="183"/>
      <c r="AI13" s="183"/>
      <c r="AJ13" s="184"/>
      <c r="AK13" s="182">
        <v>151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3"/>
      <c r="H14" s="734"/>
      <c r="I14" s="553" t="s">
        <v>9</v>
      </c>
      <c r="J14" s="620"/>
      <c r="K14" s="620"/>
      <c r="L14" s="620"/>
      <c r="M14" s="620"/>
      <c r="N14" s="620"/>
      <c r="O14" s="621"/>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548</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3"/>
      <c r="H15" s="734"/>
      <c r="I15" s="553" t="s">
        <v>52</v>
      </c>
      <c r="J15" s="554"/>
      <c r="K15" s="554"/>
      <c r="L15" s="554"/>
      <c r="M15" s="554"/>
      <c r="N15" s="554"/>
      <c r="O15" s="555"/>
      <c r="P15" s="182" t="s">
        <v>548</v>
      </c>
      <c r="Q15" s="183"/>
      <c r="R15" s="183"/>
      <c r="S15" s="183"/>
      <c r="T15" s="183"/>
      <c r="U15" s="183"/>
      <c r="V15" s="184"/>
      <c r="W15" s="182" t="s">
        <v>548</v>
      </c>
      <c r="X15" s="183"/>
      <c r="Y15" s="183"/>
      <c r="Z15" s="183"/>
      <c r="AA15" s="183"/>
      <c r="AB15" s="183"/>
      <c r="AC15" s="184"/>
      <c r="AD15" s="182" t="s">
        <v>548</v>
      </c>
      <c r="AE15" s="183"/>
      <c r="AF15" s="183"/>
      <c r="AG15" s="183"/>
      <c r="AH15" s="183"/>
      <c r="AI15" s="183"/>
      <c r="AJ15" s="184"/>
      <c r="AK15" s="182" t="s">
        <v>548</v>
      </c>
      <c r="AL15" s="183"/>
      <c r="AM15" s="183"/>
      <c r="AN15" s="183"/>
      <c r="AO15" s="183"/>
      <c r="AP15" s="183"/>
      <c r="AQ15" s="184"/>
      <c r="AR15" s="182"/>
      <c r="AS15" s="183"/>
      <c r="AT15" s="183"/>
      <c r="AU15" s="183"/>
      <c r="AV15" s="183"/>
      <c r="AW15" s="183"/>
      <c r="AX15" s="619"/>
    </row>
    <row r="16" spans="1:50" ht="21" customHeight="1" x14ac:dyDescent="0.15">
      <c r="A16" s="102"/>
      <c r="B16" s="103"/>
      <c r="C16" s="103"/>
      <c r="D16" s="103"/>
      <c r="E16" s="103"/>
      <c r="F16" s="104"/>
      <c r="G16" s="733"/>
      <c r="H16" s="734"/>
      <c r="I16" s="553" t="s">
        <v>53</v>
      </c>
      <c r="J16" s="554"/>
      <c r="K16" s="554"/>
      <c r="L16" s="554"/>
      <c r="M16" s="554"/>
      <c r="N16" s="554"/>
      <c r="O16" s="555"/>
      <c r="P16" s="182" t="s">
        <v>548</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t="s">
        <v>548</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3"/>
      <c r="H17" s="734"/>
      <c r="I17" s="553" t="s">
        <v>51</v>
      </c>
      <c r="J17" s="620"/>
      <c r="K17" s="620"/>
      <c r="L17" s="620"/>
      <c r="M17" s="620"/>
      <c r="N17" s="620"/>
      <c r="O17" s="621"/>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t="s">
        <v>548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161</v>
      </c>
      <c r="Q18" s="204"/>
      <c r="R18" s="204"/>
      <c r="S18" s="204"/>
      <c r="T18" s="204"/>
      <c r="U18" s="204"/>
      <c r="V18" s="205"/>
      <c r="W18" s="203">
        <f>SUM(W13:AC17)</f>
        <v>183</v>
      </c>
      <c r="X18" s="204"/>
      <c r="Y18" s="204"/>
      <c r="Z18" s="204"/>
      <c r="AA18" s="204"/>
      <c r="AB18" s="204"/>
      <c r="AC18" s="205"/>
      <c r="AD18" s="203">
        <f>SUM(AD13:AJ17)</f>
        <v>160</v>
      </c>
      <c r="AE18" s="204"/>
      <c r="AF18" s="204"/>
      <c r="AG18" s="204"/>
      <c r="AH18" s="204"/>
      <c r="AI18" s="204"/>
      <c r="AJ18" s="205"/>
      <c r="AK18" s="203">
        <f>SUM(AK13:AQ17)</f>
        <v>151</v>
      </c>
      <c r="AL18" s="204"/>
      <c r="AM18" s="204"/>
      <c r="AN18" s="204"/>
      <c r="AO18" s="204"/>
      <c r="AP18" s="204"/>
      <c r="AQ18" s="205"/>
      <c r="AR18" s="203">
        <f>SUM(AR13:AX17)</f>
        <v>0</v>
      </c>
      <c r="AS18" s="204"/>
      <c r="AT18" s="204"/>
      <c r="AU18" s="204"/>
      <c r="AV18" s="204"/>
      <c r="AW18" s="204"/>
      <c r="AX18" s="509"/>
    </row>
    <row r="19" spans="1:50" ht="24.75" customHeight="1" x14ac:dyDescent="0.15">
      <c r="A19" s="102"/>
      <c r="B19" s="103"/>
      <c r="C19" s="103"/>
      <c r="D19" s="103"/>
      <c r="E19" s="103"/>
      <c r="F19" s="104"/>
      <c r="G19" s="506" t="s">
        <v>10</v>
      </c>
      <c r="H19" s="507"/>
      <c r="I19" s="507"/>
      <c r="J19" s="507"/>
      <c r="K19" s="507"/>
      <c r="L19" s="507"/>
      <c r="M19" s="507"/>
      <c r="N19" s="507"/>
      <c r="O19" s="507"/>
      <c r="P19" s="182">
        <v>154</v>
      </c>
      <c r="Q19" s="183"/>
      <c r="R19" s="183"/>
      <c r="S19" s="183"/>
      <c r="T19" s="183"/>
      <c r="U19" s="183"/>
      <c r="V19" s="184"/>
      <c r="W19" s="182">
        <v>170</v>
      </c>
      <c r="X19" s="183"/>
      <c r="Y19" s="183"/>
      <c r="Z19" s="183"/>
      <c r="AA19" s="183"/>
      <c r="AB19" s="183"/>
      <c r="AC19" s="184"/>
      <c r="AD19" s="182">
        <v>153</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1">
        <f>IF(P18=0, "-", SUM(P19)/P18)</f>
        <v>0.95652173913043481</v>
      </c>
      <c r="Q20" s="511"/>
      <c r="R20" s="511"/>
      <c r="S20" s="511"/>
      <c r="T20" s="511"/>
      <c r="U20" s="511"/>
      <c r="V20" s="511"/>
      <c r="W20" s="511">
        <f>IF(W18=0, "-", SUM(W19)/W18)</f>
        <v>0.92896174863387981</v>
      </c>
      <c r="X20" s="511"/>
      <c r="Y20" s="511"/>
      <c r="Z20" s="511"/>
      <c r="AA20" s="511"/>
      <c r="AB20" s="511"/>
      <c r="AC20" s="511"/>
      <c r="AD20" s="511">
        <f>IF(AD18=0, "-", SUM(AD19)/AD18)</f>
        <v>0.95625000000000004</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15">
      <c r="A21" s="105"/>
      <c r="B21" s="106"/>
      <c r="C21" s="106"/>
      <c r="D21" s="106"/>
      <c r="E21" s="106"/>
      <c r="F21" s="107"/>
      <c r="G21" s="900" t="s">
        <v>505</v>
      </c>
      <c r="H21" s="901"/>
      <c r="I21" s="901"/>
      <c r="J21" s="901"/>
      <c r="K21" s="901"/>
      <c r="L21" s="901"/>
      <c r="M21" s="901"/>
      <c r="N21" s="901"/>
      <c r="O21" s="901"/>
      <c r="P21" s="511">
        <f>IF(P19=0, "-", SUM(P19)/SUM(P13,P14))</f>
        <v>0.95652173913043481</v>
      </c>
      <c r="Q21" s="511"/>
      <c r="R21" s="511"/>
      <c r="S21" s="511"/>
      <c r="T21" s="511"/>
      <c r="U21" s="511"/>
      <c r="V21" s="511"/>
      <c r="W21" s="511">
        <f>IF(W19=0, "-", SUM(W19)/SUM(W13,W14))</f>
        <v>0.92896174863387981</v>
      </c>
      <c r="X21" s="511"/>
      <c r="Y21" s="511"/>
      <c r="Z21" s="511"/>
      <c r="AA21" s="511"/>
      <c r="AB21" s="511"/>
      <c r="AC21" s="511"/>
      <c r="AD21" s="511">
        <f>IF(AD19=0, "-", SUM(AD19)/SUM(AD13,AD14))</f>
        <v>0.95625000000000004</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146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553</v>
      </c>
      <c r="H24" s="151"/>
      <c r="I24" s="151"/>
      <c r="J24" s="151"/>
      <c r="K24" s="151"/>
      <c r="L24" s="151"/>
      <c r="M24" s="151"/>
      <c r="N24" s="151"/>
      <c r="O24" s="152"/>
      <c r="P24" s="182">
        <v>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551</v>
      </c>
      <c r="H25" s="151"/>
      <c r="I25" s="151"/>
      <c r="J25" s="151"/>
      <c r="K25" s="151"/>
      <c r="L25" s="151"/>
      <c r="M25" s="151"/>
      <c r="N25" s="151"/>
      <c r="O25" s="152"/>
      <c r="P25" s="182">
        <v>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552</v>
      </c>
      <c r="H26" s="151"/>
      <c r="I26" s="151"/>
      <c r="J26" s="151"/>
      <c r="K26" s="151"/>
      <c r="L26" s="151"/>
      <c r="M26" s="151"/>
      <c r="N26" s="151"/>
      <c r="O26" s="152"/>
      <c r="P26" s="182">
        <v>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550</v>
      </c>
      <c r="H27" s="151"/>
      <c r="I27" s="151"/>
      <c r="J27" s="151"/>
      <c r="K27" s="151"/>
      <c r="L27" s="151"/>
      <c r="M27" s="151"/>
      <c r="N27" s="151"/>
      <c r="O27" s="152"/>
      <c r="P27" s="182">
        <v>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151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1" t="s">
        <v>498</v>
      </c>
      <c r="B30" s="562"/>
      <c r="C30" s="562"/>
      <c r="D30" s="562"/>
      <c r="E30" s="562"/>
      <c r="F30" s="563"/>
      <c r="G30" s="641" t="s">
        <v>266</v>
      </c>
      <c r="H30" s="379"/>
      <c r="I30" s="379"/>
      <c r="J30" s="379"/>
      <c r="K30" s="379"/>
      <c r="L30" s="379"/>
      <c r="M30" s="379"/>
      <c r="N30" s="379"/>
      <c r="O30" s="557"/>
      <c r="P30" s="556" t="s">
        <v>60</v>
      </c>
      <c r="Q30" s="379"/>
      <c r="R30" s="379"/>
      <c r="S30" s="379"/>
      <c r="T30" s="379"/>
      <c r="U30" s="379"/>
      <c r="V30" s="379"/>
      <c r="W30" s="379"/>
      <c r="X30" s="557"/>
      <c r="Y30" s="451"/>
      <c r="Z30" s="452"/>
      <c r="AA30" s="453"/>
      <c r="AB30" s="378" t="s">
        <v>12</v>
      </c>
      <c r="AC30" s="559"/>
      <c r="AD30" s="560"/>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454"/>
      <c r="Z31" s="455"/>
      <c r="AA31" s="456"/>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624</v>
      </c>
      <c r="AV31" s="265"/>
      <c r="AW31" s="368" t="s">
        <v>301</v>
      </c>
      <c r="AX31" s="369"/>
    </row>
    <row r="32" spans="1:50" ht="27" customHeight="1" x14ac:dyDescent="0.15">
      <c r="A32" s="538"/>
      <c r="B32" s="536"/>
      <c r="C32" s="536"/>
      <c r="D32" s="536"/>
      <c r="E32" s="536"/>
      <c r="F32" s="537"/>
      <c r="G32" s="512" t="s">
        <v>633</v>
      </c>
      <c r="H32" s="513"/>
      <c r="I32" s="513"/>
      <c r="J32" s="513"/>
      <c r="K32" s="513"/>
      <c r="L32" s="513"/>
      <c r="M32" s="513"/>
      <c r="N32" s="513"/>
      <c r="O32" s="514"/>
      <c r="P32" s="121" t="s">
        <v>623</v>
      </c>
      <c r="Q32" s="121"/>
      <c r="R32" s="121"/>
      <c r="S32" s="121"/>
      <c r="T32" s="121"/>
      <c r="U32" s="121"/>
      <c r="V32" s="121"/>
      <c r="W32" s="121"/>
      <c r="X32" s="212"/>
      <c r="Y32" s="335" t="s">
        <v>13</v>
      </c>
      <c r="Z32" s="521"/>
      <c r="AA32" s="522"/>
      <c r="AB32" s="523" t="s">
        <v>555</v>
      </c>
      <c r="AC32" s="523"/>
      <c r="AD32" s="523"/>
      <c r="AE32" s="348">
        <v>2.6</v>
      </c>
      <c r="AF32" s="349"/>
      <c r="AG32" s="349"/>
      <c r="AH32" s="349"/>
      <c r="AI32" s="348">
        <v>3.3</v>
      </c>
      <c r="AJ32" s="349"/>
      <c r="AK32" s="349"/>
      <c r="AL32" s="349"/>
      <c r="AM32" s="348">
        <v>3.6</v>
      </c>
      <c r="AN32" s="349"/>
      <c r="AO32" s="349"/>
      <c r="AP32" s="349"/>
      <c r="AQ32" s="189"/>
      <c r="AR32" s="190"/>
      <c r="AS32" s="190"/>
      <c r="AT32" s="191"/>
      <c r="AU32" s="349" t="s">
        <v>622</v>
      </c>
      <c r="AV32" s="349"/>
      <c r="AW32" s="349"/>
      <c r="AX32" s="365"/>
    </row>
    <row r="33" spans="1:50" ht="27" customHeight="1" x14ac:dyDescent="0.15">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t="s">
        <v>555</v>
      </c>
      <c r="AC33" s="493"/>
      <c r="AD33" s="493"/>
      <c r="AE33" s="348" t="s">
        <v>613</v>
      </c>
      <c r="AF33" s="349"/>
      <c r="AG33" s="349"/>
      <c r="AH33" s="349"/>
      <c r="AI33" s="348" t="s">
        <v>613</v>
      </c>
      <c r="AJ33" s="349"/>
      <c r="AK33" s="349"/>
      <c r="AL33" s="349"/>
      <c r="AM33" s="348" t="s">
        <v>613</v>
      </c>
      <c r="AN33" s="349"/>
      <c r="AO33" s="349"/>
      <c r="AP33" s="349"/>
      <c r="AQ33" s="189">
        <v>3</v>
      </c>
      <c r="AR33" s="190"/>
      <c r="AS33" s="190"/>
      <c r="AT33" s="191"/>
      <c r="AU33" s="349" t="s">
        <v>624</v>
      </c>
      <c r="AV33" s="349"/>
      <c r="AW33" s="349"/>
      <c r="AX33" s="365"/>
    </row>
    <row r="34" spans="1:50" ht="69" customHeight="1" x14ac:dyDescent="0.15">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48" t="s">
        <v>613</v>
      </c>
      <c r="AF34" s="349"/>
      <c r="AG34" s="349"/>
      <c r="AH34" s="349"/>
      <c r="AI34" s="348" t="s">
        <v>613</v>
      </c>
      <c r="AJ34" s="349"/>
      <c r="AK34" s="349"/>
      <c r="AL34" s="349"/>
      <c r="AM34" s="348" t="s">
        <v>548</v>
      </c>
      <c r="AN34" s="349"/>
      <c r="AO34" s="349"/>
      <c r="AP34" s="349"/>
      <c r="AQ34" s="189" t="s">
        <v>622</v>
      </c>
      <c r="AR34" s="190"/>
      <c r="AS34" s="190"/>
      <c r="AT34" s="191"/>
      <c r="AU34" s="349" t="s">
        <v>548</v>
      </c>
      <c r="AV34" s="349"/>
      <c r="AW34" s="349"/>
      <c r="AX34" s="365"/>
    </row>
    <row r="35" spans="1:50" ht="23.25" customHeight="1" x14ac:dyDescent="0.15">
      <c r="A35" s="874" t="s">
        <v>535</v>
      </c>
      <c r="B35" s="875"/>
      <c r="C35" s="875"/>
      <c r="D35" s="875"/>
      <c r="E35" s="875"/>
      <c r="F35" s="876"/>
      <c r="G35" s="880" t="s">
        <v>626</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5" t="s">
        <v>498</v>
      </c>
      <c r="B37" s="636"/>
      <c r="C37" s="636"/>
      <c r="D37" s="636"/>
      <c r="E37" s="636"/>
      <c r="F37" s="637"/>
      <c r="G37" s="746"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454"/>
      <c r="Z38" s="455"/>
      <c r="AA38" s="45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2"/>
      <c r="Y39" s="335" t="s">
        <v>13</v>
      </c>
      <c r="Z39" s="521"/>
      <c r="AA39" s="522"/>
      <c r="AB39" s="523"/>
      <c r="AC39" s="523"/>
      <c r="AD39" s="52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c r="AC40" s="493"/>
      <c r="AD40" s="49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8"/>
      <c r="B41" s="639"/>
      <c r="C41" s="639"/>
      <c r="D41" s="639"/>
      <c r="E41" s="639"/>
      <c r="F41" s="640"/>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535</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5" t="s">
        <v>498</v>
      </c>
      <c r="B44" s="636"/>
      <c r="C44" s="636"/>
      <c r="D44" s="636"/>
      <c r="E44" s="636"/>
      <c r="F44" s="637"/>
      <c r="G44" s="746"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454"/>
      <c r="Z45" s="455"/>
      <c r="AA45" s="45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35" t="s">
        <v>13</v>
      </c>
      <c r="Z46" s="521"/>
      <c r="AA46" s="522"/>
      <c r="AB46" s="523"/>
      <c r="AC46" s="523"/>
      <c r="AD46" s="52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535</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5" t="s">
        <v>498</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454"/>
      <c r="Z52" s="455"/>
      <c r="AA52" s="45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35" t="s">
        <v>13</v>
      </c>
      <c r="Z53" s="521"/>
      <c r="AA53" s="522"/>
      <c r="AB53" s="523"/>
      <c r="AC53" s="523"/>
      <c r="AD53" s="52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535</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5" t="s">
        <v>498</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454"/>
      <c r="Z59" s="455"/>
      <c r="AA59" s="45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35" t="s">
        <v>13</v>
      </c>
      <c r="Z60" s="521"/>
      <c r="AA60" s="522"/>
      <c r="AB60" s="523"/>
      <c r="AC60" s="523"/>
      <c r="AD60" s="52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535</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499</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494</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497</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525</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525</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526</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506</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524</v>
      </c>
      <c r="X70" s="983"/>
      <c r="Y70" s="975" t="s">
        <v>13</v>
      </c>
      <c r="Z70" s="975"/>
      <c r="AA70" s="976"/>
      <c r="AB70" s="977" t="s">
        <v>525</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525</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526</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499</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538</v>
      </c>
      <c r="B78" s="889"/>
      <c r="C78" s="889"/>
      <c r="D78" s="889"/>
      <c r="E78" s="886" t="s">
        <v>464</v>
      </c>
      <c r="F78" s="887"/>
      <c r="G78" s="58" t="s">
        <v>367</v>
      </c>
      <c r="H78" s="786"/>
      <c r="I78" s="228"/>
      <c r="J78" s="228"/>
      <c r="K78" s="228"/>
      <c r="L78" s="228"/>
      <c r="M78" s="228"/>
      <c r="N78" s="228"/>
      <c r="O78" s="787"/>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493</v>
      </c>
      <c r="AP79" s="109"/>
      <c r="AQ79" s="109"/>
      <c r="AR79" s="90" t="s">
        <v>491</v>
      </c>
      <c r="AS79" s="108"/>
      <c r="AT79" s="109"/>
      <c r="AU79" s="109"/>
      <c r="AV79" s="109"/>
      <c r="AW79" s="109"/>
      <c r="AX79" s="110"/>
    </row>
    <row r="80" spans="1:50" ht="18.75" hidden="1" customHeight="1" x14ac:dyDescent="0.15">
      <c r="A80" s="490" t="s">
        <v>267</v>
      </c>
      <c r="B80" s="834" t="s">
        <v>490</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474</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x14ac:dyDescent="0.15">
      <c r="A81" s="491"/>
      <c r="B81" s="837"/>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1"/>
      <c r="B86" s="524"/>
      <c r="C86" s="524"/>
      <c r="D86" s="524"/>
      <c r="E86" s="524"/>
      <c r="F86" s="525"/>
      <c r="G86" s="545"/>
      <c r="H86" s="368"/>
      <c r="I86" s="368"/>
      <c r="J86" s="368"/>
      <c r="K86" s="368"/>
      <c r="L86" s="368"/>
      <c r="M86" s="368"/>
      <c r="N86" s="368"/>
      <c r="O86" s="546"/>
      <c r="P86" s="558"/>
      <c r="Q86" s="368"/>
      <c r="R86" s="368"/>
      <c r="S86" s="368"/>
      <c r="T86" s="368"/>
      <c r="U86" s="368"/>
      <c r="V86" s="368"/>
      <c r="W86" s="368"/>
      <c r="X86" s="546"/>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1"/>
      <c r="B87" s="524"/>
      <c r="C87" s="524"/>
      <c r="D87" s="524"/>
      <c r="E87" s="524"/>
      <c r="F87" s="525"/>
      <c r="G87" s="211"/>
      <c r="H87" s="121"/>
      <c r="I87" s="121"/>
      <c r="J87" s="121"/>
      <c r="K87" s="121"/>
      <c r="L87" s="121"/>
      <c r="M87" s="121"/>
      <c r="N87" s="121"/>
      <c r="O87" s="212"/>
      <c r="P87" s="121"/>
      <c r="Q87" s="801"/>
      <c r="R87" s="801"/>
      <c r="S87" s="801"/>
      <c r="T87" s="801"/>
      <c r="U87" s="801"/>
      <c r="V87" s="801"/>
      <c r="W87" s="801"/>
      <c r="X87" s="802"/>
      <c r="Y87" s="747" t="s">
        <v>63</v>
      </c>
      <c r="Z87" s="748"/>
      <c r="AA87" s="749"/>
      <c r="AB87" s="523"/>
      <c r="AC87" s="523"/>
      <c r="AD87" s="523"/>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1"/>
      <c r="B88" s="524"/>
      <c r="C88" s="524"/>
      <c r="D88" s="524"/>
      <c r="E88" s="524"/>
      <c r="F88" s="525"/>
      <c r="G88" s="213"/>
      <c r="H88" s="214"/>
      <c r="I88" s="214"/>
      <c r="J88" s="214"/>
      <c r="K88" s="214"/>
      <c r="L88" s="214"/>
      <c r="M88" s="214"/>
      <c r="N88" s="214"/>
      <c r="O88" s="215"/>
      <c r="P88" s="803"/>
      <c r="Q88" s="803"/>
      <c r="R88" s="803"/>
      <c r="S88" s="803"/>
      <c r="T88" s="803"/>
      <c r="U88" s="803"/>
      <c r="V88" s="803"/>
      <c r="W88" s="803"/>
      <c r="X88" s="804"/>
      <c r="Y88" s="718" t="s">
        <v>55</v>
      </c>
      <c r="Z88" s="719"/>
      <c r="AA88" s="720"/>
      <c r="AB88" s="493"/>
      <c r="AC88" s="493"/>
      <c r="AD88" s="493"/>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5"/>
      <c r="Y89" s="718" t="s">
        <v>14</v>
      </c>
      <c r="Z89" s="719"/>
      <c r="AA89" s="720"/>
      <c r="AB89" s="447" t="s">
        <v>15</v>
      </c>
      <c r="AC89" s="447"/>
      <c r="AD89" s="44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1"/>
      <c r="B91" s="524"/>
      <c r="C91" s="524"/>
      <c r="D91" s="524"/>
      <c r="E91" s="524"/>
      <c r="F91" s="525"/>
      <c r="G91" s="545"/>
      <c r="H91" s="368"/>
      <c r="I91" s="368"/>
      <c r="J91" s="368"/>
      <c r="K91" s="368"/>
      <c r="L91" s="368"/>
      <c r="M91" s="368"/>
      <c r="N91" s="368"/>
      <c r="O91" s="546"/>
      <c r="P91" s="558"/>
      <c r="Q91" s="368"/>
      <c r="R91" s="368"/>
      <c r="S91" s="368"/>
      <c r="T91" s="368"/>
      <c r="U91" s="368"/>
      <c r="V91" s="368"/>
      <c r="W91" s="368"/>
      <c r="X91" s="546"/>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1"/>
      <c r="B92" s="524"/>
      <c r="C92" s="524"/>
      <c r="D92" s="524"/>
      <c r="E92" s="524"/>
      <c r="F92" s="525"/>
      <c r="G92" s="211"/>
      <c r="H92" s="121"/>
      <c r="I92" s="121"/>
      <c r="J92" s="121"/>
      <c r="K92" s="121"/>
      <c r="L92" s="121"/>
      <c r="M92" s="121"/>
      <c r="N92" s="121"/>
      <c r="O92" s="212"/>
      <c r="P92" s="121"/>
      <c r="Q92" s="801"/>
      <c r="R92" s="801"/>
      <c r="S92" s="801"/>
      <c r="T92" s="801"/>
      <c r="U92" s="801"/>
      <c r="V92" s="801"/>
      <c r="W92" s="801"/>
      <c r="X92" s="802"/>
      <c r="Y92" s="747" t="s">
        <v>63</v>
      </c>
      <c r="Z92" s="748"/>
      <c r="AA92" s="749"/>
      <c r="AB92" s="523"/>
      <c r="AC92" s="523"/>
      <c r="AD92" s="523"/>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1"/>
      <c r="B93" s="524"/>
      <c r="C93" s="524"/>
      <c r="D93" s="524"/>
      <c r="E93" s="524"/>
      <c r="F93" s="525"/>
      <c r="G93" s="213"/>
      <c r="H93" s="214"/>
      <c r="I93" s="214"/>
      <c r="J93" s="214"/>
      <c r="K93" s="214"/>
      <c r="L93" s="214"/>
      <c r="M93" s="214"/>
      <c r="N93" s="214"/>
      <c r="O93" s="215"/>
      <c r="P93" s="803"/>
      <c r="Q93" s="803"/>
      <c r="R93" s="803"/>
      <c r="S93" s="803"/>
      <c r="T93" s="803"/>
      <c r="U93" s="803"/>
      <c r="V93" s="803"/>
      <c r="W93" s="803"/>
      <c r="X93" s="804"/>
      <c r="Y93" s="718" t="s">
        <v>55</v>
      </c>
      <c r="Z93" s="719"/>
      <c r="AA93" s="720"/>
      <c r="AB93" s="493"/>
      <c r="AC93" s="493"/>
      <c r="AD93" s="49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5"/>
      <c r="Y94" s="718" t="s">
        <v>14</v>
      </c>
      <c r="Z94" s="719"/>
      <c r="AA94" s="720"/>
      <c r="AB94" s="447" t="s">
        <v>15</v>
      </c>
      <c r="AC94" s="447"/>
      <c r="AD94" s="44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68"/>
      <c r="I96" s="368"/>
      <c r="J96" s="368"/>
      <c r="K96" s="368"/>
      <c r="L96" s="368"/>
      <c r="M96" s="368"/>
      <c r="N96" s="368"/>
      <c r="O96" s="546"/>
      <c r="P96" s="558"/>
      <c r="Q96" s="368"/>
      <c r="R96" s="368"/>
      <c r="S96" s="368"/>
      <c r="T96" s="368"/>
      <c r="U96" s="368"/>
      <c r="V96" s="368"/>
      <c r="W96" s="368"/>
      <c r="X96" s="546"/>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1"/>
      <c r="B97" s="524"/>
      <c r="C97" s="524"/>
      <c r="D97" s="524"/>
      <c r="E97" s="524"/>
      <c r="F97" s="525"/>
      <c r="G97" s="211"/>
      <c r="H97" s="121"/>
      <c r="I97" s="121"/>
      <c r="J97" s="121"/>
      <c r="K97" s="121"/>
      <c r="L97" s="121"/>
      <c r="M97" s="121"/>
      <c r="N97" s="121"/>
      <c r="O97" s="212"/>
      <c r="P97" s="121"/>
      <c r="Q97" s="801"/>
      <c r="R97" s="801"/>
      <c r="S97" s="801"/>
      <c r="T97" s="801"/>
      <c r="U97" s="801"/>
      <c r="V97" s="801"/>
      <c r="W97" s="801"/>
      <c r="X97" s="802"/>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1"/>
      <c r="B98" s="524"/>
      <c r="C98" s="524"/>
      <c r="D98" s="524"/>
      <c r="E98" s="524"/>
      <c r="F98" s="525"/>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2"/>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500</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501</v>
      </c>
      <c r="AR100" s="908"/>
      <c r="AS100" s="908"/>
      <c r="AT100" s="909"/>
      <c r="AU100" s="907" t="s">
        <v>502</v>
      </c>
      <c r="AV100" s="908"/>
      <c r="AW100" s="908"/>
      <c r="AX100" s="910"/>
    </row>
    <row r="101" spans="1:60" ht="23.25" customHeight="1" x14ac:dyDescent="0.15">
      <c r="A101" s="472"/>
      <c r="B101" s="473"/>
      <c r="C101" s="473"/>
      <c r="D101" s="473"/>
      <c r="E101" s="473"/>
      <c r="F101" s="474"/>
      <c r="G101" s="121" t="s">
        <v>629</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3" t="s">
        <v>555</v>
      </c>
      <c r="AC101" s="523"/>
      <c r="AD101" s="523"/>
      <c r="AE101" s="348">
        <v>7</v>
      </c>
      <c r="AF101" s="349"/>
      <c r="AG101" s="349"/>
      <c r="AH101" s="350"/>
      <c r="AI101" s="348">
        <v>9</v>
      </c>
      <c r="AJ101" s="349"/>
      <c r="AK101" s="349"/>
      <c r="AL101" s="350"/>
      <c r="AM101" s="348">
        <v>8</v>
      </c>
      <c r="AN101" s="349"/>
      <c r="AO101" s="349"/>
      <c r="AP101" s="350"/>
      <c r="AQ101" s="348"/>
      <c r="AR101" s="349"/>
      <c r="AS101" s="349"/>
      <c r="AT101" s="350"/>
      <c r="AU101" s="349"/>
      <c r="AV101" s="349"/>
      <c r="AW101" s="349"/>
      <c r="AX101" s="365"/>
    </row>
    <row r="102" spans="1:60" ht="23.25" customHeight="1" x14ac:dyDescent="0.1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3" t="s">
        <v>555</v>
      </c>
      <c r="AC102" s="523"/>
      <c r="AD102" s="523"/>
      <c r="AE102" s="325">
        <v>7</v>
      </c>
      <c r="AF102" s="325"/>
      <c r="AG102" s="325"/>
      <c r="AH102" s="325"/>
      <c r="AI102" s="325">
        <v>9</v>
      </c>
      <c r="AJ102" s="325"/>
      <c r="AK102" s="325"/>
      <c r="AL102" s="325"/>
      <c r="AM102" s="325">
        <v>8</v>
      </c>
      <c r="AN102" s="325"/>
      <c r="AO102" s="325"/>
      <c r="AP102" s="325"/>
      <c r="AQ102" s="871">
        <v>10</v>
      </c>
      <c r="AR102" s="872"/>
      <c r="AS102" s="872"/>
      <c r="AT102" s="873"/>
      <c r="AU102" s="349"/>
      <c r="AV102" s="349"/>
      <c r="AW102" s="349"/>
      <c r="AX102" s="365"/>
    </row>
    <row r="103" spans="1:60" ht="31.5" hidden="1" customHeight="1" x14ac:dyDescent="0.15">
      <c r="A103" s="469" t="s">
        <v>500</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5" t="s">
        <v>501</v>
      </c>
      <c r="AR103" s="356"/>
      <c r="AS103" s="356"/>
      <c r="AT103" s="870"/>
      <c r="AU103" s="355" t="s">
        <v>502</v>
      </c>
      <c r="AV103" s="356"/>
      <c r="AW103" s="356"/>
      <c r="AX103" s="357"/>
    </row>
    <row r="104" spans="1:60" ht="23.25" hidden="1" customHeight="1" x14ac:dyDescent="0.15">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9" t="s">
        <v>500</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5" t="s">
        <v>501</v>
      </c>
      <c r="AR106" s="356"/>
      <c r="AS106" s="356"/>
      <c r="AT106" s="870"/>
      <c r="AU106" s="355" t="s">
        <v>502</v>
      </c>
      <c r="AV106" s="356"/>
      <c r="AW106" s="356"/>
      <c r="AX106" s="357"/>
    </row>
    <row r="107" spans="1:60" ht="23.25" hidden="1" customHeight="1" x14ac:dyDescent="0.15">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v>7</v>
      </c>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9" t="s">
        <v>500</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5" t="s">
        <v>501</v>
      </c>
      <c r="AR109" s="356"/>
      <c r="AS109" s="356"/>
      <c r="AT109" s="870"/>
      <c r="AU109" s="355" t="s">
        <v>502</v>
      </c>
      <c r="AV109" s="356"/>
      <c r="AW109" s="356"/>
      <c r="AX109" s="357"/>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9" t="s">
        <v>500</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2" t="s">
        <v>501</v>
      </c>
      <c r="AR112" s="353"/>
      <c r="AS112" s="353"/>
      <c r="AT112" s="354"/>
      <c r="AU112" s="355" t="s">
        <v>502</v>
      </c>
      <c r="AV112" s="356"/>
      <c r="AW112" s="356"/>
      <c r="AX112" s="357"/>
    </row>
    <row r="113" spans="1:50" ht="23.25" hidden="1" customHeight="1" x14ac:dyDescent="0.1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628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627</v>
      </c>
      <c r="AC116" s="280"/>
      <c r="AD116" s="281"/>
      <c r="AE116" s="325">
        <v>22</v>
      </c>
      <c r="AF116" s="325"/>
      <c r="AG116" s="325"/>
      <c r="AH116" s="325"/>
      <c r="AI116" s="325">
        <v>19</v>
      </c>
      <c r="AJ116" s="325"/>
      <c r="AK116" s="325"/>
      <c r="AL116" s="325"/>
      <c r="AM116" s="325">
        <v>19</v>
      </c>
      <c r="AN116" s="325"/>
      <c r="AO116" s="325"/>
      <c r="AP116" s="325"/>
      <c r="AQ116" s="348">
        <v>15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630</v>
      </c>
      <c r="AC117" s="339"/>
      <c r="AD117" s="340"/>
      <c r="AE117" s="285" t="s">
        <v>556</v>
      </c>
      <c r="AF117" s="285"/>
      <c r="AG117" s="285"/>
      <c r="AH117" s="285"/>
      <c r="AI117" s="285" t="s">
        <v>557</v>
      </c>
      <c r="AJ117" s="285"/>
      <c r="AK117" s="285"/>
      <c r="AL117" s="285"/>
      <c r="AM117" s="285" t="s">
        <v>558</v>
      </c>
      <c r="AN117" s="285"/>
      <c r="AO117" s="285"/>
      <c r="AP117" s="285"/>
      <c r="AQ117" s="285" t="s">
        <v>559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4"/>
      <c r="B134" s="236"/>
      <c r="C134" s="235"/>
      <c r="D134" s="236"/>
      <c r="E134" s="235"/>
      <c r="F134" s="297"/>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94.4</v>
      </c>
      <c r="AF134" s="190"/>
      <c r="AG134" s="190"/>
      <c r="AH134" s="190"/>
      <c r="AI134" s="266">
        <v>92.2</v>
      </c>
      <c r="AJ134" s="424"/>
      <c r="AK134" s="424"/>
      <c r="AL134" s="425"/>
      <c r="AM134" s="266"/>
      <c r="AN134" s="190"/>
      <c r="AO134" s="190"/>
      <c r="AP134" s="190"/>
      <c r="AQ134" s="266" t="s">
        <v>548</v>
      </c>
      <c r="AR134" s="190"/>
      <c r="AS134" s="190"/>
      <c r="AT134" s="190"/>
      <c r="AU134" s="266" t="s">
        <v>548</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v>80</v>
      </c>
      <c r="AF135" s="190"/>
      <c r="AG135" s="190"/>
      <c r="AH135" s="190"/>
      <c r="AI135" s="266">
        <v>80</v>
      </c>
      <c r="AJ135" s="424"/>
      <c r="AK135" s="424"/>
      <c r="AL135" s="425"/>
      <c r="AM135" s="266">
        <v>90</v>
      </c>
      <c r="AN135" s="190"/>
      <c r="AO135" s="190"/>
      <c r="AP135" s="190"/>
      <c r="AQ135" s="266" t="s">
        <v>548</v>
      </c>
      <c r="AR135" s="190"/>
      <c r="AS135" s="190"/>
      <c r="AT135" s="190"/>
      <c r="AU135" s="266">
        <v>90</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610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563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4"/>
      <c r="B433" s="236"/>
      <c r="C433" s="235"/>
      <c r="D433" s="236"/>
      <c r="E433" s="126"/>
      <c r="F433" s="127"/>
      <c r="G433" s="211" t="s">
        <v>564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4"/>
      <c r="B458" s="236"/>
      <c r="C458" s="235"/>
      <c r="D458" s="236"/>
      <c r="E458" s="126"/>
      <c r="F458" s="127"/>
      <c r="G458" s="211" t="s">
        <v>564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4"/>
      <c r="B698" s="236"/>
      <c r="C698" s="235"/>
      <c r="D698" s="236"/>
      <c r="E698" s="120" t="s">
        <v>564</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30" customHeight="1" x14ac:dyDescent="0.15">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547</v>
      </c>
      <c r="AE702" s="868"/>
      <c r="AF702" s="868"/>
      <c r="AG702" s="857" t="s">
        <v>614</v>
      </c>
      <c r="AH702" s="858"/>
      <c r="AI702" s="858"/>
      <c r="AJ702" s="858"/>
      <c r="AK702" s="858"/>
      <c r="AL702" s="858"/>
      <c r="AM702" s="858"/>
      <c r="AN702" s="858"/>
      <c r="AO702" s="858"/>
      <c r="AP702" s="858"/>
      <c r="AQ702" s="858"/>
      <c r="AR702" s="858"/>
      <c r="AS702" s="858"/>
      <c r="AT702" s="858"/>
      <c r="AU702" s="858"/>
      <c r="AV702" s="858"/>
      <c r="AW702" s="858"/>
      <c r="AX702" s="859"/>
    </row>
    <row r="703" spans="1:50" ht="30" customHeight="1" x14ac:dyDescent="0.15">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547</v>
      </c>
      <c r="AE703" s="115"/>
      <c r="AF703" s="115"/>
      <c r="AG703" s="658" t="s">
        <v>615</v>
      </c>
      <c r="AH703" s="659"/>
      <c r="AI703" s="659"/>
      <c r="AJ703" s="659"/>
      <c r="AK703" s="659"/>
      <c r="AL703" s="659"/>
      <c r="AM703" s="659"/>
      <c r="AN703" s="659"/>
      <c r="AO703" s="659"/>
      <c r="AP703" s="659"/>
      <c r="AQ703" s="659"/>
      <c r="AR703" s="659"/>
      <c r="AS703" s="659"/>
      <c r="AT703" s="659"/>
      <c r="AU703" s="659"/>
      <c r="AV703" s="659"/>
      <c r="AW703" s="659"/>
      <c r="AX703" s="660"/>
    </row>
    <row r="704" spans="1:50" ht="30" customHeight="1" x14ac:dyDescent="0.15">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547</v>
      </c>
      <c r="AE704" s="570"/>
      <c r="AF704" s="570"/>
      <c r="AG704" s="422" t="s">
        <v>616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547</v>
      </c>
      <c r="AE705" s="722"/>
      <c r="AF705" s="722"/>
      <c r="AG705" s="120" t="s">
        <v>617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5"/>
      <c r="C706" s="603"/>
      <c r="D706" s="604"/>
      <c r="E706" s="678" t="s">
        <v>536</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565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566</v>
      </c>
      <c r="AE707" s="568"/>
      <c r="AF707" s="568"/>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567</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30"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547</v>
      </c>
      <c r="AE709" s="115"/>
      <c r="AF709" s="115"/>
      <c r="AG709" s="658" t="s">
        <v>625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567</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547</v>
      </c>
      <c r="AE711" s="115"/>
      <c r="AF711" s="115"/>
      <c r="AG711" s="658" t="s">
        <v>618</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495</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567</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6" t="s">
        <v>460</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567</v>
      </c>
      <c r="AE714" s="580"/>
      <c r="AF714" s="581"/>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0" t="s">
        <v>41</v>
      </c>
      <c r="B715" s="648"/>
      <c r="C715" s="653" t="s">
        <v>461</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547</v>
      </c>
      <c r="AE715" s="673"/>
      <c r="AF715" s="674"/>
      <c r="AG715" s="497" t="s">
        <v>619</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567</v>
      </c>
      <c r="AE716" s="754"/>
      <c r="AF716" s="754"/>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547</v>
      </c>
      <c r="AE717" s="115"/>
      <c r="AF717" s="115"/>
      <c r="AG717" s="658" t="s">
        <v>620</v>
      </c>
      <c r="AH717" s="659"/>
      <c r="AI717" s="659"/>
      <c r="AJ717" s="659"/>
      <c r="AK717" s="659"/>
      <c r="AL717" s="659"/>
      <c r="AM717" s="659"/>
      <c r="AN717" s="659"/>
      <c r="AO717" s="659"/>
      <c r="AP717" s="659"/>
      <c r="AQ717" s="659"/>
      <c r="AR717" s="659"/>
      <c r="AS717" s="659"/>
      <c r="AT717" s="659"/>
      <c r="AU717" s="659"/>
      <c r="AV717" s="659"/>
      <c r="AW717" s="659"/>
      <c r="AX717" s="660"/>
    </row>
    <row r="718" spans="1:50" ht="30"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547</v>
      </c>
      <c r="AE718" s="115"/>
      <c r="AF718" s="115"/>
      <c r="AG718" s="123" t="s">
        <v>621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567</v>
      </c>
      <c r="AE719" s="673"/>
      <c r="AF719" s="67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4" t="s">
        <v>487</v>
      </c>
      <c r="D720" s="912"/>
      <c r="E720" s="912"/>
      <c r="F720" s="915"/>
      <c r="G720" s="911" t="s">
        <v>488</v>
      </c>
      <c r="H720" s="912"/>
      <c r="I720" s="912"/>
      <c r="J720" s="912"/>
      <c r="K720" s="912"/>
      <c r="L720" s="912"/>
      <c r="M720" s="912"/>
      <c r="N720" s="911" t="s">
        <v>492</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4"/>
      <c r="B722" s="645"/>
      <c r="C722" s="894"/>
      <c r="D722" s="895"/>
      <c r="E722" s="895"/>
      <c r="F722" s="896"/>
      <c r="G722" s="916"/>
      <c r="H722" s="917"/>
      <c r="I722" s="92" t="str">
        <f>IF(OR(G722="　", G722=""), "", "-")</f>
        <v/>
      </c>
      <c r="J722" s="893"/>
      <c r="K722" s="893"/>
      <c r="L722" s="92" t="str">
        <f>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4"/>
      <c r="B723" s="645"/>
      <c r="C723" s="894"/>
      <c r="D723" s="895"/>
      <c r="E723" s="895"/>
      <c r="F723" s="896"/>
      <c r="G723" s="916"/>
      <c r="H723" s="917"/>
      <c r="I723" s="92" t="str">
        <f>IF(OR(G723="　", G723=""), "", "-")</f>
        <v/>
      </c>
      <c r="J723" s="893"/>
      <c r="K723" s="893"/>
      <c r="L723" s="92" t="str">
        <f>IF(M723="","","-")</f>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4"/>
      <c r="B724" s="645"/>
      <c r="C724" s="894"/>
      <c r="D724" s="895"/>
      <c r="E724" s="895"/>
      <c r="F724" s="896"/>
      <c r="G724" s="916"/>
      <c r="H724" s="917"/>
      <c r="I724" s="92" t="str">
        <f>IF(OR(G724="　", G724=""), "", "-")</f>
        <v/>
      </c>
      <c r="J724" s="893"/>
      <c r="K724" s="893"/>
      <c r="L724" s="92" t="str">
        <f>IF(M724="","","-")</f>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6"/>
      <c r="B725" s="647"/>
      <c r="C725" s="897"/>
      <c r="D725" s="898"/>
      <c r="E725" s="898"/>
      <c r="F725" s="899"/>
      <c r="G725" s="931"/>
      <c r="H725" s="932"/>
      <c r="I725" s="94" t="str">
        <f>IF(OR(G725="　", G725=""), "", "-")</f>
        <v/>
      </c>
      <c r="J725" s="933"/>
      <c r="K725" s="933"/>
      <c r="L725" s="94" t="str">
        <f>IF(M725="","","-")</f>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9" t="s">
        <v>54</v>
      </c>
      <c r="D726" s="565"/>
      <c r="E726" s="565"/>
      <c r="F726" s="566"/>
      <c r="G726" s="796" t="s">
        <v>612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2"/>
      <c r="B727" s="613"/>
      <c r="C727" s="791" t="s">
        <v>58</v>
      </c>
      <c r="D727" s="792"/>
      <c r="E727" s="792"/>
      <c r="F727" s="793"/>
      <c r="G727" s="794" t="s">
        <v>611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309" customHeight="1" thickBot="1" x14ac:dyDescent="0.2">
      <c r="A735" s="600" t="s">
        <v>632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9" t="s">
        <v>503</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4" t="s">
        <v>433</v>
      </c>
      <c r="B737" s="615"/>
      <c r="C737" s="615"/>
      <c r="D737" s="615"/>
      <c r="E737" s="615"/>
      <c r="F737" s="615"/>
      <c r="G737" s="925" t="s">
        <v>564</v>
      </c>
      <c r="H737" s="926"/>
      <c r="I737" s="926"/>
      <c r="J737" s="926"/>
      <c r="K737" s="926"/>
      <c r="L737" s="926"/>
      <c r="M737" s="926"/>
      <c r="N737" s="926"/>
      <c r="O737" s="926"/>
      <c r="P737" s="927"/>
      <c r="Q737" s="615" t="s">
        <v>360</v>
      </c>
      <c r="R737" s="615"/>
      <c r="S737" s="615"/>
      <c r="T737" s="615"/>
      <c r="U737" s="615"/>
      <c r="V737" s="615"/>
      <c r="W737" s="925" t="s">
        <v>564</v>
      </c>
      <c r="X737" s="926"/>
      <c r="Y737" s="926"/>
      <c r="Z737" s="926"/>
      <c r="AA737" s="926"/>
      <c r="AB737" s="926"/>
      <c r="AC737" s="926"/>
      <c r="AD737" s="926"/>
      <c r="AE737" s="926"/>
      <c r="AF737" s="927"/>
      <c r="AG737" s="615" t="s">
        <v>361</v>
      </c>
      <c r="AH737" s="615"/>
      <c r="AI737" s="615"/>
      <c r="AJ737" s="615"/>
      <c r="AK737" s="615"/>
      <c r="AL737" s="615"/>
      <c r="AM737" s="925" t="s">
        <v>564</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568</v>
      </c>
      <c r="H738" s="926"/>
      <c r="I738" s="926"/>
      <c r="J738" s="926"/>
      <c r="K738" s="926"/>
      <c r="L738" s="926"/>
      <c r="M738" s="926"/>
      <c r="N738" s="926"/>
      <c r="O738" s="926"/>
      <c r="P738" s="926"/>
      <c r="Q738" s="615" t="s">
        <v>363</v>
      </c>
      <c r="R738" s="615"/>
      <c r="S738" s="615"/>
      <c r="T738" s="615"/>
      <c r="U738" s="615"/>
      <c r="V738" s="615"/>
      <c r="W738" s="925">
        <v>408</v>
      </c>
      <c r="X738" s="926"/>
      <c r="Y738" s="926"/>
      <c r="Z738" s="926"/>
      <c r="AA738" s="926"/>
      <c r="AB738" s="926"/>
      <c r="AC738" s="926"/>
      <c r="AD738" s="926"/>
      <c r="AE738" s="926"/>
      <c r="AF738" s="927"/>
      <c r="AG738" s="903" t="s">
        <v>364</v>
      </c>
      <c r="AH738" s="903"/>
      <c r="AI738" s="903"/>
      <c r="AJ738" s="903"/>
      <c r="AK738" s="903"/>
      <c r="AL738" s="903"/>
      <c r="AM738" s="925">
        <v>424</v>
      </c>
      <c r="AN738" s="926"/>
      <c r="AO738" s="926"/>
      <c r="AP738" s="926"/>
      <c r="AQ738" s="926"/>
      <c r="AR738" s="926"/>
      <c r="AS738" s="926"/>
      <c r="AT738" s="926"/>
      <c r="AU738" s="926"/>
      <c r="AV738" s="927"/>
      <c r="AW738" s="87"/>
      <c r="AX738" s="88"/>
    </row>
    <row r="739" spans="1:50" ht="24.75" customHeight="1" thickBot="1" x14ac:dyDescent="0.2">
      <c r="A739" s="738" t="s">
        <v>489</v>
      </c>
      <c r="B739" s="739"/>
      <c r="C739" s="739"/>
      <c r="D739" s="739"/>
      <c r="E739" s="739"/>
      <c r="F739" s="739"/>
      <c r="G739" s="928">
        <v>438</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539</v>
      </c>
      <c r="B740" s="776"/>
      <c r="C740" s="776"/>
      <c r="D740" s="776"/>
      <c r="E740" s="776"/>
      <c r="F740" s="77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541</v>
      </c>
      <c r="B779" s="756"/>
      <c r="C779" s="756"/>
      <c r="D779" s="756"/>
      <c r="E779" s="756"/>
      <c r="F779" s="757"/>
      <c r="G779" s="419" t="s">
        <v>570</v>
      </c>
      <c r="H779" s="420"/>
      <c r="I779" s="420"/>
      <c r="J779" s="420"/>
      <c r="K779" s="420"/>
      <c r="L779" s="420"/>
      <c r="M779" s="420"/>
      <c r="N779" s="420"/>
      <c r="O779" s="420"/>
      <c r="P779" s="420"/>
      <c r="Q779" s="420"/>
      <c r="R779" s="420"/>
      <c r="S779" s="420"/>
      <c r="T779" s="420"/>
      <c r="U779" s="420"/>
      <c r="V779" s="420"/>
      <c r="W779" s="420"/>
      <c r="X779" s="420"/>
      <c r="Y779" s="420"/>
      <c r="Z779" s="420"/>
      <c r="AA779" s="420"/>
      <c r="AB779" s="446"/>
      <c r="AC779" s="419" t="s">
        <v>580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1"/>
      <c r="B781" s="758"/>
      <c r="C781" s="758"/>
      <c r="D781" s="758"/>
      <c r="E781" s="758"/>
      <c r="F781" s="759"/>
      <c r="G781" s="436" t="s">
        <v>571</v>
      </c>
      <c r="H781" s="437"/>
      <c r="I781" s="437"/>
      <c r="J781" s="437"/>
      <c r="K781" s="438"/>
      <c r="L781" s="439" t="s">
        <v>576</v>
      </c>
      <c r="M781" s="440"/>
      <c r="N781" s="440"/>
      <c r="O781" s="440"/>
      <c r="P781" s="440"/>
      <c r="Q781" s="440"/>
      <c r="R781" s="440"/>
      <c r="S781" s="440"/>
      <c r="T781" s="440"/>
      <c r="U781" s="440"/>
      <c r="V781" s="440"/>
      <c r="W781" s="440"/>
      <c r="X781" s="441"/>
      <c r="Y781" s="466">
        <v>13</v>
      </c>
      <c r="Z781" s="467"/>
      <c r="AA781" s="467"/>
      <c r="AB781" s="564"/>
      <c r="AC781" s="436" t="s">
        <v>572</v>
      </c>
      <c r="AD781" s="437"/>
      <c r="AE781" s="437"/>
      <c r="AF781" s="437"/>
      <c r="AG781" s="438"/>
      <c r="AH781" s="439" t="s">
        <v>582</v>
      </c>
      <c r="AI781" s="440"/>
      <c r="AJ781" s="440"/>
      <c r="AK781" s="440"/>
      <c r="AL781" s="440"/>
      <c r="AM781" s="440"/>
      <c r="AN781" s="440"/>
      <c r="AO781" s="440"/>
      <c r="AP781" s="440"/>
      <c r="AQ781" s="440"/>
      <c r="AR781" s="440"/>
      <c r="AS781" s="440"/>
      <c r="AT781" s="441"/>
      <c r="AU781" s="466">
        <v>8</v>
      </c>
      <c r="AV781" s="467"/>
      <c r="AW781" s="467"/>
      <c r="AX781" s="468"/>
    </row>
    <row r="782" spans="1:50" ht="24.75" customHeight="1" x14ac:dyDescent="0.15">
      <c r="A782" s="571"/>
      <c r="B782" s="758"/>
      <c r="C782" s="758"/>
      <c r="D782" s="758"/>
      <c r="E782" s="758"/>
      <c r="F782" s="759"/>
      <c r="G782" s="345" t="s">
        <v>572</v>
      </c>
      <c r="H782" s="346"/>
      <c r="I782" s="346"/>
      <c r="J782" s="346"/>
      <c r="K782" s="347"/>
      <c r="L782" s="390" t="s">
        <v>577</v>
      </c>
      <c r="M782" s="391"/>
      <c r="N782" s="391"/>
      <c r="O782" s="391"/>
      <c r="P782" s="391"/>
      <c r="Q782" s="391"/>
      <c r="R782" s="391"/>
      <c r="S782" s="391"/>
      <c r="T782" s="391"/>
      <c r="U782" s="391"/>
      <c r="V782" s="391"/>
      <c r="W782" s="391"/>
      <c r="X782" s="392"/>
      <c r="Y782" s="387">
        <v>4</v>
      </c>
      <c r="Z782" s="388"/>
      <c r="AA782" s="388"/>
      <c r="AB782" s="394"/>
      <c r="AC782" s="345" t="s">
        <v>575</v>
      </c>
      <c r="AD782" s="346"/>
      <c r="AE782" s="346"/>
      <c r="AF782" s="346"/>
      <c r="AG782" s="347"/>
      <c r="AH782" s="390"/>
      <c r="AI782" s="391"/>
      <c r="AJ782" s="391"/>
      <c r="AK782" s="391"/>
      <c r="AL782" s="391"/>
      <c r="AM782" s="391"/>
      <c r="AN782" s="391"/>
      <c r="AO782" s="391"/>
      <c r="AP782" s="391"/>
      <c r="AQ782" s="391"/>
      <c r="AR782" s="391"/>
      <c r="AS782" s="391"/>
      <c r="AT782" s="392"/>
      <c r="AU782" s="387">
        <v>3</v>
      </c>
      <c r="AV782" s="388"/>
      <c r="AW782" s="388"/>
      <c r="AX782" s="389"/>
    </row>
    <row r="783" spans="1:50" ht="24.75" customHeight="1" x14ac:dyDescent="0.15">
      <c r="A783" s="571"/>
      <c r="B783" s="758"/>
      <c r="C783" s="758"/>
      <c r="D783" s="758"/>
      <c r="E783" s="758"/>
      <c r="F783" s="759"/>
      <c r="G783" s="345" t="s">
        <v>573</v>
      </c>
      <c r="H783" s="346"/>
      <c r="I783" s="346"/>
      <c r="J783" s="346"/>
      <c r="K783" s="347"/>
      <c r="L783" s="390" t="s">
        <v>578</v>
      </c>
      <c r="M783" s="391"/>
      <c r="N783" s="391"/>
      <c r="O783" s="391"/>
      <c r="P783" s="391"/>
      <c r="Q783" s="391"/>
      <c r="R783" s="391"/>
      <c r="S783" s="391"/>
      <c r="T783" s="391"/>
      <c r="U783" s="391"/>
      <c r="V783" s="391"/>
      <c r="W783" s="391"/>
      <c r="X783" s="392"/>
      <c r="Y783" s="387">
        <v>4</v>
      </c>
      <c r="Z783" s="388"/>
      <c r="AA783" s="388"/>
      <c r="AB783" s="394"/>
      <c r="AC783" s="345" t="s">
        <v>571</v>
      </c>
      <c r="AD783" s="346"/>
      <c r="AE783" s="346"/>
      <c r="AF783" s="346"/>
      <c r="AG783" s="347"/>
      <c r="AH783" s="390" t="s">
        <v>581</v>
      </c>
      <c r="AI783" s="391"/>
      <c r="AJ783" s="391"/>
      <c r="AK783" s="391"/>
      <c r="AL783" s="391"/>
      <c r="AM783" s="391"/>
      <c r="AN783" s="391"/>
      <c r="AO783" s="391"/>
      <c r="AP783" s="391"/>
      <c r="AQ783" s="391"/>
      <c r="AR783" s="391"/>
      <c r="AS783" s="391"/>
      <c r="AT783" s="392"/>
      <c r="AU783" s="387">
        <v>3</v>
      </c>
      <c r="AV783" s="388"/>
      <c r="AW783" s="388"/>
      <c r="AX783" s="389"/>
    </row>
    <row r="784" spans="1:50" ht="24.75" customHeight="1" x14ac:dyDescent="0.15">
      <c r="A784" s="571"/>
      <c r="B784" s="758"/>
      <c r="C784" s="758"/>
      <c r="D784" s="758"/>
      <c r="E784" s="758"/>
      <c r="F784" s="759"/>
      <c r="G784" s="345" t="s">
        <v>575</v>
      </c>
      <c r="H784" s="346"/>
      <c r="I784" s="346"/>
      <c r="J784" s="346"/>
      <c r="K784" s="347"/>
      <c r="L784" s="390"/>
      <c r="M784" s="391"/>
      <c r="N784" s="391"/>
      <c r="O784" s="391"/>
      <c r="P784" s="391"/>
      <c r="Q784" s="391"/>
      <c r="R784" s="391"/>
      <c r="S784" s="391"/>
      <c r="T784" s="391"/>
      <c r="U784" s="391"/>
      <c r="V784" s="391"/>
      <c r="W784" s="391"/>
      <c r="X784" s="392"/>
      <c r="Y784" s="387">
        <v>2</v>
      </c>
      <c r="Z784" s="388"/>
      <c r="AA784" s="388"/>
      <c r="AB784" s="394"/>
      <c r="AC784" s="345" t="s">
        <v>574</v>
      </c>
      <c r="AD784" s="346"/>
      <c r="AE784" s="346"/>
      <c r="AF784" s="346"/>
      <c r="AG784" s="347"/>
      <c r="AH784" s="390" t="s">
        <v>579</v>
      </c>
      <c r="AI784" s="391"/>
      <c r="AJ784" s="391"/>
      <c r="AK784" s="391"/>
      <c r="AL784" s="391"/>
      <c r="AM784" s="391"/>
      <c r="AN784" s="391"/>
      <c r="AO784" s="391"/>
      <c r="AP784" s="391"/>
      <c r="AQ784" s="391"/>
      <c r="AR784" s="391"/>
      <c r="AS784" s="391"/>
      <c r="AT784" s="392"/>
      <c r="AU784" s="387">
        <v>1</v>
      </c>
      <c r="AV784" s="388"/>
      <c r="AW784" s="388"/>
      <c r="AX784" s="389"/>
    </row>
    <row r="785" spans="1:50" ht="24.75" customHeight="1" x14ac:dyDescent="0.15">
      <c r="A785" s="571"/>
      <c r="B785" s="758"/>
      <c r="C785" s="758"/>
      <c r="D785" s="758"/>
      <c r="E785" s="758"/>
      <c r="F785" s="759"/>
      <c r="G785" s="345" t="s">
        <v>574</v>
      </c>
      <c r="H785" s="346"/>
      <c r="I785" s="346"/>
      <c r="J785" s="346"/>
      <c r="K785" s="347"/>
      <c r="L785" s="390" t="s">
        <v>579</v>
      </c>
      <c r="M785" s="391"/>
      <c r="N785" s="391"/>
      <c r="O785" s="391"/>
      <c r="P785" s="391"/>
      <c r="Q785" s="391"/>
      <c r="R785" s="391"/>
      <c r="S785" s="391"/>
      <c r="T785" s="391"/>
      <c r="U785" s="391"/>
      <c r="V785" s="391"/>
      <c r="W785" s="391"/>
      <c r="X785" s="392"/>
      <c r="Y785" s="387">
        <v>1</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1"/>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1"/>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1"/>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1"/>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1"/>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1"/>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24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15</v>
      </c>
      <c r="AV791" s="401"/>
      <c r="AW791" s="401"/>
      <c r="AX791" s="403"/>
    </row>
    <row r="792" spans="1:50" ht="24.75" customHeight="1" x14ac:dyDescent="0.15">
      <c r="A792" s="571"/>
      <c r="B792" s="758"/>
      <c r="C792" s="758"/>
      <c r="D792" s="758"/>
      <c r="E792" s="758"/>
      <c r="F792" s="759"/>
      <c r="G792" s="419" t="s">
        <v>583</v>
      </c>
      <c r="H792" s="420"/>
      <c r="I792" s="420"/>
      <c r="J792" s="420"/>
      <c r="K792" s="420"/>
      <c r="L792" s="420"/>
      <c r="M792" s="420"/>
      <c r="N792" s="420"/>
      <c r="O792" s="420"/>
      <c r="P792" s="420"/>
      <c r="Q792" s="420"/>
      <c r="R792" s="420"/>
      <c r="S792" s="420"/>
      <c r="T792" s="420"/>
      <c r="U792" s="420"/>
      <c r="V792" s="420"/>
      <c r="W792" s="420"/>
      <c r="X792" s="420"/>
      <c r="Y792" s="420"/>
      <c r="Z792" s="420"/>
      <c r="AA792" s="420"/>
      <c r="AB792" s="446"/>
      <c r="AC792" s="419" t="s">
        <v>587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571"/>
      <c r="B794" s="758"/>
      <c r="C794" s="758"/>
      <c r="D794" s="758"/>
      <c r="E794" s="758"/>
      <c r="F794" s="759"/>
      <c r="G794" s="436" t="s">
        <v>572</v>
      </c>
      <c r="H794" s="437"/>
      <c r="I794" s="437"/>
      <c r="J794" s="437"/>
      <c r="K794" s="438"/>
      <c r="L794" s="439" t="s">
        <v>584</v>
      </c>
      <c r="M794" s="440"/>
      <c r="N794" s="440"/>
      <c r="O794" s="440"/>
      <c r="P794" s="440"/>
      <c r="Q794" s="440"/>
      <c r="R794" s="440"/>
      <c r="S794" s="440"/>
      <c r="T794" s="440"/>
      <c r="U794" s="440"/>
      <c r="V794" s="440"/>
      <c r="W794" s="440"/>
      <c r="X794" s="441"/>
      <c r="Y794" s="466">
        <v>10</v>
      </c>
      <c r="Z794" s="467"/>
      <c r="AA794" s="467"/>
      <c r="AB794" s="564"/>
      <c r="AC794" s="436" t="s">
        <v>573</v>
      </c>
      <c r="AD794" s="437"/>
      <c r="AE794" s="437"/>
      <c r="AF794" s="437"/>
      <c r="AG794" s="438"/>
      <c r="AH794" s="439" t="s">
        <v>588</v>
      </c>
      <c r="AI794" s="440"/>
      <c r="AJ794" s="440"/>
      <c r="AK794" s="440"/>
      <c r="AL794" s="440"/>
      <c r="AM794" s="440"/>
      <c r="AN794" s="440"/>
      <c r="AO794" s="440"/>
      <c r="AP794" s="440"/>
      <c r="AQ794" s="440"/>
      <c r="AR794" s="440"/>
      <c r="AS794" s="440"/>
      <c r="AT794" s="441"/>
      <c r="AU794" s="466">
        <v>25</v>
      </c>
      <c r="AV794" s="467"/>
      <c r="AW794" s="467"/>
      <c r="AX794" s="468"/>
    </row>
    <row r="795" spans="1:50" ht="24.75" customHeight="1" x14ac:dyDescent="0.15">
      <c r="A795" s="571"/>
      <c r="B795" s="758"/>
      <c r="C795" s="758"/>
      <c r="D795" s="758"/>
      <c r="E795" s="758"/>
      <c r="F795" s="759"/>
      <c r="G795" s="345" t="s">
        <v>573</v>
      </c>
      <c r="H795" s="346"/>
      <c r="I795" s="346"/>
      <c r="J795" s="346"/>
      <c r="K795" s="347"/>
      <c r="L795" s="390" t="s">
        <v>585</v>
      </c>
      <c r="M795" s="391"/>
      <c r="N795" s="391"/>
      <c r="O795" s="391"/>
      <c r="P795" s="391"/>
      <c r="Q795" s="391"/>
      <c r="R795" s="391"/>
      <c r="S795" s="391"/>
      <c r="T795" s="391"/>
      <c r="U795" s="391"/>
      <c r="V795" s="391"/>
      <c r="W795" s="391"/>
      <c r="X795" s="392"/>
      <c r="Y795" s="387">
        <v>1</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1"/>
      <c r="B796" s="758"/>
      <c r="C796" s="758"/>
      <c r="D796" s="758"/>
      <c r="E796" s="758"/>
      <c r="F796" s="759"/>
      <c r="G796" s="345" t="s">
        <v>574</v>
      </c>
      <c r="H796" s="346"/>
      <c r="I796" s="346"/>
      <c r="J796" s="346"/>
      <c r="K796" s="347"/>
      <c r="L796" s="390" t="s">
        <v>579</v>
      </c>
      <c r="M796" s="391"/>
      <c r="N796" s="391"/>
      <c r="O796" s="391"/>
      <c r="P796" s="391"/>
      <c r="Q796" s="391"/>
      <c r="R796" s="391"/>
      <c r="S796" s="391"/>
      <c r="T796" s="391"/>
      <c r="U796" s="391"/>
      <c r="V796" s="391"/>
      <c r="W796" s="391"/>
      <c r="X796" s="392"/>
      <c r="Y796" s="387">
        <v>1</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1"/>
      <c r="B797" s="758"/>
      <c r="C797" s="758"/>
      <c r="D797" s="758"/>
      <c r="E797" s="758"/>
      <c r="F797" s="759"/>
      <c r="G797" s="345" t="s">
        <v>571</v>
      </c>
      <c r="H797" s="346"/>
      <c r="I797" s="346"/>
      <c r="J797" s="346"/>
      <c r="K797" s="347"/>
      <c r="L797" s="390" t="s">
        <v>586</v>
      </c>
      <c r="M797" s="391"/>
      <c r="N797" s="391"/>
      <c r="O797" s="391"/>
      <c r="P797" s="391"/>
      <c r="Q797" s="391"/>
      <c r="R797" s="391"/>
      <c r="S797" s="391"/>
      <c r="T797" s="391"/>
      <c r="U797" s="391"/>
      <c r="V797" s="391"/>
      <c r="W797" s="391"/>
      <c r="X797" s="392"/>
      <c r="Y797" s="387">
        <v>1</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1"/>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1"/>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1"/>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1"/>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1"/>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1"/>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1"/>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13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25</v>
      </c>
      <c r="AV804" s="401"/>
      <c r="AW804" s="401"/>
      <c r="AX804" s="403"/>
    </row>
    <row r="805" spans="1:50" ht="24.75" customHeight="1" x14ac:dyDescent="0.15">
      <c r="A805" s="571"/>
      <c r="B805" s="758"/>
      <c r="C805" s="758"/>
      <c r="D805" s="758"/>
      <c r="E805" s="758"/>
      <c r="F805" s="759"/>
      <c r="G805" s="419" t="s">
        <v>589</v>
      </c>
      <c r="H805" s="420"/>
      <c r="I805" s="420"/>
      <c r="J805" s="420"/>
      <c r="K805" s="420"/>
      <c r="L805" s="420"/>
      <c r="M805" s="420"/>
      <c r="N805" s="420"/>
      <c r="O805" s="420"/>
      <c r="P805" s="420"/>
      <c r="Q805" s="420"/>
      <c r="R805" s="420"/>
      <c r="S805" s="420"/>
      <c r="T805" s="420"/>
      <c r="U805" s="420"/>
      <c r="V805" s="420"/>
      <c r="W805" s="420"/>
      <c r="X805" s="420"/>
      <c r="Y805" s="420"/>
      <c r="Z805" s="420"/>
      <c r="AA805" s="420"/>
      <c r="AB805" s="446"/>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15">
      <c r="A807" s="571"/>
      <c r="B807" s="758"/>
      <c r="C807" s="758"/>
      <c r="D807" s="758"/>
      <c r="E807" s="758"/>
      <c r="F807" s="759"/>
      <c r="G807" s="436" t="s">
        <v>574</v>
      </c>
      <c r="H807" s="437"/>
      <c r="I807" s="437"/>
      <c r="J807" s="437"/>
      <c r="K807" s="438"/>
      <c r="L807" s="439" t="s">
        <v>579</v>
      </c>
      <c r="M807" s="440"/>
      <c r="N807" s="440"/>
      <c r="O807" s="440"/>
      <c r="P807" s="440"/>
      <c r="Q807" s="440"/>
      <c r="R807" s="440"/>
      <c r="S807" s="440"/>
      <c r="T807" s="440"/>
      <c r="U807" s="440"/>
      <c r="V807" s="440"/>
      <c r="W807" s="440"/>
      <c r="X807" s="441"/>
      <c r="Y807" s="466">
        <v>4</v>
      </c>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customHeight="1" x14ac:dyDescent="0.15">
      <c r="A808" s="571"/>
      <c r="B808" s="758"/>
      <c r="C808" s="758"/>
      <c r="D808" s="758"/>
      <c r="E808" s="758"/>
      <c r="F808" s="759"/>
      <c r="G808" s="345" t="s">
        <v>571</v>
      </c>
      <c r="H808" s="346"/>
      <c r="I808" s="346"/>
      <c r="J808" s="346"/>
      <c r="K808" s="347"/>
      <c r="L808" s="390" t="s">
        <v>591</v>
      </c>
      <c r="M808" s="391"/>
      <c r="N808" s="391"/>
      <c r="O808" s="391"/>
      <c r="P808" s="391"/>
      <c r="Q808" s="391"/>
      <c r="R808" s="391"/>
      <c r="S808" s="391"/>
      <c r="T808" s="391"/>
      <c r="U808" s="391"/>
      <c r="V808" s="391"/>
      <c r="W808" s="391"/>
      <c r="X808" s="392"/>
      <c r="Y808" s="387">
        <v>4</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1"/>
      <c r="B809" s="758"/>
      <c r="C809" s="758"/>
      <c r="D809" s="758"/>
      <c r="E809" s="758"/>
      <c r="F809" s="759"/>
      <c r="G809" s="345" t="s">
        <v>575</v>
      </c>
      <c r="H809" s="346"/>
      <c r="I809" s="346"/>
      <c r="J809" s="346"/>
      <c r="K809" s="347"/>
      <c r="L809" s="390"/>
      <c r="M809" s="391"/>
      <c r="N809" s="391"/>
      <c r="O809" s="391"/>
      <c r="P809" s="391"/>
      <c r="Q809" s="391"/>
      <c r="R809" s="391"/>
      <c r="S809" s="391"/>
      <c r="T809" s="391"/>
      <c r="U809" s="391"/>
      <c r="V809" s="391"/>
      <c r="W809" s="391"/>
      <c r="X809" s="392"/>
      <c r="Y809" s="387">
        <v>3</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1"/>
      <c r="B810" s="758"/>
      <c r="C810" s="758"/>
      <c r="D810" s="758"/>
      <c r="E810" s="758"/>
      <c r="F810" s="759"/>
      <c r="G810" s="345" t="s">
        <v>573</v>
      </c>
      <c r="H810" s="346"/>
      <c r="I810" s="346"/>
      <c r="J810" s="346"/>
      <c r="K810" s="347"/>
      <c r="L810" s="390" t="s">
        <v>590</v>
      </c>
      <c r="M810" s="391"/>
      <c r="N810" s="391"/>
      <c r="O810" s="391"/>
      <c r="P810" s="391"/>
      <c r="Q810" s="391"/>
      <c r="R810" s="391"/>
      <c r="S810" s="391"/>
      <c r="T810" s="391"/>
      <c r="U810" s="391"/>
      <c r="V810" s="391"/>
      <c r="W810" s="391"/>
      <c r="X810" s="392"/>
      <c r="Y810" s="387">
        <v>2</v>
      </c>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71"/>
      <c r="B811" s="758"/>
      <c r="C811" s="758"/>
      <c r="D811" s="758"/>
      <c r="E811" s="758"/>
      <c r="F811" s="759"/>
      <c r="G811" s="345" t="s">
        <v>572</v>
      </c>
      <c r="H811" s="346"/>
      <c r="I811" s="346"/>
      <c r="J811" s="346"/>
      <c r="K811" s="347"/>
      <c r="L811" s="390" t="s">
        <v>592</v>
      </c>
      <c r="M811" s="391"/>
      <c r="N811" s="391"/>
      <c r="O811" s="391"/>
      <c r="P811" s="391"/>
      <c r="Q811" s="391"/>
      <c r="R811" s="391"/>
      <c r="S811" s="391"/>
      <c r="T811" s="391"/>
      <c r="U811" s="391"/>
      <c r="V811" s="391"/>
      <c r="W811" s="391"/>
      <c r="X811" s="392"/>
      <c r="Y811" s="387">
        <v>1</v>
      </c>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71"/>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71"/>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1"/>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71"/>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71"/>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1"/>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14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6"/>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1"/>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493</v>
      </c>
      <c r="AM831" s="922"/>
      <c r="AN831" s="922"/>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486</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63" customHeight="1" x14ac:dyDescent="0.15">
      <c r="A837" s="393">
        <v>1</v>
      </c>
      <c r="B837" s="393">
        <v>1</v>
      </c>
      <c r="C837" s="414" t="s">
        <v>596</v>
      </c>
      <c r="D837" s="404"/>
      <c r="E837" s="404"/>
      <c r="F837" s="404"/>
      <c r="G837" s="404"/>
      <c r="H837" s="404"/>
      <c r="I837" s="404"/>
      <c r="J837" s="405">
        <v>7010002053167</v>
      </c>
      <c r="K837" s="406"/>
      <c r="L837" s="406"/>
      <c r="M837" s="406"/>
      <c r="N837" s="406"/>
      <c r="O837" s="406"/>
      <c r="P837" s="415" t="s">
        <v>598</v>
      </c>
      <c r="Q837" s="308"/>
      <c r="R837" s="308"/>
      <c r="S837" s="308"/>
      <c r="T837" s="308"/>
      <c r="U837" s="308"/>
      <c r="V837" s="308"/>
      <c r="W837" s="308"/>
      <c r="X837" s="308"/>
      <c r="Y837" s="316">
        <v>24</v>
      </c>
      <c r="Z837" s="317"/>
      <c r="AA837" s="317"/>
      <c r="AB837" s="318"/>
      <c r="AC837" s="407" t="s">
        <v>531</v>
      </c>
      <c r="AD837" s="413"/>
      <c r="AE837" s="413"/>
      <c r="AF837" s="413"/>
      <c r="AG837" s="413"/>
      <c r="AH837" s="408">
        <v>3</v>
      </c>
      <c r="AI837" s="409"/>
      <c r="AJ837" s="409"/>
      <c r="AK837" s="409"/>
      <c r="AL837" s="313" t="s">
        <v>595</v>
      </c>
      <c r="AM837" s="314"/>
      <c r="AN837" s="314"/>
      <c r="AO837" s="315"/>
      <c r="AP837" s="309"/>
      <c r="AQ837" s="309"/>
      <c r="AR837" s="309"/>
      <c r="AS837" s="309"/>
      <c r="AT837" s="309"/>
      <c r="AU837" s="309"/>
      <c r="AV837" s="309"/>
      <c r="AW837" s="309"/>
      <c r="AX837" s="309"/>
    </row>
    <row r="838" spans="1:50" ht="63" customHeight="1" x14ac:dyDescent="0.15">
      <c r="A838" s="393">
        <v>2</v>
      </c>
      <c r="B838" s="393">
        <v>1</v>
      </c>
      <c r="C838" s="414" t="s">
        <v>597</v>
      </c>
      <c r="D838" s="404"/>
      <c r="E838" s="404"/>
      <c r="F838" s="404"/>
      <c r="G838" s="404"/>
      <c r="H838" s="404"/>
      <c r="I838" s="404"/>
      <c r="J838" s="405">
        <v>3012401012867</v>
      </c>
      <c r="K838" s="406"/>
      <c r="L838" s="406"/>
      <c r="M838" s="406"/>
      <c r="N838" s="406"/>
      <c r="O838" s="406"/>
      <c r="P838" s="415" t="s">
        <v>599</v>
      </c>
      <c r="Q838" s="308"/>
      <c r="R838" s="308"/>
      <c r="S838" s="308"/>
      <c r="T838" s="308"/>
      <c r="U838" s="308"/>
      <c r="V838" s="308"/>
      <c r="W838" s="308"/>
      <c r="X838" s="308"/>
      <c r="Y838" s="316">
        <v>13</v>
      </c>
      <c r="Z838" s="317"/>
      <c r="AA838" s="317"/>
      <c r="AB838" s="318"/>
      <c r="AC838" s="407" t="s">
        <v>532</v>
      </c>
      <c r="AD838" s="407"/>
      <c r="AE838" s="407"/>
      <c r="AF838" s="407"/>
      <c r="AG838" s="407"/>
      <c r="AH838" s="408">
        <v>1</v>
      </c>
      <c r="AI838" s="409"/>
      <c r="AJ838" s="409"/>
      <c r="AK838" s="409"/>
      <c r="AL838" s="313" t="s">
        <v>595</v>
      </c>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486</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63" customHeight="1" x14ac:dyDescent="0.15">
      <c r="A870" s="393">
        <v>1</v>
      </c>
      <c r="B870" s="393">
        <v>1</v>
      </c>
      <c r="C870" s="414" t="s">
        <v>593</v>
      </c>
      <c r="D870" s="404"/>
      <c r="E870" s="404"/>
      <c r="F870" s="404"/>
      <c r="G870" s="404"/>
      <c r="H870" s="404"/>
      <c r="I870" s="404"/>
      <c r="J870" s="405">
        <v>7010405001222</v>
      </c>
      <c r="K870" s="406"/>
      <c r="L870" s="406"/>
      <c r="M870" s="406"/>
      <c r="N870" s="406"/>
      <c r="O870" s="406"/>
      <c r="P870" s="415" t="s">
        <v>594</v>
      </c>
      <c r="Q870" s="308"/>
      <c r="R870" s="308"/>
      <c r="S870" s="308"/>
      <c r="T870" s="308"/>
      <c r="U870" s="308"/>
      <c r="V870" s="308"/>
      <c r="W870" s="308"/>
      <c r="X870" s="308"/>
      <c r="Y870" s="316">
        <v>15</v>
      </c>
      <c r="Z870" s="317"/>
      <c r="AA870" s="317"/>
      <c r="AB870" s="318"/>
      <c r="AC870" s="407" t="s">
        <v>532</v>
      </c>
      <c r="AD870" s="413"/>
      <c r="AE870" s="413"/>
      <c r="AF870" s="413"/>
      <c r="AG870" s="413"/>
      <c r="AH870" s="408">
        <v>1</v>
      </c>
      <c r="AI870" s="409"/>
      <c r="AJ870" s="409"/>
      <c r="AK870" s="409"/>
      <c r="AL870" s="313" t="s">
        <v>595</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486</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63" customHeight="1" x14ac:dyDescent="0.15">
      <c r="A903" s="393">
        <v>1</v>
      </c>
      <c r="B903" s="393">
        <v>1</v>
      </c>
      <c r="C903" s="414" t="s">
        <v>600</v>
      </c>
      <c r="D903" s="404"/>
      <c r="E903" s="404"/>
      <c r="F903" s="404"/>
      <c r="G903" s="404"/>
      <c r="H903" s="404"/>
      <c r="I903" s="404"/>
      <c r="J903" s="405">
        <v>3012405002559</v>
      </c>
      <c r="K903" s="406"/>
      <c r="L903" s="406"/>
      <c r="M903" s="406"/>
      <c r="N903" s="406"/>
      <c r="O903" s="406"/>
      <c r="P903" s="415" t="s">
        <v>601</v>
      </c>
      <c r="Q903" s="308"/>
      <c r="R903" s="308"/>
      <c r="S903" s="308"/>
      <c r="T903" s="308"/>
      <c r="U903" s="308"/>
      <c r="V903" s="308"/>
      <c r="W903" s="308"/>
      <c r="X903" s="308"/>
      <c r="Y903" s="316">
        <v>14</v>
      </c>
      <c r="Z903" s="317"/>
      <c r="AA903" s="317"/>
      <c r="AB903" s="318"/>
      <c r="AC903" s="407" t="s">
        <v>532</v>
      </c>
      <c r="AD903" s="413"/>
      <c r="AE903" s="413"/>
      <c r="AF903" s="413"/>
      <c r="AG903" s="413"/>
      <c r="AH903" s="408">
        <v>1</v>
      </c>
      <c r="AI903" s="409"/>
      <c r="AJ903" s="409"/>
      <c r="AK903" s="409"/>
      <c r="AL903" s="313" t="s">
        <v>595</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v>145</v>
      </c>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486</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63" customHeight="1" x14ac:dyDescent="0.15">
      <c r="A936" s="393">
        <v>1</v>
      </c>
      <c r="B936" s="393">
        <v>1</v>
      </c>
      <c r="C936" s="414" t="s">
        <v>604</v>
      </c>
      <c r="D936" s="404"/>
      <c r="E936" s="404"/>
      <c r="F936" s="404"/>
      <c r="G936" s="404"/>
      <c r="H936" s="404"/>
      <c r="I936" s="404"/>
      <c r="J936" s="405">
        <v>3290005003743</v>
      </c>
      <c r="K936" s="406"/>
      <c r="L936" s="406"/>
      <c r="M936" s="406"/>
      <c r="N936" s="406"/>
      <c r="O936" s="406"/>
      <c r="P936" s="415" t="s">
        <v>609</v>
      </c>
      <c r="Q936" s="308"/>
      <c r="R936" s="308"/>
      <c r="S936" s="308"/>
      <c r="T936" s="308"/>
      <c r="U936" s="308"/>
      <c r="V936" s="308"/>
      <c r="W936" s="308"/>
      <c r="X936" s="308"/>
      <c r="Y936" s="316">
        <v>25</v>
      </c>
      <c r="Z936" s="317"/>
      <c r="AA936" s="317"/>
      <c r="AB936" s="318"/>
      <c r="AC936" s="407" t="s">
        <v>531</v>
      </c>
      <c r="AD936" s="413"/>
      <c r="AE936" s="413"/>
      <c r="AF936" s="413"/>
      <c r="AG936" s="413"/>
      <c r="AH936" s="408">
        <v>5</v>
      </c>
      <c r="AI936" s="409"/>
      <c r="AJ936" s="409"/>
      <c r="AK936" s="409"/>
      <c r="AL936" s="313" t="s">
        <v>595</v>
      </c>
      <c r="AM936" s="314"/>
      <c r="AN936" s="314"/>
      <c r="AO936" s="315"/>
      <c r="AP936" s="309"/>
      <c r="AQ936" s="309"/>
      <c r="AR936" s="309"/>
      <c r="AS936" s="309"/>
      <c r="AT936" s="309"/>
      <c r="AU936" s="309"/>
      <c r="AV936" s="309"/>
      <c r="AW936" s="309"/>
      <c r="AX936" s="309"/>
    </row>
    <row r="937" spans="1:50" ht="72" customHeight="1" x14ac:dyDescent="0.15">
      <c r="A937" s="393">
        <v>2</v>
      </c>
      <c r="B937" s="393">
        <v>1</v>
      </c>
      <c r="C937" s="414" t="s">
        <v>605</v>
      </c>
      <c r="D937" s="404"/>
      <c r="E937" s="404"/>
      <c r="F937" s="404"/>
      <c r="G937" s="404"/>
      <c r="H937" s="404"/>
      <c r="I937" s="404"/>
      <c r="J937" s="405">
        <v>5010005007398</v>
      </c>
      <c r="K937" s="406"/>
      <c r="L937" s="406"/>
      <c r="M937" s="406"/>
      <c r="N937" s="406"/>
      <c r="O937" s="406"/>
      <c r="P937" s="415" t="s">
        <v>608</v>
      </c>
      <c r="Q937" s="308"/>
      <c r="R937" s="308"/>
      <c r="S937" s="308"/>
      <c r="T937" s="308"/>
      <c r="U937" s="308"/>
      <c r="V937" s="308"/>
      <c r="W937" s="308"/>
      <c r="X937" s="308"/>
      <c r="Y937" s="316">
        <v>25</v>
      </c>
      <c r="Z937" s="317"/>
      <c r="AA937" s="317"/>
      <c r="AB937" s="318"/>
      <c r="AC937" s="407" t="s">
        <v>531</v>
      </c>
      <c r="AD937" s="407"/>
      <c r="AE937" s="407"/>
      <c r="AF937" s="407"/>
      <c r="AG937" s="407"/>
      <c r="AH937" s="408">
        <v>6</v>
      </c>
      <c r="AI937" s="409"/>
      <c r="AJ937" s="409"/>
      <c r="AK937" s="409"/>
      <c r="AL937" s="410" t="s">
        <v>595</v>
      </c>
      <c r="AM937" s="411"/>
      <c r="AN937" s="411"/>
      <c r="AO937" s="412"/>
      <c r="AP937" s="309"/>
      <c r="AQ937" s="309"/>
      <c r="AR937" s="309"/>
      <c r="AS937" s="309"/>
      <c r="AT937" s="309"/>
      <c r="AU937" s="309"/>
      <c r="AV937" s="309"/>
      <c r="AW937" s="309"/>
      <c r="AX937" s="309"/>
    </row>
    <row r="938" spans="1:50" ht="72.75" customHeight="1" x14ac:dyDescent="0.15">
      <c r="A938" s="393">
        <v>3</v>
      </c>
      <c r="B938" s="393">
        <v>1</v>
      </c>
      <c r="C938" s="414" t="s">
        <v>606</v>
      </c>
      <c r="D938" s="404"/>
      <c r="E938" s="404"/>
      <c r="F938" s="404"/>
      <c r="G938" s="404"/>
      <c r="H938" s="404"/>
      <c r="I938" s="404"/>
      <c r="J938" s="405">
        <v>5012405001286</v>
      </c>
      <c r="K938" s="406"/>
      <c r="L938" s="406"/>
      <c r="M938" s="406"/>
      <c r="N938" s="406"/>
      <c r="O938" s="406"/>
      <c r="P938" s="415" t="s">
        <v>607</v>
      </c>
      <c r="Q938" s="308"/>
      <c r="R938" s="308"/>
      <c r="S938" s="308"/>
      <c r="T938" s="308"/>
      <c r="U938" s="308"/>
      <c r="V938" s="308"/>
      <c r="W938" s="308"/>
      <c r="X938" s="308"/>
      <c r="Y938" s="316">
        <v>20</v>
      </c>
      <c r="Z938" s="317"/>
      <c r="AA938" s="317"/>
      <c r="AB938" s="318"/>
      <c r="AC938" s="407" t="s">
        <v>532</v>
      </c>
      <c r="AD938" s="407"/>
      <c r="AE938" s="407"/>
      <c r="AF938" s="407"/>
      <c r="AG938" s="407"/>
      <c r="AH938" s="311">
        <v>1</v>
      </c>
      <c r="AI938" s="312"/>
      <c r="AJ938" s="312"/>
      <c r="AK938" s="312"/>
      <c r="AL938" s="313" t="s">
        <v>595</v>
      </c>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8.25"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486</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63" customHeight="1" x14ac:dyDescent="0.15">
      <c r="A969" s="393">
        <v>1</v>
      </c>
      <c r="B969" s="393">
        <v>1</v>
      </c>
      <c r="C969" s="414" t="s">
        <v>602</v>
      </c>
      <c r="D969" s="404"/>
      <c r="E969" s="404"/>
      <c r="F969" s="404"/>
      <c r="G969" s="404"/>
      <c r="H969" s="404"/>
      <c r="I969" s="404"/>
      <c r="J969" s="405">
        <v>5012405001732</v>
      </c>
      <c r="K969" s="406"/>
      <c r="L969" s="406"/>
      <c r="M969" s="406"/>
      <c r="N969" s="406"/>
      <c r="O969" s="406"/>
      <c r="P969" s="415" t="s">
        <v>603</v>
      </c>
      <c r="Q969" s="308"/>
      <c r="R969" s="308"/>
      <c r="S969" s="308"/>
      <c r="T969" s="308"/>
      <c r="U969" s="308"/>
      <c r="V969" s="308"/>
      <c r="W969" s="308"/>
      <c r="X969" s="308"/>
      <c r="Y969" s="316">
        <v>14</v>
      </c>
      <c r="Z969" s="317"/>
      <c r="AA969" s="317"/>
      <c r="AB969" s="318"/>
      <c r="AC969" s="407" t="s">
        <v>532</v>
      </c>
      <c r="AD969" s="413"/>
      <c r="AE969" s="413"/>
      <c r="AF969" s="413"/>
      <c r="AG969" s="413"/>
      <c r="AH969" s="408">
        <v>1</v>
      </c>
      <c r="AI969" s="409"/>
      <c r="AJ969" s="409"/>
      <c r="AK969" s="409"/>
      <c r="AL969" s="313" t="s">
        <v>595</v>
      </c>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486</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486</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486</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466</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493</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467</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M34">
    <cfRule type="expression" dxfId="2751" priority="13015">
      <formula>IF(RIGHT(TEXT(AM34,"0.#"),1)=".",FALSE,TRUE)</formula>
    </cfRule>
    <cfRule type="expression" dxfId="2750" priority="13016">
      <formula>IF(RIGHT(TEXT(AM34,"0.#"),1)=".",TRUE,FALSE)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E34">
    <cfRule type="expression" dxfId="2747" priority="13027">
      <formula>IF(RIGHT(TEXT(AE34,"0.#"),1)=".",FALSE,TRUE)</formula>
    </cfRule>
    <cfRule type="expression" dxfId="2746" priority="13028">
      <formula>IF(RIGHT(TEXT(AE34,"0.#"),1)=".",TRUE,FALSE)</formula>
    </cfRule>
  </conditionalFormatting>
  <conditionalFormatting sqref="AI34">
    <cfRule type="expression" dxfId="2745" priority="13025">
      <formula>IF(RIGHT(TEXT(AI34,"0.#"),1)=".",FALSE,TRUE)</formula>
    </cfRule>
    <cfRule type="expression" dxfId="2744" priority="13026">
      <formula>IF(RIGHT(TEXT(AI34,"0.#"),1)=".",TRUE,FALSE)</formula>
    </cfRule>
  </conditionalFormatting>
  <conditionalFormatting sqref="AI33">
    <cfRule type="expression" dxfId="2743" priority="13023">
      <formula>IF(RIGHT(TEXT(AI33,"0.#"),1)=".",FALSE,TRUE)</formula>
    </cfRule>
    <cfRule type="expression" dxfId="2742" priority="13024">
      <formula>IF(RIGHT(TEXT(AI33,"0.#"),1)=".",TRUE,FALSE)</formula>
    </cfRule>
  </conditionalFormatting>
  <conditionalFormatting sqref="AI32">
    <cfRule type="expression" dxfId="2741" priority="13021">
      <formula>IF(RIGHT(TEXT(AI32,"0.#"),1)=".",FALSE,TRUE)</formula>
    </cfRule>
    <cfRule type="expression" dxfId="2740" priority="13022">
      <formula>IF(RIGHT(TEXT(AI32,"0.#"),1)=".",TRUE,FALSE)</formula>
    </cfRule>
  </conditionalFormatting>
  <conditionalFormatting sqref="AM32">
    <cfRule type="expression" dxfId="2739" priority="13019">
      <formula>IF(RIGHT(TEXT(AM32,"0.#"),1)=".",FALSE,TRUE)</formula>
    </cfRule>
    <cfRule type="expression" dxfId="2738" priority="13020">
      <formula>IF(RIGHT(TEXT(AM32,"0.#"),1)=".",TRUE,FALSE)</formula>
    </cfRule>
  </conditionalFormatting>
  <conditionalFormatting sqref="AM33">
    <cfRule type="expression" dxfId="2737" priority="13017">
      <formula>IF(RIGHT(TEXT(AM33,"0.#"),1)=".",FALSE,TRUE)</formula>
    </cfRule>
    <cfRule type="expression" dxfId="2736" priority="13018">
      <formula>IF(RIGHT(TEXT(AM33,"0.#"),1)=".",TRUE,FALSE)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699" max="49" man="1"/>
    <brk id="733" max="49" man="1"/>
    <brk id="778" max="49" man="1"/>
    <brk id="832"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498</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5"/>
      <c r="B3" s="536"/>
      <c r="C3" s="536"/>
      <c r="D3" s="536"/>
      <c r="E3" s="536"/>
      <c r="F3" s="537"/>
      <c r="G3" s="545"/>
      <c r="H3" s="368"/>
      <c r="I3" s="368"/>
      <c r="J3" s="368"/>
      <c r="K3" s="368"/>
      <c r="L3" s="368"/>
      <c r="M3" s="368"/>
      <c r="N3" s="368"/>
      <c r="O3" s="546"/>
      <c r="P3" s="558"/>
      <c r="Q3" s="368"/>
      <c r="R3" s="368"/>
      <c r="S3" s="368"/>
      <c r="T3" s="368"/>
      <c r="U3" s="368"/>
      <c r="V3" s="368"/>
      <c r="W3" s="368"/>
      <c r="X3" s="546"/>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8"/>
      <c r="B4" s="536"/>
      <c r="C4" s="536"/>
      <c r="D4" s="536"/>
      <c r="E4" s="536"/>
      <c r="F4" s="537"/>
      <c r="G4" s="512"/>
      <c r="H4" s="1026"/>
      <c r="I4" s="1026"/>
      <c r="J4" s="1026"/>
      <c r="K4" s="1026"/>
      <c r="L4" s="1026"/>
      <c r="M4" s="1026"/>
      <c r="N4" s="1026"/>
      <c r="O4" s="1027"/>
      <c r="P4" s="121"/>
      <c r="Q4" s="1034"/>
      <c r="R4" s="1034"/>
      <c r="S4" s="1034"/>
      <c r="T4" s="1034"/>
      <c r="U4" s="1034"/>
      <c r="V4" s="1034"/>
      <c r="W4" s="1034"/>
      <c r="X4" s="1035"/>
      <c r="Y4" s="1012" t="s">
        <v>13</v>
      </c>
      <c r="Z4" s="1013"/>
      <c r="AA4" s="1014"/>
      <c r="AB4" s="523"/>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9"/>
      <c r="B5" s="540"/>
      <c r="C5" s="540"/>
      <c r="D5" s="540"/>
      <c r="E5" s="540"/>
      <c r="F5" s="541"/>
      <c r="G5" s="1028"/>
      <c r="H5" s="1029"/>
      <c r="I5" s="1029"/>
      <c r="J5" s="1029"/>
      <c r="K5" s="1029"/>
      <c r="L5" s="1029"/>
      <c r="M5" s="1029"/>
      <c r="N5" s="1029"/>
      <c r="O5" s="1030"/>
      <c r="P5" s="1036"/>
      <c r="Q5" s="1036"/>
      <c r="R5" s="1036"/>
      <c r="S5" s="1036"/>
      <c r="T5" s="1036"/>
      <c r="U5" s="1036"/>
      <c r="V5" s="1036"/>
      <c r="W5" s="1036"/>
      <c r="X5" s="1037"/>
      <c r="Y5" s="282" t="s">
        <v>55</v>
      </c>
      <c r="Z5" s="1009"/>
      <c r="AA5" s="1010"/>
      <c r="AB5" s="493"/>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9"/>
      <c r="B6" s="540"/>
      <c r="C6" s="540"/>
      <c r="D6" s="540"/>
      <c r="E6" s="540"/>
      <c r="F6" s="541"/>
      <c r="G6" s="1031"/>
      <c r="H6" s="1032"/>
      <c r="I6" s="1032"/>
      <c r="J6" s="1032"/>
      <c r="K6" s="1032"/>
      <c r="L6" s="1032"/>
      <c r="M6" s="1032"/>
      <c r="N6" s="1032"/>
      <c r="O6" s="1033"/>
      <c r="P6" s="1038"/>
      <c r="Q6" s="1038"/>
      <c r="R6" s="1038"/>
      <c r="S6" s="1038"/>
      <c r="T6" s="1038"/>
      <c r="U6" s="1038"/>
      <c r="V6" s="1038"/>
      <c r="W6" s="1038"/>
      <c r="X6" s="1039"/>
      <c r="Y6" s="1040" t="s">
        <v>14</v>
      </c>
      <c r="Z6" s="1009"/>
      <c r="AA6" s="1010"/>
      <c r="AB6" s="447"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535</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5" t="s">
        <v>498</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5"/>
      <c r="B10" s="536"/>
      <c r="C10" s="536"/>
      <c r="D10" s="536"/>
      <c r="E10" s="536"/>
      <c r="F10" s="537"/>
      <c r="G10" s="545"/>
      <c r="H10" s="368"/>
      <c r="I10" s="368"/>
      <c r="J10" s="368"/>
      <c r="K10" s="368"/>
      <c r="L10" s="368"/>
      <c r="M10" s="368"/>
      <c r="N10" s="368"/>
      <c r="O10" s="546"/>
      <c r="P10" s="558"/>
      <c r="Q10" s="368"/>
      <c r="R10" s="368"/>
      <c r="S10" s="368"/>
      <c r="T10" s="368"/>
      <c r="U10" s="368"/>
      <c r="V10" s="368"/>
      <c r="W10" s="368"/>
      <c r="X10" s="546"/>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8"/>
      <c r="B11" s="536"/>
      <c r="C11" s="536"/>
      <c r="D11" s="536"/>
      <c r="E11" s="536"/>
      <c r="F11" s="537"/>
      <c r="G11" s="512"/>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3"/>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9"/>
      <c r="B12" s="540"/>
      <c r="C12" s="540"/>
      <c r="D12" s="540"/>
      <c r="E12" s="540"/>
      <c r="F12" s="541"/>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3"/>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7"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535</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5" t="s">
        <v>498</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5"/>
      <c r="B17" s="536"/>
      <c r="C17" s="536"/>
      <c r="D17" s="536"/>
      <c r="E17" s="536"/>
      <c r="F17" s="537"/>
      <c r="G17" s="545"/>
      <c r="H17" s="368"/>
      <c r="I17" s="368"/>
      <c r="J17" s="368"/>
      <c r="K17" s="368"/>
      <c r="L17" s="368"/>
      <c r="M17" s="368"/>
      <c r="N17" s="368"/>
      <c r="O17" s="546"/>
      <c r="P17" s="558"/>
      <c r="Q17" s="368"/>
      <c r="R17" s="368"/>
      <c r="S17" s="368"/>
      <c r="T17" s="368"/>
      <c r="U17" s="368"/>
      <c r="V17" s="368"/>
      <c r="W17" s="368"/>
      <c r="X17" s="546"/>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8"/>
      <c r="B18" s="536"/>
      <c r="C18" s="536"/>
      <c r="D18" s="536"/>
      <c r="E18" s="536"/>
      <c r="F18" s="537"/>
      <c r="G18" s="512"/>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3"/>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9"/>
      <c r="B19" s="540"/>
      <c r="C19" s="540"/>
      <c r="D19" s="540"/>
      <c r="E19" s="540"/>
      <c r="F19" s="541"/>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3"/>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7"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535</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5" t="s">
        <v>498</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5"/>
      <c r="B24" s="536"/>
      <c r="C24" s="536"/>
      <c r="D24" s="536"/>
      <c r="E24" s="536"/>
      <c r="F24" s="537"/>
      <c r="G24" s="545"/>
      <c r="H24" s="368"/>
      <c r="I24" s="368"/>
      <c r="J24" s="368"/>
      <c r="K24" s="368"/>
      <c r="L24" s="368"/>
      <c r="M24" s="368"/>
      <c r="N24" s="368"/>
      <c r="O24" s="546"/>
      <c r="P24" s="558"/>
      <c r="Q24" s="368"/>
      <c r="R24" s="368"/>
      <c r="S24" s="368"/>
      <c r="T24" s="368"/>
      <c r="U24" s="368"/>
      <c r="V24" s="368"/>
      <c r="W24" s="368"/>
      <c r="X24" s="546"/>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8"/>
      <c r="B25" s="536"/>
      <c r="C25" s="536"/>
      <c r="D25" s="536"/>
      <c r="E25" s="536"/>
      <c r="F25" s="537"/>
      <c r="G25" s="512"/>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3"/>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9"/>
      <c r="B26" s="540"/>
      <c r="C26" s="540"/>
      <c r="D26" s="540"/>
      <c r="E26" s="540"/>
      <c r="F26" s="541"/>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3"/>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7"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535</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5" t="s">
        <v>498</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8"/>
      <c r="B32" s="536"/>
      <c r="C32" s="536"/>
      <c r="D32" s="536"/>
      <c r="E32" s="536"/>
      <c r="F32" s="537"/>
      <c r="G32" s="512"/>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3"/>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9"/>
      <c r="B33" s="540"/>
      <c r="C33" s="540"/>
      <c r="D33" s="540"/>
      <c r="E33" s="540"/>
      <c r="F33" s="541"/>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3"/>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7"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535</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5" t="s">
        <v>498</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8"/>
      <c r="B39" s="536"/>
      <c r="C39" s="536"/>
      <c r="D39" s="536"/>
      <c r="E39" s="536"/>
      <c r="F39" s="537"/>
      <c r="G39" s="512"/>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3"/>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9"/>
      <c r="B40" s="540"/>
      <c r="C40" s="540"/>
      <c r="D40" s="540"/>
      <c r="E40" s="540"/>
      <c r="F40" s="541"/>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3"/>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7"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535</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5" t="s">
        <v>498</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8"/>
      <c r="B46" s="536"/>
      <c r="C46" s="536"/>
      <c r="D46" s="536"/>
      <c r="E46" s="536"/>
      <c r="F46" s="537"/>
      <c r="G46" s="512"/>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3"/>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9"/>
      <c r="B47" s="540"/>
      <c r="C47" s="540"/>
      <c r="D47" s="540"/>
      <c r="E47" s="540"/>
      <c r="F47" s="541"/>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3"/>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7"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535</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5" t="s">
        <v>498</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8"/>
      <c r="B53" s="536"/>
      <c r="C53" s="536"/>
      <c r="D53" s="536"/>
      <c r="E53" s="536"/>
      <c r="F53" s="537"/>
      <c r="G53" s="512"/>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3"/>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9"/>
      <c r="B54" s="540"/>
      <c r="C54" s="540"/>
      <c r="D54" s="540"/>
      <c r="E54" s="540"/>
      <c r="F54" s="541"/>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3"/>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7"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535</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5" t="s">
        <v>498</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8"/>
      <c r="B60" s="536"/>
      <c r="C60" s="536"/>
      <c r="D60" s="536"/>
      <c r="E60" s="536"/>
      <c r="F60" s="537"/>
      <c r="G60" s="512"/>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3"/>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9"/>
      <c r="B61" s="540"/>
      <c r="C61" s="540"/>
      <c r="D61" s="540"/>
      <c r="E61" s="540"/>
      <c r="F61" s="541"/>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3"/>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7"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535</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5" t="s">
        <v>498</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5"/>
      <c r="B66" s="536"/>
      <c r="C66" s="536"/>
      <c r="D66" s="536"/>
      <c r="E66" s="536"/>
      <c r="F66" s="537"/>
      <c r="G66" s="545"/>
      <c r="H66" s="368"/>
      <c r="I66" s="368"/>
      <c r="J66" s="368"/>
      <c r="K66" s="368"/>
      <c r="L66" s="368"/>
      <c r="M66" s="368"/>
      <c r="N66" s="368"/>
      <c r="O66" s="546"/>
      <c r="P66" s="558"/>
      <c r="Q66" s="368"/>
      <c r="R66" s="368"/>
      <c r="S66" s="368"/>
      <c r="T66" s="368"/>
      <c r="U66" s="368"/>
      <c r="V66" s="368"/>
      <c r="W66" s="368"/>
      <c r="X66" s="546"/>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8"/>
      <c r="B67" s="536"/>
      <c r="C67" s="536"/>
      <c r="D67" s="536"/>
      <c r="E67" s="536"/>
      <c r="F67" s="537"/>
      <c r="G67" s="512"/>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3"/>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9"/>
      <c r="B68" s="540"/>
      <c r="C68" s="540"/>
      <c r="D68" s="540"/>
      <c r="E68" s="540"/>
      <c r="F68" s="541"/>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3"/>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8"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535</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521</v>
      </c>
      <c r="H2" s="420"/>
      <c r="I2" s="420"/>
      <c r="J2" s="420"/>
      <c r="K2" s="420"/>
      <c r="L2" s="420"/>
      <c r="M2" s="420"/>
      <c r="N2" s="420"/>
      <c r="O2" s="420"/>
      <c r="P2" s="420"/>
      <c r="Q2" s="420"/>
      <c r="R2" s="420"/>
      <c r="S2" s="420"/>
      <c r="T2" s="420"/>
      <c r="U2" s="420"/>
      <c r="V2" s="420"/>
      <c r="W2" s="420"/>
      <c r="X2" s="420"/>
      <c r="Y2" s="420"/>
      <c r="Z2" s="420"/>
      <c r="AA2" s="420"/>
      <c r="AB2" s="446"/>
      <c r="AC2" s="419" t="s">
        <v>523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8"/>
      <c r="B4" s="1049"/>
      <c r="C4" s="1049"/>
      <c r="D4" s="1049"/>
      <c r="E4" s="1049"/>
      <c r="F4" s="1050"/>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6"/>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8"/>
      <c r="B17" s="1049"/>
      <c r="C17" s="1049"/>
      <c r="D17" s="1049"/>
      <c r="E17" s="1049"/>
      <c r="F17" s="1050"/>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6"/>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8"/>
      <c r="B30" s="1049"/>
      <c r="C30" s="1049"/>
      <c r="D30" s="1049"/>
      <c r="E30" s="1049"/>
      <c r="F30" s="1050"/>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6"/>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8"/>
      <c r="B43" s="1049"/>
      <c r="C43" s="1049"/>
      <c r="D43" s="1049"/>
      <c r="E43" s="1049"/>
      <c r="F43" s="1050"/>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6"/>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8"/>
      <c r="B57" s="1049"/>
      <c r="C57" s="1049"/>
      <c r="D57" s="1049"/>
      <c r="E57" s="1049"/>
      <c r="F57" s="1050"/>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6"/>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8"/>
      <c r="B70" s="1049"/>
      <c r="C70" s="1049"/>
      <c r="D70" s="1049"/>
      <c r="E70" s="1049"/>
      <c r="F70" s="1050"/>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6"/>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8"/>
      <c r="B83" s="1049"/>
      <c r="C83" s="1049"/>
      <c r="D83" s="1049"/>
      <c r="E83" s="1049"/>
      <c r="F83" s="1050"/>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6"/>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8"/>
      <c r="B96" s="1049"/>
      <c r="C96" s="1049"/>
      <c r="D96" s="1049"/>
      <c r="E96" s="1049"/>
      <c r="F96" s="1050"/>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6"/>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8"/>
      <c r="B110" s="1049"/>
      <c r="C110" s="1049"/>
      <c r="D110" s="1049"/>
      <c r="E110" s="1049"/>
      <c r="F110" s="1050"/>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6"/>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8"/>
      <c r="B123" s="1049"/>
      <c r="C123" s="1049"/>
      <c r="D123" s="1049"/>
      <c r="E123" s="1049"/>
      <c r="F123" s="1050"/>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6"/>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8"/>
      <c r="B136" s="1049"/>
      <c r="C136" s="1049"/>
      <c r="D136" s="1049"/>
      <c r="E136" s="1049"/>
      <c r="F136" s="1050"/>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6"/>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8"/>
      <c r="B149" s="1049"/>
      <c r="C149" s="1049"/>
      <c r="D149" s="1049"/>
      <c r="E149" s="1049"/>
      <c r="F149" s="1050"/>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6"/>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8"/>
      <c r="B163" s="1049"/>
      <c r="C163" s="1049"/>
      <c r="D163" s="1049"/>
      <c r="E163" s="1049"/>
      <c r="F163" s="1050"/>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6"/>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8"/>
      <c r="B176" s="1049"/>
      <c r="C176" s="1049"/>
      <c r="D176" s="1049"/>
      <c r="E176" s="1049"/>
      <c r="F176" s="1050"/>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6"/>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48"/>
      <c r="B189" s="1049"/>
      <c r="C189" s="1049"/>
      <c r="D189" s="1049"/>
      <c r="E189" s="1049"/>
      <c r="F189" s="1050"/>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6"/>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48"/>
      <c r="B202" s="1049"/>
      <c r="C202" s="1049"/>
      <c r="D202" s="1049"/>
      <c r="E202" s="1049"/>
      <c r="F202" s="1050"/>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6"/>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48"/>
      <c r="B216" s="1049"/>
      <c r="C216" s="1049"/>
      <c r="D216" s="1049"/>
      <c r="E216" s="1049"/>
      <c r="F216" s="1050"/>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6"/>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48"/>
      <c r="B229" s="1049"/>
      <c r="C229" s="1049"/>
      <c r="D229" s="1049"/>
      <c r="E229" s="1049"/>
      <c r="F229" s="1050"/>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6"/>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48"/>
      <c r="B242" s="1049"/>
      <c r="C242" s="1049"/>
      <c r="D242" s="1049"/>
      <c r="E242" s="1049"/>
      <c r="F242" s="1050"/>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6"/>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48"/>
      <c r="B255" s="1049"/>
      <c r="C255" s="1049"/>
      <c r="D255" s="1049"/>
      <c r="E255" s="1049"/>
      <c r="F255" s="1050"/>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2017-06-27T11:44:28Z</cp:lastPrinted>
  <dcterms:created xsi:type="dcterms:W3CDTF">2012-03-13T00:50:25Z</dcterms:created>
  <dcterms:modified xsi:type="dcterms:W3CDTF">2017-06-29T01:33:21Z</dcterms:modified>
</cp:coreProperties>
</file>