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1pv\nrbkts-hd\◎H23nd\◎広域地方政策課\01総務班\予算要求関係\H30予算要求\行政事業レビュー\レビューシート\H29.6.18\"/>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<sst xmlns="http://schemas.openxmlformats.org/spreadsheetml/2006/main" count="2912" uniqueCount="610">
  <si>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</si>
  <si>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</si>
  <si>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</si>
  <si>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</si>
  <si>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</si>
  <si>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</si>
  <si>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</si>
  <si>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</si>
  <si>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</si>
  <si>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</si>
  <si>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</si>
  <si>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</si>
  <si>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</si>
  <si>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</si>
  <si>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</si>
  <si>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</si>
  <si>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</si>
  <si>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</si>
  <si>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</si>
  <si>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</si>
  <si>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</si>
  <si>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</si>
  <si>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</si>
  <si>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</si>
  <si>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</si>
  <si>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</si>
  <si>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</si>
  <si>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</si>
  <si>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</si>
  <si>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</si>
  <si>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</si>
  <si>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</si>
  <si>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</si>
  <si>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</si>
  <si>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</si>
  <si>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</si>
  <si>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</si>
  <si>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</si>
  <si>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</si>
  <si>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</si>
  <si>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</si>
  <si>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</si>
  <si>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</si>
  <si>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</si>
  <si>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</si>
  <si>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</si>
  <si>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</si>
  <si>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</si>
  <si>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</si>
  <si>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</si>
  <si>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</si>
  <si>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</si>
  <si>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</si>
  <si>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</si>
  <si>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</si>
  <si>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</si>
  <si>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</si>
  <si>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</si>
  <si>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</si>
  <si>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</si>
  <si>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</si>
  <si>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</si>
  <si>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</si>
  <si>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</si>
  <si>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</si>
  <si>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</si>
  <si>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</si>
  <si>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</si>
  <si>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</si>
  <si>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</si>
  <si>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</si>
  <si>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</si>
  <si>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</si>
  <si>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</si>
  <si>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</si>
  <si>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</si>
  <si>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</si>
  <si>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</si>
  <si>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</si>
  <si>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</si>
  <si>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</si>
  <si>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</si>
  <si>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</si>
  <si>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</si>
  <si>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</si>
  <si>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</si>
  <si>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</si>
  <si>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</si>
  <si>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</si>
  <si>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</si>
  <si>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</si>
  <si>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</si>
  <si>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</si>
  <si>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</si>
  <si>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</si>
  <si>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</si>
  <si>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</si>
  <si>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</si>
  <si>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</si>
  <si>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</si>
  <si>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</si>
  <si>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</si>
  <si>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</si>
  <si>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</si>
  <si>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</si>
  <si>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</si>
  <si>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</si>
  <si>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</si>
  <si>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</si>
  <si>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</si>
  <si>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</si>
  <si>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</si>
  <si>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</si>
  <si>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</si>
  <si>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</si>
  <si>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</si>
  <si>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</si>
  <si>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</si>
  <si>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</si>
  <si>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</si>
  <si>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</si>
  <si>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</si>
  <si>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</si>
  <si>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</si>
  <si>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</si>
  <si>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</si>
  <si>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</si>
  <si>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</si>
  <si>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</si>
  <si>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</si>
  <si>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</si>
  <si>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</si>
  <si>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</si>
  <si>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</si>
  <si>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</si>
  <si>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</si>
  <si>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</si>
  <si>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</si>
  <si>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</si>
  <si>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</si>
  <si>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</si>
  <si>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</si>
  <si>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</si>
  <si>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</si>
  <si>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</si>
  <si>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</si>
  <si>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</si>
  <si>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</si>
  <si>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</si>
  <si>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</si>
  <si>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</si>
  <si>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</si>
  <si>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</si>
  <si>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</si>
  <si>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</si>
  <si>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</si>
  <si>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</si>
  <si>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</si>
  <si>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</si>
  <si>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</si>
  <si>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</si>
  <si>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</si>
  <si>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</si>
  <si>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</si>
  <si>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</si>
  <si>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</si>
  <si>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</si>
  <si>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</si>
  <si>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</si>
  <si>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</si>
  <si>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</si>
  <si>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</si>
  <si>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</si>
  <si>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</si>
  <si>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</si>
  <si>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</si>
  <si>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</si>
  <si>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</si>
  <si>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</si>
  <si>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</si>
  <si>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</si>
  <si>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</si>
  <si>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</si>
  <si>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</si>
  <si>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</si>
  <si>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</si>
  <si>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</si>
  <si>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</si>
  <si>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</si>
  <si>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</si>
  <si>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</si>
  <si>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</si>
  <si>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</si>
  <si>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</si>
  <si>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</si>
  <si>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</si>
  <si>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</si>
  <si>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</si>
  <si>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</si>
  <si>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</si>
  <si>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</si>
  <si>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</si>
  <si>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</si>
  <si>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</si>
  <si>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</si>
  <si>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</si>
  <si>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</si>
  <si>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</si>
  <si>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</si>
  <si>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</si>
  <si>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</si>
  <si>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</si>
  <si>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</si>
  <si>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</si>
  <si>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</si>
  <si>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</si>
  <si>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</si>
  <si>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</si>
  <si>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</si>
  <si>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</si>
  <si>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</si>
  <si>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</si>
  <si>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</si>
  <si>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</si>
  <si>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</si>
  <si>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</si>
  <si>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</si>
  <si>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</si>
  <si>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</si>
  <si>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</si>
  <si>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</si>
  <si>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</si>
  <si>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</si>
  <si>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</si>
  <si>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</si>
  <si>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</si>
  <si>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</si>
  <si>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</si>
  <si>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</si>
  <si>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</si>
  <si>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</si>
  <si>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</si>
  <si>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</si>
  <si>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</si>
  <si>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</si>
  <si>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</si>
  <si>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</si>
  <si>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</si>
  <si>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</si>
  <si>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</si>
  <si>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</si>
  <si>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</si>
  <si>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</si>
  <si>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</si>
  <si>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</si>
  <si>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</si>
  <si>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</si>
  <si>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</si>
  <si>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</si>
  <si>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</si>
  <si>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</si>
  <si>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</si>
  <si>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</si>
  <si>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</si>
  <si>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</si>
  <si>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</si>
  <si>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</si>
  <si>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</si>
  <si>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</si>
  <si>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</si>
  <si>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</si>
  <si>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</si>
  <si>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</si>
  <si>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</si>
  <si>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</si>
  <si>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</si>
  <si>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</si>
  <si>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</si>
  <si>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</si>
  <si>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</si>
  <si>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</si>
  <si>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</si>
  <si>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</si>
  <si>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</si>
  <si>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</si>
  <si>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</si>
  <si>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</si>
  <si>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</si>
  <si>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</si>
  <si>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</si>
  <si>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</si>
  <si>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</si>
  <si>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</si>
  <si>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</si>
  <si>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</si>
  <si>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</si>
  <si>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</si>
  <si>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</si>
  <si>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</si>
  <si>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</si>
  <si>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</si>
  <si>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</si>
  <si>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</si>
  <si>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</si>
  <si>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</si>
  <si>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</si>
  <si>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</si>
  <si>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</si>
  <si>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</si>
  <si>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</si>
  <si>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</si>
  <si>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</si>
  <si>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</si>
  <si>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</si>
  <si>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</si>
  <si>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</si>
  <si>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</si>
  <si>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</si>
  <si>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</si>
  <si>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</si>
  <si>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</si>
  <si>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</si>
  <si>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</si>
  <si>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</si>
  <si>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</si>
  <si>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</si>
  <si>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</si>
  <si>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</si>
  <si>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</si>
  <si>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</si>
  <si>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</si>
  <si>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</si>
  <si>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</si>
  <si>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</si>
  <si>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</si>
  <si>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</si>
  <si>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</si>
  <si>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</si>
  <si>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</si>
  <si>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</si>
  <si>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</si>
  <si>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</si>
  <si>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</si>
  <si>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</si>
  <si>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</si>
  <si>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</si>
  <si>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</si>
  <si>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</si>
  <si>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</si>
  <si>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</si>
  <si>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</si>
  <si>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</si>
  <si>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</si>
  <si>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</si>
  <si>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</si>
  <si>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</si>
  <si>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</si>
  <si>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</si>
  <si>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</si>
  <si>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</si>
  <si>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</si>
  <si>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</si>
  <si>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</si>
  <si>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</si>
  <si>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</si>
  <si>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</si>
  <si>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</si>
  <si>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</si>
  <si>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</si>
  <si>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</si>
  <si>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</si>
  <si>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</si>
  <si>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</si>
  <si>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</si>
  <si>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</si>
  <si>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</si>
  <si>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</si>
  <si>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</si>
  <si>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</si>
  <si>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</si>
  <si>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</si>
  <si>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</si>
  <si>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</si>
  <si>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</si>
  <si>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</si>
  <si>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</si>
  <si>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</si>
  <si>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</si>
  <si>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</si>
  <si>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</si>
  <si>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</si>
  <si>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</si>
  <si>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</si>
  <si>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</si>
  <si>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</si>
  <si>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</si>
  <si>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</si>
  <si>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</si>
  <si>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</si>
  <si>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</si>
  <si>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</si>
  <si>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</si>
  <si>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</si>
  <si>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</si>
  <si>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</si>
  <si>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</si>
  <si>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</si>
  <si>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</si>
  <si>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</si>
  <si>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</si>
  <si>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</si>
  <si>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</si>
  <si>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</si>
  <si>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</si>
  <si>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</si>
  <si>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</si>
  <si>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</si>
  <si>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</si>
  <si>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</si>
  <si>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</si>
  <si>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</si>
  <si>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</si>
  <si>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</si>
  <si>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</si>
  <si>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</si>
  <si>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</si>
  <si>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</si>
  <si>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</si>
  <si>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</si>
  <si>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</si>
  <si>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</si>
  <si>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</si>
  <si>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</si>
  <si>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</si>
  <si>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</si>
  <si>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</si>
  <si>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</si>
  <si>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</si>
  <si>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</si>
  <si>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</si>
  <si>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</si>
  <si>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</si>
  <si>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</si>
  <si>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</si>
  <si>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</si>
  <si>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</si>
  <si>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</si>
  <si>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</si>
  <si>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</si>
  <si>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</si>
  <si>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</si>
  <si>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</si>
  <si>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</si>
  <si>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</si>
  <si>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</si>
  <si>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</si>
  <si>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</si>
  <si>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</si>
  <si>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</si>
  <si>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</si>
  <si>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</si>
  <si>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</si>
  <si>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</si>
  <si>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</si>
  <si>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</si>
  <si>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</si>
  <si>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</si>
  <si>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</si>
  <si>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</si>
  <si>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</si>
  <si>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</si>
  <si>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</si>
  <si>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</si>
  <si>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</si>
  <si>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</si>
  <si>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</si>
  <si>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</si>
  <si>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</si>
  <si>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</si>
  <si>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</si>
  <si>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</si>
  <si>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</si>
  <si>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</si>
  <si>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</si>
  <si>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</si>
  <si>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</si>
  <si>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</si>
  <si>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</si>
  <si>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</si>
  <si>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</si>
  <si>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</si>
  <si>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</si>
  <si>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</si>
  <si>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</si>
  <si>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</si>
  <si>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</si>
  <si>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</si>
  <si>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</si>
  <si>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</si>
  <si>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</si>
  <si>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</si>
  <si>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</si>
  <si>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</si>
  <si>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</si>
  <si>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</si>
  <si>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</si>
  <si>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</si>
  <si>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</si>
  <si>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</si>
  <si>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</si>
  <si>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</si>
  <si>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</si>
  <si>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</si>
  <si>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</si>
  <si>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</si>
  <si>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</si>
  <si>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</si>
  <si>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</si>
  <si>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</si>
  <si>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</si>
  <si>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</si>
  <si>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</si>
  <si>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</si>
  <si>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</si>
  <si>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</si>
  <si>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</si>
  <si>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</si>
  <si>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</si>
  <si>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</si>
  <si>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</si>
  <si>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</si>
  <si>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</si>
  <si>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</si>
  <si>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</si>
  <si>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</si>
  <si>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</si>
  <si>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</si>
  <si>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</si>
  <si>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</si>
  <si>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</si>
  <si>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</si>
  <si>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</si>
  <si>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</si>
  <si>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</si>
  <si>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</si>
  <si>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</si>
  <si>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</si>
  <si>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官民連携基盤整備推進調査費</t>
    <rPh sb="0" eb="2">
      <t>カンミン</t>
    </rPh>
    <rPh sb="2" eb="4">
      <t>レンケイ</t>
    </rPh>
    <rPh sb="4" eb="6">
      <t>キバン</t>
    </rPh>
    <rPh sb="6" eb="8">
      <t>セイビ</t>
    </rPh>
    <rPh sb="8" eb="10">
      <t>スイシン</t>
    </rPh>
    <rPh sb="10" eb="13">
      <t>チョウサヒ</t>
    </rPh>
    <phoneticPr fontId="5"/>
  </si>
  <si>
    <t>国土政策局</t>
    <rPh sb="0" eb="2">
      <t>コクド</t>
    </rPh>
    <rPh sb="2" eb="5">
      <t>セイサクキョク</t>
    </rPh>
    <phoneticPr fontId="5"/>
  </si>
  <si>
    <t>広域地方政策課調整室</t>
    <phoneticPr fontId="5"/>
  </si>
  <si>
    <t>室長　田中　衛</t>
    <rPh sb="3" eb="5">
      <t>タナカ</t>
    </rPh>
    <rPh sb="6" eb="7">
      <t>マモル</t>
    </rPh>
    <phoneticPr fontId="5"/>
  </si>
  <si>
    <t>○</t>
  </si>
  <si>
    <t>-</t>
  </si>
  <si>
    <t>-</t>
    <phoneticPr fontId="5"/>
  </si>
  <si>
    <t>国土形成計画（全国計画、広域地方計画）
官民連携による地域活性化のための基盤整備推進支援調査費補助金交付要綱</t>
    <phoneticPr fontId="5"/>
  </si>
  <si>
    <t>官民の多様な主体の連携による地域づくりを通じて地域ポテンシャルを引き出し、各地域の個性や強みを活かした特色ある成長を図るためには、民間の事業活動等と一体的に基盤整備を推進する事により、効果的・効率的な基盤整備事業を行う必要がある。民間の意思決定のタイミングに合わせ、機を逸することなく事業実施段階への円滑な移行を図ることにより、基盤整備の効果発現を早め、民間の活力を最大限活かすことを目的とする。</t>
    <phoneticPr fontId="5"/>
  </si>
  <si>
    <t>　地方公共団体が行う基盤整備事業に対して、民間等が行う集客施設や生産・物流拠点の立地等と一体的に整備することにより、優れた効果の早期発現や効率性が期待できる場合、その事業化に向けた必要な検討に要する経費の一部を支援する。
配分先：都道府県、市町村
補助率：１/２</t>
    <phoneticPr fontId="5"/>
  </si>
  <si>
    <t>官民連携基盤整備調査費補助</t>
    <phoneticPr fontId="5"/>
  </si>
  <si>
    <t>調査実施箇所において調査実施から3年後までに8割を事業実施段階へ移行する。※各年度の目標値は段階的に記載</t>
    <phoneticPr fontId="5"/>
  </si>
  <si>
    <t>調査実施箇所数</t>
    <phoneticPr fontId="5"/>
  </si>
  <si>
    <t>各年度の実績額（単位：百万円）／各年度の調査実施箇所数（単位：箇所）　　　　　　　　　　　　　　</t>
    <phoneticPr fontId="5"/>
  </si>
  <si>
    <t>箇所</t>
    <phoneticPr fontId="5"/>
  </si>
  <si>
    <t>百万円/箇所</t>
    <phoneticPr fontId="5"/>
  </si>
  <si>
    <t>百万円/箇所</t>
    <phoneticPr fontId="5"/>
  </si>
  <si>
    <t>10 国土の総合的な利用、整備及び保全、国土に関する情報の整備</t>
    <phoneticPr fontId="5"/>
  </si>
  <si>
    <t>37　総合的な国土形成を推進する</t>
    <phoneticPr fontId="5"/>
  </si>
  <si>
    <t>民間の意思決定のタイミングに合わせ、事業実施段階への円滑な移行を図ることにより、民間投資の誘発等地域の活性化に資する社会資本整備を適切かつ着実に実施する。これによりストック効果を最大限に発揮できる国土基盤の充実を目指す。</t>
    <phoneticPr fontId="5"/>
  </si>
  <si>
    <t>‐</t>
  </si>
  <si>
    <t>民間活力を活かした地域の活性化は、国として推進している施策であり、国からの一定の支援は必要である。</t>
    <phoneticPr fontId="5"/>
  </si>
  <si>
    <t>本事業は補助事業であるため、直接の委託契約は行っていない。なお、支援案件の選定に当たっては財務省実施計画協議を実施している。</t>
    <phoneticPr fontId="5"/>
  </si>
  <si>
    <t>要綱に基づき地方公共団体に適正な負担を求めている。</t>
    <phoneticPr fontId="5"/>
  </si>
  <si>
    <t>地方公共団体は、目的を達成するために適正な費用を申請しており、その額を過去の類似案件と比較するなどして査定している。また、本事業の実施により、調査に要する期間が短縮され、官民双方の計画が合理的となることで単位当たりコストの低減が図られた。</t>
    <phoneticPr fontId="5"/>
  </si>
  <si>
    <t>関連法律に基づき適正に執行されるよう指導している。</t>
    <phoneticPr fontId="5"/>
  </si>
  <si>
    <t>要綱を定め、それに基づき申請内容を精査し、1件ごとに財務省と協議した上で支援の可否を決定している。</t>
    <phoneticPr fontId="5"/>
  </si>
  <si>
    <t>関係機関への周知や、地域のニーズに応じたより実行性の高い制度となるよう支援対象の拡充を図ってきている。</t>
    <phoneticPr fontId="5"/>
  </si>
  <si>
    <t>調査支援により事業の内容・規模が適正化・効率化される。</t>
    <phoneticPr fontId="5"/>
  </si>
  <si>
    <t>基盤整備の事業実施段階への移行に寄与している。</t>
    <phoneticPr fontId="5"/>
  </si>
  <si>
    <t>先導的官民連携支援事業</t>
    <phoneticPr fontId="5"/>
  </si>
  <si>
    <t>本事業が有効に活用されるよう引き続き制度の周知を図るとともに、より地域のニーズに応じた支援制度となるよう、本事業に係るアンケート調査の結果や現地調査、ヒアリング調査等の結果を踏まえて制度の改善を図る。</t>
    <phoneticPr fontId="5"/>
  </si>
  <si>
    <t>補助金</t>
    <phoneticPr fontId="5"/>
  </si>
  <si>
    <t>官民連携による地域活性化のための基盤整備推進支援事業の実施</t>
  </si>
  <si>
    <t>官民連携による地域活性化のための基盤整備推進支援事業の実施</t>
    <phoneticPr fontId="5"/>
  </si>
  <si>
    <t>補助金等交付</t>
  </si>
  <si>
    <t>228/26</t>
    <phoneticPr fontId="5"/>
  </si>
  <si>
    <t>217/18</t>
    <phoneticPr fontId="5"/>
  </si>
  <si>
    <t>330/34</t>
    <phoneticPr fontId="5"/>
  </si>
  <si>
    <t>325/33</t>
    <phoneticPr fontId="5"/>
  </si>
  <si>
    <t>旭川市</t>
    <rPh sb="0" eb="3">
      <t>アサヒカワシ</t>
    </rPh>
    <phoneticPr fontId="5"/>
  </si>
  <si>
    <t>豊島区</t>
    <rPh sb="0" eb="3">
      <t>トシマク</t>
    </rPh>
    <phoneticPr fontId="5"/>
  </si>
  <si>
    <t>宮崎県</t>
    <rPh sb="0" eb="3">
      <t>ミヤザキケン</t>
    </rPh>
    <phoneticPr fontId="5"/>
  </si>
  <si>
    <t>帯広市</t>
    <rPh sb="0" eb="3">
      <t>オビヒロシ</t>
    </rPh>
    <phoneticPr fontId="5"/>
  </si>
  <si>
    <t>北海道</t>
    <rPh sb="0" eb="3">
      <t>ホッカイドウ</t>
    </rPh>
    <phoneticPr fontId="5"/>
  </si>
  <si>
    <t>高知県</t>
    <rPh sb="0" eb="3">
      <t>コウチケン</t>
    </rPh>
    <phoneticPr fontId="5"/>
  </si>
  <si>
    <t>愛知県</t>
    <rPh sb="0" eb="3">
      <t>アイチケン</t>
    </rPh>
    <phoneticPr fontId="5"/>
  </si>
  <si>
    <t>山形県</t>
    <rPh sb="0" eb="3">
      <t>ヤマガタケン</t>
    </rPh>
    <phoneticPr fontId="5"/>
  </si>
  <si>
    <t>兵庫県</t>
    <rPh sb="0" eb="3">
      <t>ヒョウゴケン</t>
    </rPh>
    <phoneticPr fontId="5"/>
  </si>
  <si>
    <t>和歌山県</t>
    <rPh sb="0" eb="4">
      <t>ワカヤマケン</t>
    </rPh>
    <phoneticPr fontId="5"/>
  </si>
  <si>
    <t>A.旭川市</t>
    <rPh sb="2" eb="5">
      <t>アサヒカワシ</t>
    </rPh>
    <phoneticPr fontId="5"/>
  </si>
  <si>
    <t>旭川市への補助金の交付</t>
    <rPh sb="0" eb="2">
      <t>アサヒカワ</t>
    </rPh>
    <phoneticPr fontId="5"/>
  </si>
  <si>
    <t>平成28年度秋の年次公開検証の指摘事項を踏まえ、「PPP/PFI推進アクションプラン」における数値目標達成に向け、本事業においては、PPP/PFIの導入可能性及び具体的事業手法の検討を行う調査案件を優先的に採択することとした。また、本事業が有効に活用されるようパンフレットの配布や事例集のＨＰを通じた広報、関係機関への周知を行うとともに、採択の対象となりうる調査の内容等についてより具体的な助言・情報提供を行った。その結果、本事業の平成29年度第1回配分においては、19件の実施（国費合計153百万円）を決定したところである。</t>
    <rPh sb="57" eb="58">
      <t>ホン</t>
    </rPh>
    <rPh sb="58" eb="60">
      <t>ジギョウ</t>
    </rPh>
    <phoneticPr fontId="5"/>
  </si>
  <si>
    <t>【平成２８年度秋の年次公開検証等のとりまとめ「PFI（実例に即して）」コメント】（事業番号391、事業名：官民連携基盤整備推進調査費）
　「PPP/PFI推進アクションプラン」（平成28年5月18日民間資金等活用事業推進会議決定）における数値目標達成に向け、最大限努力すべきである。
【平成２７年度公開プロセス結果及びとりまとめコメント】（事業番号372、事業名：官民連携基盤整備推進調査費）
　①調査が実際の事業に結びついた割合を入れるなど、成果目標をより具体的なものに見直すべき。②採択基準を明確にすべき。③調査の対象をより明確にしつつ、適用事例を積極的にＰＲするなどして、実績を上げるべき。また、事業化できていないものの分析（原因）も周知すべき。④国が補助することで国の関与・関心が明確になることによって、課題の解決の可能性が高まることは認められるため、事業そのものは強く推進するべき。一方、自治体の能力に応じた補助のあり方の見直しを検討してもよい。</t>
    <rPh sb="7" eb="8">
      <t>アキ</t>
    </rPh>
    <rPh sb="9" eb="11">
      <t>ネンジ</t>
    </rPh>
    <rPh sb="13" eb="15">
      <t>ケンショウ</t>
    </rPh>
    <rPh sb="15" eb="16">
      <t>トウ</t>
    </rPh>
    <rPh sb="27" eb="29">
      <t>ジツレイ</t>
    </rPh>
    <rPh sb="30" eb="31">
      <t>ソク</t>
    </rPh>
    <phoneticPr fontId="5"/>
  </si>
  <si>
    <t>調査実施箇所における調査実施から事業実施段階への移行割合（平成26年度事業：8割、平成27年度事業：4割、平成28年度事業：0割)</t>
    <phoneticPr fontId="5"/>
  </si>
  <si>
    <t>-</t>
    <phoneticPr fontId="5"/>
  </si>
  <si>
    <t>-</t>
    <phoneticPr fontId="5"/>
  </si>
  <si>
    <t>本調査費は、公共事業の事業化を前提として、事業実施への円滑かつ速やかな移行のため、基盤整備の調査・設計を支援することが目的であり、その際に、併せてPPP/PFIの導入可能性検討及び具体的事業手法の検討をできるものである。
先導的官民連携支援事業は、PPP/PFIの推進のため、新規投資を実施するかどうかにかかわらず、民間資金や知恵を活用しようとする取組を幅広く支援することにより、官民連携モデルを蓄積しようとするものである。</t>
    <rPh sb="111" eb="114">
      <t>センドウテキ</t>
    </rPh>
    <rPh sb="114" eb="118">
      <t>カンミンレンケイ</t>
    </rPh>
    <rPh sb="118" eb="120">
      <t>シエン</t>
    </rPh>
    <rPh sb="120" eb="122">
      <t>ジギョウ</t>
    </rPh>
    <rPh sb="132" eb="134">
      <t>スイシン</t>
    </rPh>
    <rPh sb="138" eb="140">
      <t>シンキ</t>
    </rPh>
    <rPh sb="140" eb="142">
      <t>トウシ</t>
    </rPh>
    <rPh sb="143" eb="145">
      <t>ジッシ</t>
    </rPh>
    <rPh sb="158" eb="160">
      <t>ミンカン</t>
    </rPh>
    <rPh sb="160" eb="162">
      <t>シキン</t>
    </rPh>
    <rPh sb="163" eb="165">
      <t>チエ</t>
    </rPh>
    <rPh sb="166" eb="168">
      <t>カツヨウ</t>
    </rPh>
    <rPh sb="174" eb="176">
      <t>トリクミ</t>
    </rPh>
    <rPh sb="177" eb="179">
      <t>ハバヒロ</t>
    </rPh>
    <rPh sb="180" eb="182">
      <t>シエン</t>
    </rPh>
    <rPh sb="190" eb="192">
      <t>カンミン</t>
    </rPh>
    <rPh sb="192" eb="194">
      <t>レンケイ</t>
    </rPh>
    <rPh sb="198" eb="200">
      <t>チクセキ</t>
    </rPh>
    <phoneticPr fontId="5"/>
  </si>
  <si>
    <t>多くの案件で事業化に向けた手続きが進んでおり、成果実績は成果目標をおおむね達成している。</t>
    <rPh sb="0" eb="1">
      <t>オオ</t>
    </rPh>
    <rPh sb="3" eb="5">
      <t>アンケン</t>
    </rPh>
    <rPh sb="6" eb="9">
      <t>ジギョウカ</t>
    </rPh>
    <rPh sb="10" eb="11">
      <t>ム</t>
    </rPh>
    <rPh sb="13" eb="15">
      <t>テツヅ</t>
    </rPh>
    <rPh sb="17" eb="18">
      <t>スス</t>
    </rPh>
    <rPh sb="23" eb="25">
      <t>セイカ</t>
    </rPh>
    <rPh sb="25" eb="27">
      <t>ジッセキ</t>
    </rPh>
    <rPh sb="28" eb="30">
      <t>セイカ</t>
    </rPh>
    <rPh sb="30" eb="32">
      <t>モクヒョウ</t>
    </rPh>
    <rPh sb="37" eb="39">
      <t>タッセイ</t>
    </rPh>
    <phoneticPr fontId="5"/>
  </si>
  <si>
    <t>活動実績はおおむね当初の見込み通りである。</t>
    <rPh sb="0" eb="2">
      <t>カツドウ</t>
    </rPh>
    <rPh sb="2" eb="4">
      <t>ジッセキ</t>
    </rPh>
    <rPh sb="9" eb="11">
      <t>トウショ</t>
    </rPh>
    <rPh sb="12" eb="14">
      <t>ミコ</t>
    </rPh>
    <rPh sb="15" eb="16">
      <t>ドオ</t>
    </rPh>
    <phoneticPr fontId="5"/>
  </si>
  <si>
    <t>社会資本整備については、「新規投資の費用便益分析を徹底し、民間投資の誘発効果などストック効果の高い事業への一層の重点化を図りつつ、他の整備手法との比較検証や既存社会資本ストックの有効活用、受益者負担や民間資金の活用による公的負担の最小化により、社会資本の投資効率を向上させる。」としている。（経済財政運営と改革の基本方針2017より）</t>
    <phoneticPr fontId="5"/>
  </si>
  <si>
    <t>社会資本整備については、「新規投資の費用便益分析を徹底し、民間投資の誘発効果などストック効果の高い事業への一層の重点化を図りつつ、他の整備手法との比較検証や既存社会資本ストックの有効活用、受益者負担や民間資金の活用による公的負担の最小化により、社会資本の投資効率を向上させる。」としている。（経済財政運営と改革の基本方針2017より）</t>
    <phoneticPr fontId="5"/>
  </si>
  <si>
    <t>国土交通省国土政策局調べ（平成27年5月）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</si>
</sst>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20412</xdr:colOff>
      <xdr:row>740</xdr:row>
      <xdr:rowOff>95248</xdr:rowOff>
    </xdr:from>
    <xdr:to>
      <xdr:col>20</xdr:col>
      <xdr:colOff>178602</xdr:colOff>
      <xdr:row>742</xdr:row>
      <xdr:rowOff>185057</xdr:rowOff>
    </xdr:to>
    <xdr:sp macro="" textlink="">
      <xdr:nvSpPr>
        <xdr:cNvPr id="2" name="正方形/長方形 1"/>
        <xdr:cNvSpPr/>
      </xdr:nvSpPr>
      <xdr:spPr>
        <a:xfrm>
          <a:off x="2034269" y="42761805"/>
          <a:ext cx="2172047" cy="79738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国土政策局</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endParaRPr kumimoji="1" lang="en-US" altLang="ja-JP" sz="1100">
            <a:solidFill>
              <a:sysClr val="windowText" lastClr="000000"/>
            </a:solidFill>
          </a:endParaRPr>
        </a:p>
      </xdr:txBody>
    </xdr:sp>
    <xdr:clientData/>
  </xdr:twoCellAnchor>
  <xdr:twoCellAnchor>
    <xdr:from>
      <xdr:col>10</xdr:col>
      <xdr:colOff>21258</xdr:colOff>
      <xdr:row>745</xdr:row>
      <xdr:rowOff>195972</xdr:rowOff>
    </xdr:from>
    <xdr:to>
      <xdr:col>20</xdr:col>
      <xdr:colOff>175366</xdr:colOff>
      <xdr:row>747</xdr:row>
      <xdr:rowOff>191971</xdr:rowOff>
    </xdr:to>
    <xdr:sp macro="" textlink="">
      <xdr:nvSpPr>
        <xdr:cNvPr id="4" name="正方形/長方形 3"/>
        <xdr:cNvSpPr/>
      </xdr:nvSpPr>
      <xdr:spPr>
        <a:xfrm>
          <a:off x="2009084" y="44607320"/>
          <a:ext cx="2141934" cy="708303"/>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地方公共団体（３４団体）</a:t>
          </a:r>
          <a:endParaRPr kumimoji="1" lang="en-US" altLang="ja-JP" sz="1100">
            <a:solidFill>
              <a:sysClr val="windowText" lastClr="000000"/>
            </a:solidFill>
          </a:endParaRPr>
        </a:p>
        <a:p>
          <a:pPr algn="ctr"/>
          <a:r>
            <a:rPr kumimoji="1" lang="ja-JP" altLang="en-US" sz="1100">
              <a:solidFill>
                <a:sysClr val="windowText" lastClr="000000"/>
              </a:solidFill>
            </a:rPr>
            <a:t>３３０百万円</a:t>
          </a:r>
          <a:endParaRPr kumimoji="1" lang="en-US" altLang="ja-JP" sz="1100">
            <a:solidFill>
              <a:sysClr val="windowText" lastClr="000000"/>
            </a:solidFill>
          </a:endParaRPr>
        </a:p>
      </xdr:txBody>
    </xdr:sp>
    <xdr:clientData/>
  </xdr:twoCellAnchor>
  <xdr:twoCellAnchor>
    <xdr:from>
      <xdr:col>8</xdr:col>
      <xdr:colOff>92534</xdr:colOff>
      <xdr:row>744</xdr:row>
      <xdr:rowOff>308500</xdr:rowOff>
    </xdr:from>
    <xdr:to>
      <xdr:col>13</xdr:col>
      <xdr:colOff>165652</xdr:colOff>
      <xdr:row>745</xdr:row>
      <xdr:rowOff>183841</xdr:rowOff>
    </xdr:to>
    <xdr:sp macro="" textlink="">
      <xdr:nvSpPr>
        <xdr:cNvPr id="5" name="テキスト ボックス 4"/>
        <xdr:cNvSpPr txBox="1"/>
      </xdr:nvSpPr>
      <xdr:spPr>
        <a:xfrm>
          <a:off x="1682795" y="44363696"/>
          <a:ext cx="1067031" cy="231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10</xdr:col>
      <xdr:colOff>24849</xdr:colOff>
      <xdr:row>747</xdr:row>
      <xdr:rowOff>304161</xdr:rowOff>
    </xdr:from>
    <xdr:to>
      <xdr:col>20</xdr:col>
      <xdr:colOff>182219</xdr:colOff>
      <xdr:row>749</xdr:row>
      <xdr:rowOff>244957</xdr:rowOff>
    </xdr:to>
    <xdr:sp macro="" textlink="">
      <xdr:nvSpPr>
        <xdr:cNvPr id="8" name="大かっこ 7"/>
        <xdr:cNvSpPr/>
      </xdr:nvSpPr>
      <xdr:spPr>
        <a:xfrm>
          <a:off x="2012675" y="45427813"/>
          <a:ext cx="2145196" cy="6531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115957</xdr:colOff>
      <xdr:row>747</xdr:row>
      <xdr:rowOff>332496</xdr:rowOff>
    </xdr:from>
    <xdr:to>
      <xdr:col>20</xdr:col>
      <xdr:colOff>57979</xdr:colOff>
      <xdr:row>750</xdr:row>
      <xdr:rowOff>3622</xdr:rowOff>
    </xdr:to>
    <xdr:sp macro="" textlink="">
      <xdr:nvSpPr>
        <xdr:cNvPr id="9" name="テキスト ボックス 16"/>
        <xdr:cNvSpPr txBox="1"/>
      </xdr:nvSpPr>
      <xdr:spPr>
        <a:xfrm>
          <a:off x="2103783" y="45456148"/>
          <a:ext cx="1929848" cy="7395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官民連携による地域活性化のための基盤整備推進支援事業の実施</a:t>
          </a:r>
        </a:p>
      </xdr:txBody>
    </xdr:sp>
    <xdr:clientData/>
  </xdr:twoCellAnchor>
  <xdr:twoCellAnchor>
    <xdr:from>
      <xdr:col>15</xdr:col>
      <xdr:colOff>108857</xdr:colOff>
      <xdr:row>743</xdr:row>
      <xdr:rowOff>279207</xdr:rowOff>
    </xdr:from>
    <xdr:to>
      <xdr:col>15</xdr:col>
      <xdr:colOff>111919</xdr:colOff>
      <xdr:row>745</xdr:row>
      <xdr:rowOff>171139</xdr:rowOff>
    </xdr:to>
    <xdr:cxnSp macro="">
      <xdr:nvCxnSpPr>
        <xdr:cNvPr id="11" name="直線矢印コネクタ 10"/>
        <xdr:cNvCxnSpPr/>
      </xdr:nvCxnSpPr>
      <xdr:spPr>
        <a:xfrm>
          <a:off x="3134445" y="43903707"/>
          <a:ext cx="3062" cy="5866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102219</xdr:colOff>
      <xdr:row>751</xdr:row>
      <xdr:rowOff>244202</xdr:rowOff>
    </xdr:from>
    <xdr:to>
      <xdr:col>16</xdr:col>
      <xdr:colOff>129433</xdr:colOff>
      <xdr:row>752</xdr:row>
      <xdr:rowOff>149616</xdr:rowOff>
    </xdr:to>
    <xdr:sp macro="" textlink="">
      <xdr:nvSpPr>
        <xdr:cNvPr id="16" name="テキスト ボックス 15"/>
        <xdr:cNvSpPr txBox="1"/>
      </xdr:nvSpPr>
      <xdr:spPr>
        <a:xfrm>
          <a:off x="1493697" y="46792463"/>
          <a:ext cx="1816258" cy="261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＜旭川市の例＞</a:t>
          </a:r>
        </a:p>
      </xdr:txBody>
    </xdr:sp>
    <xdr:clientData/>
  </xdr:twoCellAnchor>
  <xdr:twoCellAnchor>
    <xdr:from>
      <xdr:col>10</xdr:col>
      <xdr:colOff>27215</xdr:colOff>
      <xdr:row>752</xdr:row>
      <xdr:rowOff>167870</xdr:rowOff>
    </xdr:from>
    <xdr:to>
      <xdr:col>20</xdr:col>
      <xdr:colOff>181323</xdr:colOff>
      <xdr:row>754</xdr:row>
      <xdr:rowOff>163869</xdr:rowOff>
    </xdr:to>
    <xdr:sp macro="" textlink="">
      <xdr:nvSpPr>
        <xdr:cNvPr id="17" name="正方形/長方形 16"/>
        <xdr:cNvSpPr/>
      </xdr:nvSpPr>
      <xdr:spPr>
        <a:xfrm>
          <a:off x="2015041" y="47072283"/>
          <a:ext cx="2141934" cy="708303"/>
        </a:xfrm>
        <a:prstGeom prst="rect">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調査委託費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２５百万円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＜実績報告ベース＞</a:t>
          </a:r>
          <a:endParaRPr kumimoji="1" lang="en-US" altLang="ja-JP" sz="1100">
            <a:solidFill>
              <a:sysClr val="windowText" lastClr="000000"/>
            </a:solidFill>
            <a:latin typeface="+mn-ea"/>
            <a:ea typeface="+mn-ea"/>
          </a:endParaRPr>
        </a:p>
      </xdr:txBody>
    </xdr:sp>
    <xdr:clientData/>
  </xdr:twoCellAnchor>
  <xdr:twoCellAnchor>
    <xdr:from>
      <xdr:col>15</xdr:col>
      <xdr:colOff>195943</xdr:colOff>
      <xdr:row>749</xdr:row>
      <xdr:rowOff>279092</xdr:rowOff>
    </xdr:from>
    <xdr:to>
      <xdr:col>16</xdr:col>
      <xdr:colOff>7593</xdr:colOff>
      <xdr:row>752</xdr:row>
      <xdr:rowOff>130537</xdr:rowOff>
    </xdr:to>
    <xdr:cxnSp macro="">
      <xdr:nvCxnSpPr>
        <xdr:cNvPr id="6" name="直線コネクタ 5"/>
        <xdr:cNvCxnSpPr/>
      </xdr:nvCxnSpPr>
      <xdr:spPr>
        <a:xfrm>
          <a:off x="3177682" y="46115049"/>
          <a:ext cx="10433" cy="91990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19879</xdr:colOff>
      <xdr:row>742</xdr:row>
      <xdr:rowOff>221250</xdr:rowOff>
    </xdr:from>
    <xdr:to>
      <xdr:col>20</xdr:col>
      <xdr:colOff>177249</xdr:colOff>
      <xdr:row>743</xdr:row>
      <xdr:rowOff>223632</xdr:rowOff>
    </xdr:to>
    <xdr:sp macro="" textlink="">
      <xdr:nvSpPr>
        <xdr:cNvPr id="12" name="大かっこ 11"/>
        <xdr:cNvSpPr/>
      </xdr:nvSpPr>
      <xdr:spPr>
        <a:xfrm>
          <a:off x="2007705" y="43564141"/>
          <a:ext cx="2145196" cy="358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10</xdr:col>
      <xdr:colOff>104643</xdr:colOff>
      <xdr:row>742</xdr:row>
      <xdr:rowOff>269145</xdr:rowOff>
    </xdr:from>
    <xdr:to>
      <xdr:col>20</xdr:col>
      <xdr:colOff>46842</xdr:colOff>
      <xdr:row>743</xdr:row>
      <xdr:rowOff>186446</xdr:rowOff>
    </xdr:to>
    <xdr:sp macro="" textlink="">
      <xdr:nvSpPr>
        <xdr:cNvPr id="13" name="テキスト ボックス 16"/>
        <xdr:cNvSpPr txBox="1"/>
      </xdr:nvSpPr>
      <xdr:spPr>
        <a:xfrm>
          <a:off x="2090707" y="43650454"/>
          <a:ext cx="1928263" cy="26992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予算の配分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726" zoomScaleNormal="75" zoomScaleSheetLayoutView="100" zoomScalePageLayoutView="85" workbookViewId="0">
      <selection activeCell="AA744" sqref="AA74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381</v>
      </c>
      <c r="AT2" s="965"/>
      <c r="AU2" s="965"/>
      <c r="AV2" s="52" t="str">
        <f>IF(AW2="", "", "-")</f>
        <v/>
      </c>
      <c r="AW2" s="937"/>
      <c r="AX2" s="937"/>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187</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554</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11" t="s">
        <v>391</v>
      </c>
      <c r="B8" s="512"/>
      <c r="C8" s="512"/>
      <c r="D8" s="512"/>
      <c r="E8" s="512"/>
      <c r="F8" s="513"/>
      <c r="G8" s="966" t="str">
        <f>入力規則等!A26</f>
        <v>観光立国</v>
      </c>
      <c r="H8" s="743"/>
      <c r="I8" s="743"/>
      <c r="J8" s="743"/>
      <c r="K8" s="743"/>
      <c r="L8" s="743"/>
      <c r="M8" s="743"/>
      <c r="N8" s="743"/>
      <c r="O8" s="743"/>
      <c r="P8" s="743"/>
      <c r="Q8" s="743"/>
      <c r="R8" s="743"/>
      <c r="S8" s="743"/>
      <c r="T8" s="743"/>
      <c r="U8" s="743"/>
      <c r="V8" s="743"/>
      <c r="W8" s="743"/>
      <c r="X8" s="967"/>
      <c r="Y8" s="870" t="s">
        <v>392</v>
      </c>
      <c r="Z8" s="871"/>
      <c r="AA8" s="871"/>
      <c r="AB8" s="871"/>
      <c r="AC8" s="871"/>
      <c r="AD8" s="872"/>
      <c r="AE8" s="742" t="str">
        <f>入力規則等!K13</f>
        <v>公共事業</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555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556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70" t="s">
        <v>25</v>
      </c>
      <c r="B12" s="971"/>
      <c r="C12" s="971"/>
      <c r="D12" s="971"/>
      <c r="E12" s="971"/>
      <c r="F12" s="972"/>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397</v>
      </c>
      <c r="Q13" s="679"/>
      <c r="R13" s="679"/>
      <c r="S13" s="679"/>
      <c r="T13" s="679"/>
      <c r="U13" s="679"/>
      <c r="V13" s="680"/>
      <c r="W13" s="678">
        <v>397</v>
      </c>
      <c r="X13" s="679"/>
      <c r="Y13" s="679"/>
      <c r="Z13" s="679"/>
      <c r="AA13" s="679"/>
      <c r="AB13" s="679"/>
      <c r="AC13" s="680"/>
      <c r="AD13" s="678">
        <v>357</v>
      </c>
      <c r="AE13" s="679"/>
      <c r="AF13" s="679"/>
      <c r="AG13" s="679"/>
      <c r="AH13" s="679"/>
      <c r="AI13" s="679"/>
      <c r="AJ13" s="680"/>
      <c r="AK13" s="678">
        <v>325</v>
      </c>
      <c r="AL13" s="679"/>
      <c r="AM13" s="679"/>
      <c r="AN13" s="679"/>
      <c r="AO13" s="679"/>
      <c r="AP13" s="679"/>
      <c r="AQ13" s="680"/>
      <c r="AR13" s="945"/>
      <c r="AS13" s="946"/>
      <c r="AT13" s="946"/>
      <c r="AU13" s="946"/>
      <c r="AV13" s="946"/>
      <c r="AW13" s="946"/>
      <c r="AX13" s="947"/>
    </row>
    <row r="14" spans="1:50" ht="21" customHeight="1">
      <c r="A14" s="637"/>
      <c r="B14" s="638"/>
      <c r="C14" s="638"/>
      <c r="D14" s="638"/>
      <c r="E14" s="638"/>
      <c r="F14" s="639"/>
      <c r="G14" s="748"/>
      <c r="H14" s="749"/>
      <c r="I14" s="734" t="s">
        <v>9</v>
      </c>
      <c r="J14" s="783"/>
      <c r="K14" s="783"/>
      <c r="L14" s="783"/>
      <c r="M14" s="783"/>
      <c r="N14" s="783"/>
      <c r="O14" s="784"/>
      <c r="P14" s="678" t="s">
        <v>552</v>
      </c>
      <c r="Q14" s="679"/>
      <c r="R14" s="679"/>
      <c r="S14" s="679"/>
      <c r="T14" s="679"/>
      <c r="U14" s="679"/>
      <c r="V14" s="680"/>
      <c r="W14" s="678" t="s">
        <v>552</v>
      </c>
      <c r="X14" s="679"/>
      <c r="Y14" s="679"/>
      <c r="Z14" s="679"/>
      <c r="AA14" s="679"/>
      <c r="AB14" s="679"/>
      <c r="AC14" s="680"/>
      <c r="AD14" s="678" t="s">
        <v>552</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552</v>
      </c>
      <c r="Q15" s="679"/>
      <c r="R15" s="679"/>
      <c r="S15" s="679"/>
      <c r="T15" s="679"/>
      <c r="U15" s="679"/>
      <c r="V15" s="680"/>
      <c r="W15" s="678" t="s">
        <v>552</v>
      </c>
      <c r="X15" s="679"/>
      <c r="Y15" s="679"/>
      <c r="Z15" s="679"/>
      <c r="AA15" s="679"/>
      <c r="AB15" s="679"/>
      <c r="AC15" s="680"/>
      <c r="AD15" s="678" t="s">
        <v>552</v>
      </c>
      <c r="AE15" s="679"/>
      <c r="AF15" s="679"/>
      <c r="AG15" s="679"/>
      <c r="AH15" s="679"/>
      <c r="AI15" s="679"/>
      <c r="AJ15" s="680"/>
      <c r="AK15" s="678" t="s">
        <v>552</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552</v>
      </c>
      <c r="Q16" s="679"/>
      <c r="R16" s="679"/>
      <c r="S16" s="679"/>
      <c r="T16" s="679"/>
      <c r="U16" s="679"/>
      <c r="V16" s="680"/>
      <c r="W16" s="678" t="s">
        <v>552</v>
      </c>
      <c r="X16" s="679"/>
      <c r="Y16" s="679"/>
      <c r="Z16" s="679"/>
      <c r="AA16" s="679"/>
      <c r="AB16" s="679"/>
      <c r="AC16" s="680"/>
      <c r="AD16" s="678" t="s">
        <v>552</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552</v>
      </c>
      <c r="Q17" s="679"/>
      <c r="R17" s="679"/>
      <c r="S17" s="679"/>
      <c r="T17" s="679"/>
      <c r="U17" s="679"/>
      <c r="V17" s="680"/>
      <c r="W17" s="678" t="s">
        <v>552</v>
      </c>
      <c r="X17" s="679"/>
      <c r="Y17" s="679"/>
      <c r="Z17" s="679"/>
      <c r="AA17" s="679"/>
      <c r="AB17" s="679"/>
      <c r="AC17" s="680"/>
      <c r="AD17" s="678" t="s">
        <v>552</v>
      </c>
      <c r="AE17" s="679"/>
      <c r="AF17" s="679"/>
      <c r="AG17" s="679"/>
      <c r="AH17" s="679"/>
      <c r="AI17" s="679"/>
      <c r="AJ17" s="680"/>
      <c r="AK17" s="678"/>
      <c r="AL17" s="679"/>
      <c r="AM17" s="679"/>
      <c r="AN17" s="679"/>
      <c r="AO17" s="679"/>
      <c r="AP17" s="679"/>
      <c r="AQ17" s="680"/>
      <c r="AR17" s="943"/>
      <c r="AS17" s="943"/>
      <c r="AT17" s="943"/>
      <c r="AU17" s="943"/>
      <c r="AV17" s="943"/>
      <c r="AW17" s="943"/>
      <c r="AX17" s="944"/>
    </row>
    <row r="18" spans="1:50" ht="24.75" customHeight="1">
      <c r="A18" s="637"/>
      <c r="B18" s="638"/>
      <c r="C18" s="638"/>
      <c r="D18" s="638"/>
      <c r="E18" s="638"/>
      <c r="F18" s="639"/>
      <c r="G18" s="750"/>
      <c r="H18" s="751"/>
      <c r="I18" s="739" t="s">
        <v>21</v>
      </c>
      <c r="J18" s="740"/>
      <c r="K18" s="740"/>
      <c r="L18" s="740"/>
      <c r="M18" s="740"/>
      <c r="N18" s="740"/>
      <c r="O18" s="741"/>
      <c r="P18" s="902">
        <f>SUM(P13:V17)</f>
        <v>397</v>
      </c>
      <c r="Q18" s="903"/>
      <c r="R18" s="903"/>
      <c r="S18" s="903"/>
      <c r="T18" s="903"/>
      <c r="U18" s="903"/>
      <c r="V18" s="904"/>
      <c r="W18" s="902">
        <f>SUM(W13:AC17)</f>
        <v>397</v>
      </c>
      <c r="X18" s="903"/>
      <c r="Y18" s="903"/>
      <c r="Z18" s="903"/>
      <c r="AA18" s="903"/>
      <c r="AB18" s="903"/>
      <c r="AC18" s="904"/>
      <c r="AD18" s="902">
        <f>SUM(AD13:AJ17)</f>
        <v>357</v>
      </c>
      <c r="AE18" s="903"/>
      <c r="AF18" s="903"/>
      <c r="AG18" s="903"/>
      <c r="AH18" s="903"/>
      <c r="AI18" s="903"/>
      <c r="AJ18" s="904"/>
      <c r="AK18" s="902">
        <f>SUM(AK13:AQ17)</f>
        <v>325</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228</v>
      </c>
      <c r="Q19" s="679"/>
      <c r="R19" s="679"/>
      <c r="S19" s="679"/>
      <c r="T19" s="679"/>
      <c r="U19" s="679"/>
      <c r="V19" s="680"/>
      <c r="W19" s="678">
        <v>217</v>
      </c>
      <c r="X19" s="679"/>
      <c r="Y19" s="679"/>
      <c r="Z19" s="679"/>
      <c r="AA19" s="679"/>
      <c r="AB19" s="679"/>
      <c r="AC19" s="680"/>
      <c r="AD19" s="678">
        <v>330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0.5743073047858942</v>
      </c>
      <c r="Q20" s="351"/>
      <c r="R20" s="351"/>
      <c r="S20" s="351"/>
      <c r="T20" s="351"/>
      <c r="U20" s="351"/>
      <c r="V20" s="351"/>
      <c r="W20" s="351">
        <f t="shared" ref="W20" si="0">IF(W18=0, "-", SUM(W19)/W18)</f>
        <v>0.54659949622166248</v>
      </c>
      <c r="X20" s="351"/>
      <c r="Y20" s="351"/>
      <c r="Z20" s="351"/>
      <c r="AA20" s="351"/>
      <c r="AB20" s="351"/>
      <c r="AC20" s="351"/>
      <c r="AD20" s="351">
        <f t="shared" ref="AD20" si="1">IF(AD18=0, "-", SUM(AD19)/AD18)</f>
        <v>0.92436974789915971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3"/>
      <c r="G21" s="349" t="s">
        <v>508</v>
      </c>
      <c r="H21" s="350"/>
      <c r="I21" s="350"/>
      <c r="J21" s="350"/>
      <c r="K21" s="350"/>
      <c r="L21" s="350"/>
      <c r="M21" s="350"/>
      <c r="N21" s="350"/>
      <c r="O21" s="350"/>
      <c r="P21" s="351">
        <f>IF(P19=0, "-", SUM(P19)/SUM(P13,P14))</f>
        <v>0.5743073047858942</v>
      </c>
      <c r="Q21" s="351"/>
      <c r="R21" s="351"/>
      <c r="S21" s="351"/>
      <c r="T21" s="351"/>
      <c r="U21" s="351"/>
      <c r="V21" s="351"/>
      <c r="W21" s="351">
        <f t="shared" ref="W21" si="2">IF(W19=0, "-", SUM(W19)/SUM(W13,W14))</f>
        <v>0.54659949622166248</v>
      </c>
      <c r="X21" s="351"/>
      <c r="Y21" s="351"/>
      <c r="Z21" s="351"/>
      <c r="AA21" s="351"/>
      <c r="AB21" s="351"/>
      <c r="AC21" s="351"/>
      <c r="AD21" s="351">
        <f t="shared" ref="AD21" si="3">IF(AD19=0, "-", SUM(AD19)/SUM(AD13,AD14))</f>
        <v>0.92436974789915971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1" t="s">
        <v>485</v>
      </c>
      <c r="B22" s="992"/>
      <c r="C22" s="992"/>
      <c r="D22" s="992"/>
      <c r="E22" s="992"/>
      <c r="F22" s="993"/>
      <c r="G22" s="978" t="s">
        <v>483</v>
      </c>
      <c r="H22" s="243"/>
      <c r="I22" s="243"/>
      <c r="J22" s="243"/>
      <c r="K22" s="243"/>
      <c r="L22" s="243"/>
      <c r="M22" s="243"/>
      <c r="N22" s="243"/>
      <c r="O22" s="244"/>
      <c r="P22" s="968" t="s">
        <v>482</v>
      </c>
      <c r="Q22" s="243"/>
      <c r="R22" s="243"/>
      <c r="S22" s="243"/>
      <c r="T22" s="243"/>
      <c r="U22" s="243"/>
      <c r="V22" s="244"/>
      <c r="W22" s="968" t="s">
        <v>481</v>
      </c>
      <c r="X22" s="243"/>
      <c r="Y22" s="243"/>
      <c r="Z22" s="243"/>
      <c r="AA22" s="243"/>
      <c r="AB22" s="243"/>
      <c r="AC22" s="244"/>
      <c r="AD22" s="968" t="s">
        <v>480</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c r="A23" s="994"/>
      <c r="B23" s="995"/>
      <c r="C23" s="995"/>
      <c r="D23" s="995"/>
      <c r="E23" s="995"/>
      <c r="F23" s="996"/>
      <c r="G23" s="979" t="s">
        <v>557</v>
      </c>
      <c r="H23" s="980"/>
      <c r="I23" s="980"/>
      <c r="J23" s="980"/>
      <c r="K23" s="980"/>
      <c r="L23" s="980"/>
      <c r="M23" s="980"/>
      <c r="N23" s="980"/>
      <c r="O23" s="981"/>
      <c r="P23" s="945">
        <v>325</v>
      </c>
      <c r="Q23" s="946"/>
      <c r="R23" s="946"/>
      <c r="S23" s="946"/>
      <c r="T23" s="946"/>
      <c r="U23" s="946"/>
      <c r="V23" s="969"/>
      <c r="W23" s="945"/>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82"/>
      <c r="H24" s="983"/>
      <c r="I24" s="983"/>
      <c r="J24" s="983"/>
      <c r="K24" s="983"/>
      <c r="L24" s="983"/>
      <c r="M24" s="983"/>
      <c r="N24" s="983"/>
      <c r="O24" s="984"/>
      <c r="P24" s="678"/>
      <c r="Q24" s="679"/>
      <c r="R24" s="679"/>
      <c r="S24" s="679"/>
      <c r="T24" s="679"/>
      <c r="U24" s="679"/>
      <c r="V24" s="680"/>
      <c r="W24" s="678"/>
      <c r="X24" s="679"/>
      <c r="Y24" s="679"/>
      <c r="Z24" s="679"/>
      <c r="AA24" s="679"/>
      <c r="AB24" s="679"/>
      <c r="AC24" s="68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82"/>
      <c r="H25" s="983"/>
      <c r="I25" s="983"/>
      <c r="J25" s="983"/>
      <c r="K25" s="983"/>
      <c r="L25" s="983"/>
      <c r="M25" s="983"/>
      <c r="N25" s="983"/>
      <c r="O25" s="984"/>
      <c r="P25" s="678"/>
      <c r="Q25" s="679"/>
      <c r="R25" s="679"/>
      <c r="S25" s="679"/>
      <c r="T25" s="679"/>
      <c r="U25" s="679"/>
      <c r="V25" s="680"/>
      <c r="W25" s="678"/>
      <c r="X25" s="679"/>
      <c r="Y25" s="679"/>
      <c r="Z25" s="679"/>
      <c r="AA25" s="679"/>
      <c r="AB25" s="679"/>
      <c r="AC25" s="68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82"/>
      <c r="H26" s="983"/>
      <c r="I26" s="983"/>
      <c r="J26" s="983"/>
      <c r="K26" s="983"/>
      <c r="L26" s="983"/>
      <c r="M26" s="983"/>
      <c r="N26" s="983"/>
      <c r="O26" s="984"/>
      <c r="P26" s="678"/>
      <c r="Q26" s="679"/>
      <c r="R26" s="679"/>
      <c r="S26" s="679"/>
      <c r="T26" s="679"/>
      <c r="U26" s="679"/>
      <c r="V26" s="680"/>
      <c r="W26" s="678"/>
      <c r="X26" s="679"/>
      <c r="Y26" s="679"/>
      <c r="Z26" s="679"/>
      <c r="AA26" s="679"/>
      <c r="AB26" s="679"/>
      <c r="AC26" s="68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82"/>
      <c r="H27" s="983"/>
      <c r="I27" s="983"/>
      <c r="J27" s="983"/>
      <c r="K27" s="983"/>
      <c r="L27" s="983"/>
      <c r="M27" s="983"/>
      <c r="N27" s="983"/>
      <c r="O27" s="984"/>
      <c r="P27" s="678"/>
      <c r="Q27" s="679"/>
      <c r="R27" s="679"/>
      <c r="S27" s="679"/>
      <c r="T27" s="679"/>
      <c r="U27" s="679"/>
      <c r="V27" s="680"/>
      <c r="W27" s="678"/>
      <c r="X27" s="679"/>
      <c r="Y27" s="679"/>
      <c r="Z27" s="679"/>
      <c r="AA27" s="679"/>
      <c r="AB27" s="679"/>
      <c r="AC27" s="68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customHeight="1">
      <c r="A28" s="994"/>
      <c r="B28" s="995"/>
      <c r="C28" s="995"/>
      <c r="D28" s="995"/>
      <c r="E28" s="995"/>
      <c r="F28" s="996"/>
      <c r="G28" s="985" t="s">
        <v>488</v>
      </c>
      <c r="H28" s="986"/>
      <c r="I28" s="986"/>
      <c r="J28" s="986"/>
      <c r="K28" s="986"/>
      <c r="L28" s="986"/>
      <c r="M28" s="986"/>
      <c r="N28" s="986"/>
      <c r="O28" s="987"/>
      <c r="P28" s="902">
        <f>P29-SUM(P23:P27)</f>
        <v>0</v>
      </c>
      <c r="Q28" s="903"/>
      <c r="R28" s="903"/>
      <c r="S28" s="903"/>
      <c r="T28" s="903"/>
      <c r="U28" s="903"/>
      <c r="V28" s="904"/>
      <c r="W28" s="902">
        <f>W29-SUM(W23:W27)</f>
        <v>0</v>
      </c>
      <c r="X28" s="903"/>
      <c r="Y28" s="903"/>
      <c r="Z28" s="903"/>
      <c r="AA28" s="903"/>
      <c r="AB28" s="903"/>
      <c r="AC28" s="904"/>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c r="A29" s="997"/>
      <c r="B29" s="998"/>
      <c r="C29" s="998"/>
      <c r="D29" s="998"/>
      <c r="E29" s="998"/>
      <c r="F29" s="999"/>
      <c r="G29" s="988" t="s">
        <v>484</v>
      </c>
      <c r="H29" s="989"/>
      <c r="I29" s="989"/>
      <c r="J29" s="989"/>
      <c r="K29" s="989"/>
      <c r="L29" s="989"/>
      <c r="M29" s="989"/>
      <c r="N29" s="989"/>
      <c r="O29" s="990"/>
      <c r="P29" s="960">
        <f>AK13</f>
        <v>325</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41" t="s">
        <v>358</v>
      </c>
      <c r="AF30" s="941"/>
      <c r="AG30" s="941"/>
      <c r="AH30" s="941"/>
      <c r="AI30" s="941" t="s">
        <v>359</v>
      </c>
      <c r="AJ30" s="941"/>
      <c r="AK30" s="941"/>
      <c r="AL30" s="941"/>
      <c r="AM30" s="941" t="s">
        <v>365</v>
      </c>
      <c r="AN30" s="941"/>
      <c r="AO30" s="941"/>
      <c r="AP30" s="882"/>
      <c r="AQ30" s="791" t="s">
        <v>356</v>
      </c>
      <c r="AR30" s="792"/>
      <c r="AS30" s="792"/>
      <c r="AT30" s="793"/>
      <c r="AU30" s="798" t="s">
        <v>254</v>
      </c>
      <c r="AV30" s="798"/>
      <c r="AW30" s="798"/>
      <c r="AX30" s="942"/>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553</v>
      </c>
      <c r="AR31" s="187"/>
      <c r="AS31" s="131" t="s">
        <v>357</v>
      </c>
      <c r="AT31" s="132"/>
      <c r="AU31" s="186" t="s">
        <v>553</v>
      </c>
      <c r="AV31" s="186"/>
      <c r="AW31" s="429" t="s">
        <v>301</v>
      </c>
      <c r="AX31" s="430"/>
    </row>
    <row r="32" spans="1:50" ht="23.25" customHeight="1">
      <c r="A32" s="434"/>
      <c r="B32" s="432"/>
      <c r="C32" s="432"/>
      <c r="D32" s="432"/>
      <c r="E32" s="432"/>
      <c r="F32" s="433"/>
      <c r="G32" s="575" t="s">
        <v>558</v>
      </c>
      <c r="H32" s="576"/>
      <c r="I32" s="576"/>
      <c r="J32" s="576"/>
      <c r="K32" s="576"/>
      <c r="L32" s="576"/>
      <c r="M32" s="576"/>
      <c r="N32" s="576"/>
      <c r="O32" s="577"/>
      <c r="P32" s="100" t="s">
        <v>601</v>
      </c>
      <c r="Q32" s="100"/>
      <c r="R32" s="100"/>
      <c r="S32" s="100"/>
      <c r="T32" s="100"/>
      <c r="U32" s="100"/>
      <c r="V32" s="100"/>
      <c r="W32" s="100"/>
      <c r="X32" s="101"/>
      <c r="Y32" s="497" t="s">
        <v>13</v>
      </c>
      <c r="Z32" s="544"/>
      <c r="AA32" s="545"/>
      <c r="AB32" s="482" t="s">
        <v>15</v>
      </c>
      <c r="AC32" s="482"/>
      <c r="AD32" s="482"/>
      <c r="AE32" s="239">
        <v>69</v>
      </c>
      <c r="AF32" s="240"/>
      <c r="AG32" s="240"/>
      <c r="AH32" s="240"/>
      <c r="AI32" s="239">
        <v>44</v>
      </c>
      <c r="AJ32" s="240"/>
      <c r="AK32" s="240"/>
      <c r="AL32" s="240"/>
      <c r="AM32" s="239">
        <v>24</v>
      </c>
      <c r="AN32" s="240"/>
      <c r="AO32" s="240"/>
      <c r="AP32" s="240"/>
      <c r="AQ32" s="359" t="s">
        <v>553</v>
      </c>
      <c r="AR32" s="194"/>
      <c r="AS32" s="194"/>
      <c r="AT32" s="360"/>
      <c r="AU32" s="240" t="s">
        <v>553</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15</v>
      </c>
      <c r="AC33" s="536"/>
      <c r="AD33" s="536"/>
      <c r="AE33" s="239">
        <v>80</v>
      </c>
      <c r="AF33" s="240"/>
      <c r="AG33" s="240"/>
      <c r="AH33" s="240"/>
      <c r="AI33" s="239">
        <v>40</v>
      </c>
      <c r="AJ33" s="240"/>
      <c r="AK33" s="240"/>
      <c r="AL33" s="240"/>
      <c r="AM33" s="239">
        <v>0</v>
      </c>
      <c r="AN33" s="240"/>
      <c r="AO33" s="240"/>
      <c r="AP33" s="240"/>
      <c r="AQ33" s="359">
        <v>80</v>
      </c>
      <c r="AR33" s="194"/>
      <c r="AS33" s="194"/>
      <c r="AT33" s="360"/>
      <c r="AU33" s="240">
        <v>80</v>
      </c>
      <c r="AV33" s="240"/>
      <c r="AW33" s="240"/>
      <c r="AX33" s="242"/>
    </row>
    <row r="34" spans="1:50" ht="40.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86</v>
      </c>
      <c r="AF34" s="240"/>
      <c r="AG34" s="240"/>
      <c r="AH34" s="240"/>
      <c r="AI34" s="239">
        <v>110</v>
      </c>
      <c r="AJ34" s="240"/>
      <c r="AK34" s="240"/>
      <c r="AL34" s="240"/>
      <c r="AM34" s="239" t="s">
        <v>553</v>
      </c>
      <c r="AN34" s="240"/>
      <c r="AO34" s="240"/>
      <c r="AP34" s="240"/>
      <c r="AQ34" s="359" t="s">
        <v>553</v>
      </c>
      <c r="AR34" s="194"/>
      <c r="AS34" s="194"/>
      <c r="AT34" s="360"/>
      <c r="AU34" s="240" t="s">
        <v>553</v>
      </c>
      <c r="AV34" s="240"/>
      <c r="AW34" s="240"/>
      <c r="AX34" s="242"/>
    </row>
    <row r="35" spans="1:50" ht="23.25" customHeight="1">
      <c r="A35" s="225" t="s">
        <v>539</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6"/>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6"/>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4"/>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559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v>26</v>
      </c>
      <c r="AF101" s="240"/>
      <c r="AG101" s="240"/>
      <c r="AH101" s="241"/>
      <c r="AI101" s="239">
        <v>18</v>
      </c>
      <c r="AJ101" s="240"/>
      <c r="AK101" s="240"/>
      <c r="AL101" s="241"/>
      <c r="AM101" s="239">
        <v>34</v>
      </c>
      <c r="AN101" s="240"/>
      <c r="AO101" s="240"/>
      <c r="AP101" s="241"/>
      <c r="AQ101" s="239" t="s">
        <v>553</v>
      </c>
      <c r="AR101" s="240"/>
      <c r="AS101" s="240"/>
      <c r="AT101" s="241"/>
      <c r="AU101" s="239" t="s">
        <v>602</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t="s">
        <v>553</v>
      </c>
      <c r="AF102" s="452"/>
      <c r="AG102" s="452"/>
      <c r="AH102" s="452"/>
      <c r="AI102" s="452">
        <v>30</v>
      </c>
      <c r="AJ102" s="452"/>
      <c r="AK102" s="452"/>
      <c r="AL102" s="452"/>
      <c r="AM102" s="452">
        <v>30</v>
      </c>
      <c r="AN102" s="452"/>
      <c r="AO102" s="452"/>
      <c r="AP102" s="452"/>
      <c r="AQ102" s="237">
        <v>33</v>
      </c>
      <c r="AR102" s="238"/>
      <c r="AS102" s="238"/>
      <c r="AT102" s="334"/>
      <c r="AU102" s="237" t="s">
        <v>602</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504</v>
      </c>
      <c r="AR112" s="951"/>
      <c r="AS112" s="951"/>
      <c r="AT112" s="952"/>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560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562</v>
      </c>
      <c r="AC116" s="484"/>
      <c r="AD116" s="485"/>
      <c r="AE116" s="452">
        <v>9</v>
      </c>
      <c r="AF116" s="452"/>
      <c r="AG116" s="452"/>
      <c r="AH116" s="452"/>
      <c r="AI116" s="452">
        <v>12</v>
      </c>
      <c r="AJ116" s="452"/>
      <c r="AK116" s="452"/>
      <c r="AL116" s="452"/>
      <c r="AM116" s="452">
        <v>10</v>
      </c>
      <c r="AN116" s="452"/>
      <c r="AO116" s="452"/>
      <c r="AP116" s="452"/>
      <c r="AQ116" s="239">
        <v>10</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563</v>
      </c>
      <c r="AC117" s="499"/>
      <c r="AD117" s="500"/>
      <c r="AE117" s="548" t="s">
        <v>583</v>
      </c>
      <c r="AF117" s="548"/>
      <c r="AG117" s="548"/>
      <c r="AH117" s="548"/>
      <c r="AI117" s="548" t="s">
        <v>584</v>
      </c>
      <c r="AJ117" s="548"/>
      <c r="AK117" s="548"/>
      <c r="AL117" s="548"/>
      <c r="AM117" s="548" t="s">
        <v>585</v>
      </c>
      <c r="AN117" s="548"/>
      <c r="AO117" s="548"/>
      <c r="AP117" s="548"/>
      <c r="AQ117" s="548" t="s">
        <v>586</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553</v>
      </c>
      <c r="AR133" s="186"/>
      <c r="AS133" s="131" t="s">
        <v>357</v>
      </c>
      <c r="AT133" s="132"/>
      <c r="AU133" s="187" t="s">
        <v>553</v>
      </c>
      <c r="AV133" s="187"/>
      <c r="AW133" s="131" t="s">
        <v>301</v>
      </c>
      <c r="AX133" s="170"/>
    </row>
    <row r="134" spans="1:50" ht="39.75" customHeight="1">
      <c r="A134" s="144"/>
      <c r="B134" s="140"/>
      <c r="C134" s="139"/>
      <c r="D134" s="140"/>
      <c r="E134" s="139"/>
      <c r="F134" s="213"/>
      <c r="G134" s="99" t="s">
        <v>553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553</v>
      </c>
      <c r="AC134" s="192"/>
      <c r="AD134" s="192"/>
      <c r="AE134" s="193" t="s">
        <v>553</v>
      </c>
      <c r="AF134" s="194"/>
      <c r="AG134" s="194"/>
      <c r="AH134" s="194"/>
      <c r="AI134" s="193" t="s">
        <v>553</v>
      </c>
      <c r="AJ134" s="194"/>
      <c r="AK134" s="194"/>
      <c r="AL134" s="194"/>
      <c r="AM134" s="193" t="s">
        <v>553</v>
      </c>
      <c r="AN134" s="194"/>
      <c r="AO134" s="194"/>
      <c r="AP134" s="194"/>
      <c r="AQ134" s="193" t="s">
        <v>553</v>
      </c>
      <c r="AR134" s="194"/>
      <c r="AS134" s="194"/>
      <c r="AT134" s="194"/>
      <c r="AU134" s="193" t="s">
        <v>553</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553</v>
      </c>
      <c r="AC135" s="200"/>
      <c r="AD135" s="200"/>
      <c r="AE135" s="193" t="s">
        <v>553</v>
      </c>
      <c r="AF135" s="194"/>
      <c r="AG135" s="194"/>
      <c r="AH135" s="194"/>
      <c r="AI135" s="193" t="s">
        <v>553</v>
      </c>
      <c r="AJ135" s="194"/>
      <c r="AK135" s="194"/>
      <c r="AL135" s="194"/>
      <c r="AM135" s="193" t="s">
        <v>553</v>
      </c>
      <c r="AN135" s="194"/>
      <c r="AO135" s="194"/>
      <c r="AP135" s="194"/>
      <c r="AQ135" s="193" t="s">
        <v>553</v>
      </c>
      <c r="AR135" s="194"/>
      <c r="AS135" s="194"/>
      <c r="AT135" s="194"/>
      <c r="AU135" s="193" t="s">
        <v>553</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8"/>
      <c r="E430" s="207" t="s">
        <v>390</v>
      </c>
      <c r="F430" s="208"/>
      <c r="G430" s="925" t="s">
        <v>386</v>
      </c>
      <c r="H430" s="121"/>
      <c r="I430" s="121"/>
      <c r="J430" s="926" t="s">
        <v>602</v>
      </c>
      <c r="K430" s="927"/>
      <c r="L430" s="927"/>
      <c r="M430" s="927"/>
      <c r="N430" s="927"/>
      <c r="O430" s="927"/>
      <c r="P430" s="927"/>
      <c r="Q430" s="927"/>
      <c r="R430" s="927"/>
      <c r="S430" s="927"/>
      <c r="T430" s="928"/>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602</v>
      </c>
      <c r="AF432" s="187"/>
      <c r="AG432" s="131" t="s">
        <v>357</v>
      </c>
      <c r="AH432" s="132"/>
      <c r="AI432" s="182"/>
      <c r="AJ432" s="182"/>
      <c r="AK432" s="182"/>
      <c r="AL432" s="160"/>
      <c r="AM432" s="182"/>
      <c r="AN432" s="182"/>
      <c r="AO432" s="182"/>
      <c r="AP432" s="160"/>
      <c r="AQ432" s="604" t="s">
        <v>602</v>
      </c>
      <c r="AR432" s="187"/>
      <c r="AS432" s="131" t="s">
        <v>357</v>
      </c>
      <c r="AT432" s="132"/>
      <c r="AU432" s="187" t="s">
        <v>602</v>
      </c>
      <c r="AV432" s="187"/>
      <c r="AW432" s="131" t="s">
        <v>301</v>
      </c>
      <c r="AX432" s="170"/>
    </row>
    <row r="433" spans="1:50" ht="23.25" customHeight="1">
      <c r="A433" s="144"/>
      <c r="B433" s="140"/>
      <c r="C433" s="139"/>
      <c r="D433" s="140"/>
      <c r="E433" s="361"/>
      <c r="F433" s="362"/>
      <c r="G433" s="99" t="s">
        <v>603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602</v>
      </c>
      <c r="AC433" s="200"/>
      <c r="AD433" s="200"/>
      <c r="AE433" s="359" t="s">
        <v>602</v>
      </c>
      <c r="AF433" s="194"/>
      <c r="AG433" s="194"/>
      <c r="AH433" s="194"/>
      <c r="AI433" s="359" t="s">
        <v>602</v>
      </c>
      <c r="AJ433" s="194"/>
      <c r="AK433" s="194"/>
      <c r="AL433" s="194"/>
      <c r="AM433" s="359" t="s">
        <v>602</v>
      </c>
      <c r="AN433" s="194"/>
      <c r="AO433" s="194"/>
      <c r="AP433" s="360"/>
      <c r="AQ433" s="359" t="s">
        <v>602</v>
      </c>
      <c r="AR433" s="194"/>
      <c r="AS433" s="194"/>
      <c r="AT433" s="360"/>
      <c r="AU433" s="194" t="s">
        <v>602</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602</v>
      </c>
      <c r="AC434" s="192"/>
      <c r="AD434" s="192"/>
      <c r="AE434" s="359" t="s">
        <v>602</v>
      </c>
      <c r="AF434" s="194"/>
      <c r="AG434" s="194"/>
      <c r="AH434" s="360"/>
      <c r="AI434" s="359" t="s">
        <v>602</v>
      </c>
      <c r="AJ434" s="194"/>
      <c r="AK434" s="194"/>
      <c r="AL434" s="194"/>
      <c r="AM434" s="359" t="s">
        <v>602</v>
      </c>
      <c r="AN434" s="194"/>
      <c r="AO434" s="194"/>
      <c r="AP434" s="360"/>
      <c r="AQ434" s="359" t="s">
        <v>602</v>
      </c>
      <c r="AR434" s="194"/>
      <c r="AS434" s="194"/>
      <c r="AT434" s="360"/>
      <c r="AU434" s="194" t="s">
        <v>602</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602</v>
      </c>
      <c r="AF435" s="194"/>
      <c r="AG435" s="194"/>
      <c r="AH435" s="360"/>
      <c r="AI435" s="359" t="s">
        <v>602</v>
      </c>
      <c r="AJ435" s="194"/>
      <c r="AK435" s="194"/>
      <c r="AL435" s="194"/>
      <c r="AM435" s="359" t="s">
        <v>602</v>
      </c>
      <c r="AN435" s="194"/>
      <c r="AO435" s="194"/>
      <c r="AP435" s="360"/>
      <c r="AQ435" s="359" t="s">
        <v>602</v>
      </c>
      <c r="AR435" s="194"/>
      <c r="AS435" s="194"/>
      <c r="AT435" s="360"/>
      <c r="AU435" s="194" t="s">
        <v>602</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602</v>
      </c>
      <c r="AF457" s="187"/>
      <c r="AG457" s="131" t="s">
        <v>357</v>
      </c>
      <c r="AH457" s="132"/>
      <c r="AI457" s="182"/>
      <c r="AJ457" s="182"/>
      <c r="AK457" s="182"/>
      <c r="AL457" s="160"/>
      <c r="AM457" s="182"/>
      <c r="AN457" s="182"/>
      <c r="AO457" s="182"/>
      <c r="AP457" s="160"/>
      <c r="AQ457" s="604" t="s">
        <v>602</v>
      </c>
      <c r="AR457" s="187"/>
      <c r="AS457" s="131" t="s">
        <v>357</v>
      </c>
      <c r="AT457" s="132"/>
      <c r="AU457" s="187" t="s">
        <v>602</v>
      </c>
      <c r="AV457" s="187"/>
      <c r="AW457" s="131" t="s">
        <v>301</v>
      </c>
      <c r="AX457" s="170"/>
    </row>
    <row r="458" spans="1:50" ht="23.25" customHeight="1">
      <c r="A458" s="144"/>
      <c r="B458" s="140"/>
      <c r="C458" s="139"/>
      <c r="D458" s="140"/>
      <c r="E458" s="361"/>
      <c r="F458" s="362"/>
      <c r="G458" s="99" t="s">
        <v>602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602</v>
      </c>
      <c r="AC458" s="200"/>
      <c r="AD458" s="200"/>
      <c r="AE458" s="359" t="s">
        <v>602</v>
      </c>
      <c r="AF458" s="194"/>
      <c r="AG458" s="194"/>
      <c r="AH458" s="194"/>
      <c r="AI458" s="359" t="s">
        <v>602</v>
      </c>
      <c r="AJ458" s="194"/>
      <c r="AK458" s="194"/>
      <c r="AL458" s="194"/>
      <c r="AM458" s="359" t="s">
        <v>602</v>
      </c>
      <c r="AN458" s="194"/>
      <c r="AO458" s="194"/>
      <c r="AP458" s="360"/>
      <c r="AQ458" s="359" t="s">
        <v>602</v>
      </c>
      <c r="AR458" s="194"/>
      <c r="AS458" s="194"/>
      <c r="AT458" s="360"/>
      <c r="AU458" s="194" t="s">
        <v>602</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602</v>
      </c>
      <c r="AC459" s="192"/>
      <c r="AD459" s="192"/>
      <c r="AE459" s="359" t="s">
        <v>602</v>
      </c>
      <c r="AF459" s="194"/>
      <c r="AG459" s="194"/>
      <c r="AH459" s="360"/>
      <c r="AI459" s="359" t="s">
        <v>602</v>
      </c>
      <c r="AJ459" s="194"/>
      <c r="AK459" s="194"/>
      <c r="AL459" s="194"/>
      <c r="AM459" s="359" t="s">
        <v>602</v>
      </c>
      <c r="AN459" s="194"/>
      <c r="AO459" s="194"/>
      <c r="AP459" s="360"/>
      <c r="AQ459" s="359" t="s">
        <v>602</v>
      </c>
      <c r="AR459" s="194"/>
      <c r="AS459" s="194"/>
      <c r="AT459" s="360"/>
      <c r="AU459" s="194" t="s">
        <v>602</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602</v>
      </c>
      <c r="AF460" s="194"/>
      <c r="AG460" s="194"/>
      <c r="AH460" s="360"/>
      <c r="AI460" s="359" t="s">
        <v>602</v>
      </c>
      <c r="AJ460" s="194"/>
      <c r="AK460" s="194"/>
      <c r="AL460" s="194"/>
      <c r="AM460" s="359" t="s">
        <v>602</v>
      </c>
      <c r="AN460" s="194"/>
      <c r="AO460" s="194"/>
      <c r="AP460" s="360"/>
      <c r="AQ460" s="359" t="s">
        <v>602</v>
      </c>
      <c r="AR460" s="194"/>
      <c r="AS460" s="194"/>
      <c r="AT460" s="360"/>
      <c r="AU460" s="194" t="s">
        <v>602</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602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90.7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607</v>
      </c>
      <c r="AH702" s="411"/>
      <c r="AI702" s="411"/>
      <c r="AJ702" s="411"/>
      <c r="AK702" s="411"/>
      <c r="AL702" s="411"/>
      <c r="AM702" s="411"/>
      <c r="AN702" s="411"/>
      <c r="AO702" s="411"/>
      <c r="AP702" s="411"/>
      <c r="AQ702" s="411"/>
      <c r="AR702" s="411"/>
      <c r="AS702" s="411"/>
      <c r="AT702" s="411"/>
      <c r="AU702" s="411"/>
      <c r="AV702" s="411"/>
      <c r="AW702" s="411"/>
      <c r="AX702" s="412"/>
    </row>
    <row r="703" spans="1:50" ht="42"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90"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608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567</v>
      </c>
      <c r="AE705" s="738"/>
      <c r="AF705" s="738"/>
      <c r="AG705" s="123" t="s">
        <v>569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551</v>
      </c>
      <c r="AE708" s="628"/>
      <c r="AF708" s="628"/>
      <c r="AG708" s="766" t="s">
        <v>570</v>
      </c>
      <c r="AH708" s="767"/>
      <c r="AI708" s="767"/>
      <c r="AJ708" s="767"/>
      <c r="AK708" s="767"/>
      <c r="AL708" s="767"/>
      <c r="AM708" s="767"/>
      <c r="AN708" s="767"/>
      <c r="AO708" s="767"/>
      <c r="AP708" s="767"/>
      <c r="AQ708" s="767"/>
      <c r="AR708" s="767"/>
      <c r="AS708" s="767"/>
      <c r="AT708" s="767"/>
      <c r="AU708" s="767"/>
      <c r="AV708" s="767"/>
      <c r="AW708" s="767"/>
      <c r="AX708" s="768"/>
    </row>
    <row r="709" spans="1:50" ht="69.7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551</v>
      </c>
      <c r="AE710" s="348"/>
      <c r="AF710" s="348"/>
      <c r="AG710" s="117" t="s">
        <v>572</v>
      </c>
      <c r="AH710" s="118"/>
      <c r="AI710" s="118"/>
      <c r="AJ710" s="118"/>
      <c r="AK710" s="118"/>
      <c r="AL710" s="118"/>
      <c r="AM710" s="118"/>
      <c r="AN710" s="118"/>
      <c r="AO710" s="118"/>
      <c r="AP710" s="118"/>
      <c r="AQ710" s="118"/>
      <c r="AR710" s="118"/>
      <c r="AS710" s="118"/>
      <c r="AT710" s="118"/>
      <c r="AU710" s="118"/>
      <c r="AV710" s="118"/>
      <c r="AW710" s="118"/>
      <c r="AX710" s="119"/>
    </row>
    <row r="711" spans="1:50" ht="40.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38.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5" t="s">
        <v>499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567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6.7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574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605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551</v>
      </c>
      <c r="AE716" s="652"/>
      <c r="AF716" s="652"/>
      <c r="AG716" s="117" t="s">
        <v>575</v>
      </c>
      <c r="AH716" s="118"/>
      <c r="AI716" s="118"/>
      <c r="AJ716" s="118"/>
      <c r="AK716" s="118"/>
      <c r="AL716" s="118"/>
      <c r="AM716" s="118"/>
      <c r="AN716" s="118"/>
      <c r="AO716" s="118"/>
      <c r="AP716" s="118"/>
      <c r="AQ716" s="118"/>
      <c r="AR716" s="118"/>
      <c r="AS716" s="118"/>
      <c r="AT716" s="118"/>
      <c r="AU716" s="118"/>
      <c r="AV716" s="118"/>
      <c r="AW716" s="118"/>
      <c r="AX716" s="119"/>
    </row>
    <row r="717" spans="1:50" ht="27.75"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606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576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551</v>
      </c>
      <c r="AE719" s="628"/>
      <c r="AF719" s="628"/>
      <c r="AG719" s="123" t="s">
        <v>604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t="s">
        <v>546</v>
      </c>
      <c r="D721" s="337"/>
      <c r="E721" s="337"/>
      <c r="F721" s="338"/>
      <c r="G721" s="319"/>
      <c r="H721" s="320"/>
      <c r="I721" s="92" t="str">
        <f>IF(OR(G721="　", G721=""), "", "-")</f>
        <v/>
      </c>
      <c r="J721" s="323"/>
      <c r="K721" s="323"/>
      <c r="L721" s="92" t="str">
        <f>IF(M721="","","-")</f>
        <v/>
      </c>
      <c r="M721" s="93"/>
      <c r="N721" s="298" t="s">
        <v>577</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599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578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2"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1.5"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11.75" customHeight="1" thickBot="1">
      <c r="A735" s="814" t="s">
        <v>600</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v>60</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366</v>
      </c>
      <c r="H738" s="314"/>
      <c r="I738" s="314"/>
      <c r="J738" s="314"/>
      <c r="K738" s="314"/>
      <c r="L738" s="314"/>
      <c r="M738" s="314"/>
      <c r="N738" s="314"/>
      <c r="O738" s="314"/>
      <c r="P738" s="314"/>
      <c r="Q738" s="326" t="s">
        <v>363</v>
      </c>
      <c r="R738" s="326"/>
      <c r="S738" s="326"/>
      <c r="T738" s="326"/>
      <c r="U738" s="326"/>
      <c r="V738" s="326"/>
      <c r="W738" s="313">
        <v>355</v>
      </c>
      <c r="X738" s="314"/>
      <c r="Y738" s="314"/>
      <c r="Z738" s="314"/>
      <c r="AA738" s="314"/>
      <c r="AB738" s="314"/>
      <c r="AC738" s="314"/>
      <c r="AD738" s="314"/>
      <c r="AE738" s="314"/>
      <c r="AF738" s="315"/>
      <c r="AG738" s="279" t="s">
        <v>364</v>
      </c>
      <c r="AH738" s="279"/>
      <c r="AI738" s="279"/>
      <c r="AJ738" s="279"/>
      <c r="AK738" s="279"/>
      <c r="AL738" s="279"/>
      <c r="AM738" s="313">
        <v>372</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391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597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579</v>
      </c>
      <c r="H781" s="694"/>
      <c r="I781" s="694"/>
      <c r="J781" s="694"/>
      <c r="K781" s="695"/>
      <c r="L781" s="687" t="s">
        <v>598</v>
      </c>
      <c r="M781" s="688"/>
      <c r="N781" s="688"/>
      <c r="O781" s="688"/>
      <c r="P781" s="688"/>
      <c r="Q781" s="688"/>
      <c r="R781" s="688"/>
      <c r="S781" s="688"/>
      <c r="T781" s="688"/>
      <c r="U781" s="688"/>
      <c r="V781" s="688"/>
      <c r="W781" s="688"/>
      <c r="X781" s="689"/>
      <c r="Y781" s="413">
        <v>25</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5.75" customHeight="1">
      <c r="A837" s="401">
        <v>1</v>
      </c>
      <c r="B837" s="401">
        <v>1</v>
      </c>
      <c r="C837" s="387" t="s">
        <v>587</v>
      </c>
      <c r="D837" s="369"/>
      <c r="E837" s="369"/>
      <c r="F837" s="369"/>
      <c r="G837" s="369"/>
      <c r="H837" s="369"/>
      <c r="I837" s="369"/>
      <c r="J837" s="370">
        <v>9000020012041</v>
      </c>
      <c r="K837" s="371"/>
      <c r="L837" s="371"/>
      <c r="M837" s="371"/>
      <c r="N837" s="371"/>
      <c r="O837" s="371"/>
      <c r="P837" s="388" t="s">
        <v>581</v>
      </c>
      <c r="Q837" s="372"/>
      <c r="R837" s="372"/>
      <c r="S837" s="372"/>
      <c r="T837" s="372"/>
      <c r="U837" s="372"/>
      <c r="V837" s="372"/>
      <c r="W837" s="372"/>
      <c r="X837" s="372"/>
      <c r="Y837" s="373">
        <v>25</v>
      </c>
      <c r="Z837" s="374"/>
      <c r="AA837" s="374"/>
      <c r="AB837" s="375"/>
      <c r="AC837" s="383" t="s">
        <v>582</v>
      </c>
      <c r="AD837" s="384"/>
      <c r="AE837" s="384"/>
      <c r="AF837" s="384"/>
      <c r="AG837" s="384"/>
      <c r="AH837" s="385" t="s">
        <v>553</v>
      </c>
      <c r="AI837" s="386"/>
      <c r="AJ837" s="386"/>
      <c r="AK837" s="386"/>
      <c r="AL837" s="379" t="s">
        <v>553</v>
      </c>
      <c r="AM837" s="380"/>
      <c r="AN837" s="380"/>
      <c r="AO837" s="381"/>
      <c r="AP837" s="382" t="s">
        <v>553</v>
      </c>
      <c r="AQ837" s="382"/>
      <c r="AR837" s="382"/>
      <c r="AS837" s="382"/>
      <c r="AT837" s="382"/>
      <c r="AU837" s="382"/>
      <c r="AV837" s="382"/>
      <c r="AW837" s="382"/>
      <c r="AX837" s="382"/>
    </row>
    <row r="838" spans="1:50" ht="45.75" customHeight="1">
      <c r="A838" s="401">
        <v>2</v>
      </c>
      <c r="B838" s="401">
        <v>1</v>
      </c>
      <c r="C838" s="387" t="s">
        <v>589</v>
      </c>
      <c r="D838" s="369"/>
      <c r="E838" s="369"/>
      <c r="F838" s="369"/>
      <c r="G838" s="369"/>
      <c r="H838" s="369"/>
      <c r="I838" s="369"/>
      <c r="J838" s="370">
        <v>4000020450006</v>
      </c>
      <c r="K838" s="371"/>
      <c r="L838" s="371"/>
      <c r="M838" s="371"/>
      <c r="N838" s="371"/>
      <c r="O838" s="371"/>
      <c r="P838" s="372" t="s">
        <v>580</v>
      </c>
      <c r="Q838" s="372"/>
      <c r="R838" s="372"/>
      <c r="S838" s="372"/>
      <c r="T838" s="372"/>
      <c r="U838" s="372"/>
      <c r="V838" s="372"/>
      <c r="W838" s="372"/>
      <c r="X838" s="372"/>
      <c r="Y838" s="373">
        <v>24</v>
      </c>
      <c r="Z838" s="374"/>
      <c r="AA838" s="374"/>
      <c r="AB838" s="375"/>
      <c r="AC838" s="383" t="s">
        <v>582</v>
      </c>
      <c r="AD838" s="383"/>
      <c r="AE838" s="383"/>
      <c r="AF838" s="383"/>
      <c r="AG838" s="383"/>
      <c r="AH838" s="385" t="s">
        <v>553</v>
      </c>
      <c r="AI838" s="386"/>
      <c r="AJ838" s="386"/>
      <c r="AK838" s="386"/>
      <c r="AL838" s="379" t="s">
        <v>468</v>
      </c>
      <c r="AM838" s="380"/>
      <c r="AN838" s="380"/>
      <c r="AO838" s="381"/>
      <c r="AP838" s="382" t="s">
        <v>553</v>
      </c>
      <c r="AQ838" s="382"/>
      <c r="AR838" s="382"/>
      <c r="AS838" s="382"/>
      <c r="AT838" s="382"/>
      <c r="AU838" s="382"/>
      <c r="AV838" s="382"/>
      <c r="AW838" s="382"/>
      <c r="AX838" s="382"/>
    </row>
    <row r="839" spans="1:50" ht="45.75" customHeight="1">
      <c r="A839" s="401">
        <v>3</v>
      </c>
      <c r="B839" s="401">
        <v>1</v>
      </c>
      <c r="C839" s="387" t="s">
        <v>588</v>
      </c>
      <c r="D839" s="369"/>
      <c r="E839" s="369"/>
      <c r="F839" s="369"/>
      <c r="G839" s="369"/>
      <c r="H839" s="369"/>
      <c r="I839" s="369"/>
      <c r="J839" s="370">
        <v>8000020131164</v>
      </c>
      <c r="K839" s="371"/>
      <c r="L839" s="371"/>
      <c r="M839" s="371"/>
      <c r="N839" s="371"/>
      <c r="O839" s="371"/>
      <c r="P839" s="388" t="s">
        <v>580</v>
      </c>
      <c r="Q839" s="372"/>
      <c r="R839" s="372"/>
      <c r="S839" s="372"/>
      <c r="T839" s="372"/>
      <c r="U839" s="372"/>
      <c r="V839" s="372"/>
      <c r="W839" s="372"/>
      <c r="X839" s="372"/>
      <c r="Y839" s="373">
        <v>22</v>
      </c>
      <c r="Z839" s="374"/>
      <c r="AA839" s="374"/>
      <c r="AB839" s="375"/>
      <c r="AC839" s="383" t="s">
        <v>582</v>
      </c>
      <c r="AD839" s="383"/>
      <c r="AE839" s="383"/>
      <c r="AF839" s="383"/>
      <c r="AG839" s="383"/>
      <c r="AH839" s="377" t="s">
        <v>553</v>
      </c>
      <c r="AI839" s="378"/>
      <c r="AJ839" s="378"/>
      <c r="AK839" s="378"/>
      <c r="AL839" s="379" t="s">
        <v>553</v>
      </c>
      <c r="AM839" s="380"/>
      <c r="AN839" s="380"/>
      <c r="AO839" s="381"/>
      <c r="AP839" s="382" t="s">
        <v>553</v>
      </c>
      <c r="AQ839" s="382"/>
      <c r="AR839" s="382"/>
      <c r="AS839" s="382"/>
      <c r="AT839" s="382"/>
      <c r="AU839" s="382"/>
      <c r="AV839" s="382"/>
      <c r="AW839" s="382"/>
      <c r="AX839" s="382"/>
    </row>
    <row r="840" spans="1:50" ht="45.75" customHeight="1">
      <c r="A840" s="401">
        <v>4</v>
      </c>
      <c r="B840" s="401">
        <v>1</v>
      </c>
      <c r="C840" s="387" t="s">
        <v>591</v>
      </c>
      <c r="D840" s="369"/>
      <c r="E840" s="369"/>
      <c r="F840" s="369"/>
      <c r="G840" s="369"/>
      <c r="H840" s="369"/>
      <c r="I840" s="369"/>
      <c r="J840" s="370">
        <v>7000020010006</v>
      </c>
      <c r="K840" s="371"/>
      <c r="L840" s="371"/>
      <c r="M840" s="371"/>
      <c r="N840" s="371"/>
      <c r="O840" s="371"/>
      <c r="P840" s="388" t="s">
        <v>580</v>
      </c>
      <c r="Q840" s="372"/>
      <c r="R840" s="372"/>
      <c r="S840" s="372"/>
      <c r="T840" s="372"/>
      <c r="U840" s="372"/>
      <c r="V840" s="372"/>
      <c r="W840" s="372"/>
      <c r="X840" s="372"/>
      <c r="Y840" s="373">
        <v>19</v>
      </c>
      <c r="Z840" s="374"/>
      <c r="AA840" s="374"/>
      <c r="AB840" s="375"/>
      <c r="AC840" s="383" t="s">
        <v>582</v>
      </c>
      <c r="AD840" s="383"/>
      <c r="AE840" s="383"/>
      <c r="AF840" s="383"/>
      <c r="AG840" s="383"/>
      <c r="AH840" s="377" t="s">
        <v>553</v>
      </c>
      <c r="AI840" s="378"/>
      <c r="AJ840" s="378"/>
      <c r="AK840" s="378"/>
      <c r="AL840" s="379" t="s">
        <v>553</v>
      </c>
      <c r="AM840" s="380"/>
      <c r="AN840" s="380"/>
      <c r="AO840" s="381"/>
      <c r="AP840" s="382" t="s">
        <v>553</v>
      </c>
      <c r="AQ840" s="382"/>
      <c r="AR840" s="382"/>
      <c r="AS840" s="382"/>
      <c r="AT840" s="382"/>
      <c r="AU840" s="382"/>
      <c r="AV840" s="382"/>
      <c r="AW840" s="382"/>
      <c r="AX840" s="382"/>
    </row>
    <row r="841" spans="1:50" ht="45.75" customHeight="1">
      <c r="A841" s="401">
        <v>5</v>
      </c>
      <c r="B841" s="401">
        <v>1</v>
      </c>
      <c r="C841" s="387" t="s">
        <v>590</v>
      </c>
      <c r="D841" s="369"/>
      <c r="E841" s="369"/>
      <c r="F841" s="369"/>
      <c r="G841" s="369"/>
      <c r="H841" s="369"/>
      <c r="I841" s="369"/>
      <c r="J841" s="370">
        <v>7000020012076</v>
      </c>
      <c r="K841" s="371"/>
      <c r="L841" s="371"/>
      <c r="M841" s="371"/>
      <c r="N841" s="371"/>
      <c r="O841" s="371"/>
      <c r="P841" s="372" t="s">
        <v>580</v>
      </c>
      <c r="Q841" s="372"/>
      <c r="R841" s="372"/>
      <c r="S841" s="372"/>
      <c r="T841" s="372"/>
      <c r="U841" s="372"/>
      <c r="V841" s="372"/>
      <c r="W841" s="372"/>
      <c r="X841" s="372"/>
      <c r="Y841" s="373">
        <v>19</v>
      </c>
      <c r="Z841" s="374"/>
      <c r="AA841" s="374"/>
      <c r="AB841" s="375"/>
      <c r="AC841" s="376" t="s">
        <v>582</v>
      </c>
      <c r="AD841" s="376"/>
      <c r="AE841" s="376"/>
      <c r="AF841" s="376"/>
      <c r="AG841" s="376"/>
      <c r="AH841" s="377" t="s">
        <v>553</v>
      </c>
      <c r="AI841" s="378"/>
      <c r="AJ841" s="378"/>
      <c r="AK841" s="378"/>
      <c r="AL841" s="379" t="s">
        <v>553</v>
      </c>
      <c r="AM841" s="380"/>
      <c r="AN841" s="380"/>
      <c r="AO841" s="381"/>
      <c r="AP841" s="382" t="s">
        <v>553</v>
      </c>
      <c r="AQ841" s="382"/>
      <c r="AR841" s="382"/>
      <c r="AS841" s="382"/>
      <c r="AT841" s="382"/>
      <c r="AU841" s="382"/>
      <c r="AV841" s="382"/>
      <c r="AW841" s="382"/>
      <c r="AX841" s="382"/>
    </row>
    <row r="842" spans="1:50" ht="45.75" customHeight="1">
      <c r="A842" s="401">
        <v>6</v>
      </c>
      <c r="B842" s="401">
        <v>1</v>
      </c>
      <c r="C842" s="387" t="s">
        <v>593</v>
      </c>
      <c r="D842" s="369"/>
      <c r="E842" s="369"/>
      <c r="F842" s="369"/>
      <c r="G842" s="369"/>
      <c r="H842" s="369"/>
      <c r="I842" s="369"/>
      <c r="J842" s="922">
        <v>1000020230006</v>
      </c>
      <c r="K842" s="923"/>
      <c r="L842" s="923"/>
      <c r="M842" s="923"/>
      <c r="N842" s="923"/>
      <c r="O842" s="924"/>
      <c r="P842" s="372" t="s">
        <v>580</v>
      </c>
      <c r="Q842" s="372"/>
      <c r="R842" s="372"/>
      <c r="S842" s="372"/>
      <c r="T842" s="372"/>
      <c r="U842" s="372"/>
      <c r="V842" s="372"/>
      <c r="W842" s="372"/>
      <c r="X842" s="372"/>
      <c r="Y842" s="373">
        <v>18</v>
      </c>
      <c r="Z842" s="374"/>
      <c r="AA842" s="374"/>
      <c r="AB842" s="375"/>
      <c r="AC842" s="376" t="s">
        <v>582</v>
      </c>
      <c r="AD842" s="376"/>
      <c r="AE842" s="376"/>
      <c r="AF842" s="376"/>
      <c r="AG842" s="376"/>
      <c r="AH842" s="377" t="s">
        <v>553</v>
      </c>
      <c r="AI842" s="378"/>
      <c r="AJ842" s="378"/>
      <c r="AK842" s="378"/>
      <c r="AL842" s="379" t="s">
        <v>553</v>
      </c>
      <c r="AM842" s="380"/>
      <c r="AN842" s="380"/>
      <c r="AO842" s="381"/>
      <c r="AP842" s="382" t="s">
        <v>553</v>
      </c>
      <c r="AQ842" s="382"/>
      <c r="AR842" s="382"/>
      <c r="AS842" s="382"/>
      <c r="AT842" s="382"/>
      <c r="AU842" s="382"/>
      <c r="AV842" s="382"/>
      <c r="AW842" s="382"/>
      <c r="AX842" s="382"/>
    </row>
    <row r="843" spans="1:50" ht="45.75" customHeight="1">
      <c r="A843" s="401">
        <v>7</v>
      </c>
      <c r="B843" s="401">
        <v>1</v>
      </c>
      <c r="C843" s="387" t="s">
        <v>592</v>
      </c>
      <c r="D843" s="369"/>
      <c r="E843" s="369"/>
      <c r="F843" s="369"/>
      <c r="G843" s="369"/>
      <c r="H843" s="369"/>
      <c r="I843" s="369"/>
      <c r="J843" s="922">
        <v>5000020390003</v>
      </c>
      <c r="K843" s="923"/>
      <c r="L843" s="923"/>
      <c r="M843" s="923"/>
      <c r="N843" s="923"/>
      <c r="O843" s="924"/>
      <c r="P843" s="372" t="s">
        <v>580</v>
      </c>
      <c r="Q843" s="372"/>
      <c r="R843" s="372"/>
      <c r="S843" s="372"/>
      <c r="T843" s="372"/>
      <c r="U843" s="372"/>
      <c r="V843" s="372"/>
      <c r="W843" s="372"/>
      <c r="X843" s="372"/>
      <c r="Y843" s="373">
        <v>16</v>
      </c>
      <c r="Z843" s="374"/>
      <c r="AA843" s="374"/>
      <c r="AB843" s="375"/>
      <c r="AC843" s="376" t="s">
        <v>582</v>
      </c>
      <c r="AD843" s="376"/>
      <c r="AE843" s="376"/>
      <c r="AF843" s="376"/>
      <c r="AG843" s="376"/>
      <c r="AH843" s="377" t="s">
        <v>553</v>
      </c>
      <c r="AI843" s="378"/>
      <c r="AJ843" s="378"/>
      <c r="AK843" s="378"/>
      <c r="AL843" s="379" t="s">
        <v>553</v>
      </c>
      <c r="AM843" s="380"/>
      <c r="AN843" s="380"/>
      <c r="AO843" s="381"/>
      <c r="AP843" s="382" t="s">
        <v>553</v>
      </c>
      <c r="AQ843" s="382"/>
      <c r="AR843" s="382"/>
      <c r="AS843" s="382"/>
      <c r="AT843" s="382"/>
      <c r="AU843" s="382"/>
      <c r="AV843" s="382"/>
      <c r="AW843" s="382"/>
      <c r="AX843" s="382"/>
    </row>
    <row r="844" spans="1:50" ht="45.75" customHeight="1">
      <c r="A844" s="401">
        <v>8</v>
      </c>
      <c r="B844" s="401">
        <v>1</v>
      </c>
      <c r="C844" s="387" t="s">
        <v>594</v>
      </c>
      <c r="D844" s="369"/>
      <c r="E844" s="369"/>
      <c r="F844" s="369"/>
      <c r="G844" s="369"/>
      <c r="H844" s="369"/>
      <c r="I844" s="369"/>
      <c r="J844" s="922">
        <v>5000020060003</v>
      </c>
      <c r="K844" s="923"/>
      <c r="L844" s="923"/>
      <c r="M844" s="923"/>
      <c r="N844" s="923"/>
      <c r="O844" s="924"/>
      <c r="P844" s="372" t="s">
        <v>580</v>
      </c>
      <c r="Q844" s="372"/>
      <c r="R844" s="372"/>
      <c r="S844" s="372"/>
      <c r="T844" s="372"/>
      <c r="U844" s="372"/>
      <c r="V844" s="372"/>
      <c r="W844" s="372"/>
      <c r="X844" s="372"/>
      <c r="Y844" s="373">
        <v>13</v>
      </c>
      <c r="Z844" s="374"/>
      <c r="AA844" s="374"/>
      <c r="AB844" s="375"/>
      <c r="AC844" s="376" t="s">
        <v>582</v>
      </c>
      <c r="AD844" s="376"/>
      <c r="AE844" s="376"/>
      <c r="AF844" s="376"/>
      <c r="AG844" s="376"/>
      <c r="AH844" s="377" t="s">
        <v>553</v>
      </c>
      <c r="AI844" s="378"/>
      <c r="AJ844" s="378"/>
      <c r="AK844" s="378"/>
      <c r="AL844" s="379" t="s">
        <v>553</v>
      </c>
      <c r="AM844" s="380"/>
      <c r="AN844" s="380"/>
      <c r="AO844" s="381"/>
      <c r="AP844" s="382" t="s">
        <v>553</v>
      </c>
      <c r="AQ844" s="382"/>
      <c r="AR844" s="382"/>
      <c r="AS844" s="382"/>
      <c r="AT844" s="382"/>
      <c r="AU844" s="382"/>
      <c r="AV844" s="382"/>
      <c r="AW844" s="382"/>
      <c r="AX844" s="382"/>
    </row>
    <row r="845" spans="1:50" ht="45.75" customHeight="1">
      <c r="A845" s="401">
        <v>9</v>
      </c>
      <c r="B845" s="401">
        <v>1</v>
      </c>
      <c r="C845" s="387" t="s">
        <v>595</v>
      </c>
      <c r="D845" s="369"/>
      <c r="E845" s="369"/>
      <c r="F845" s="369"/>
      <c r="G845" s="369"/>
      <c r="H845" s="369"/>
      <c r="I845" s="369"/>
      <c r="J845" s="922">
        <v>8000020280003</v>
      </c>
      <c r="K845" s="923"/>
      <c r="L845" s="923"/>
      <c r="M845" s="923"/>
      <c r="N845" s="923"/>
      <c r="O845" s="924"/>
      <c r="P845" s="372" t="s">
        <v>580</v>
      </c>
      <c r="Q845" s="372"/>
      <c r="R845" s="372"/>
      <c r="S845" s="372"/>
      <c r="T845" s="372"/>
      <c r="U845" s="372"/>
      <c r="V845" s="372"/>
      <c r="W845" s="372"/>
      <c r="X845" s="372"/>
      <c r="Y845" s="373">
        <v>12</v>
      </c>
      <c r="Z845" s="374"/>
      <c r="AA845" s="374"/>
      <c r="AB845" s="375"/>
      <c r="AC845" s="376" t="s">
        <v>582</v>
      </c>
      <c r="AD845" s="376"/>
      <c r="AE845" s="376"/>
      <c r="AF845" s="376"/>
      <c r="AG845" s="376"/>
      <c r="AH845" s="377" t="s">
        <v>553</v>
      </c>
      <c r="AI845" s="378"/>
      <c r="AJ845" s="378"/>
      <c r="AK845" s="378"/>
      <c r="AL845" s="379" t="s">
        <v>553</v>
      </c>
      <c r="AM845" s="380"/>
      <c r="AN845" s="380"/>
      <c r="AO845" s="381"/>
      <c r="AP845" s="382" t="s">
        <v>553</v>
      </c>
      <c r="AQ845" s="382"/>
      <c r="AR845" s="382"/>
      <c r="AS845" s="382"/>
      <c r="AT845" s="382"/>
      <c r="AU845" s="382"/>
      <c r="AV845" s="382"/>
      <c r="AW845" s="382"/>
      <c r="AX845" s="382"/>
    </row>
    <row r="846" spans="1:50" ht="45.75" customHeight="1">
      <c r="A846" s="401">
        <v>10</v>
      </c>
      <c r="B846" s="401">
        <v>1</v>
      </c>
      <c r="C846" s="387" t="s">
        <v>596</v>
      </c>
      <c r="D846" s="369"/>
      <c r="E846" s="369"/>
      <c r="F846" s="369"/>
      <c r="G846" s="369"/>
      <c r="H846" s="369"/>
      <c r="I846" s="369"/>
      <c r="J846" s="922">
        <v>4000020300004</v>
      </c>
      <c r="K846" s="923"/>
      <c r="L846" s="923"/>
      <c r="M846" s="923"/>
      <c r="N846" s="923"/>
      <c r="O846" s="924"/>
      <c r="P846" s="372" t="s">
        <v>580</v>
      </c>
      <c r="Q846" s="372"/>
      <c r="R846" s="372"/>
      <c r="S846" s="372"/>
      <c r="T846" s="372"/>
      <c r="U846" s="372"/>
      <c r="V846" s="372"/>
      <c r="W846" s="372"/>
      <c r="X846" s="372"/>
      <c r="Y846" s="373">
        <v>12</v>
      </c>
      <c r="Z846" s="374"/>
      <c r="AA846" s="374"/>
      <c r="AB846" s="375"/>
      <c r="AC846" s="376" t="s">
        <v>582</v>
      </c>
      <c r="AD846" s="376"/>
      <c r="AE846" s="376"/>
      <c r="AF846" s="376"/>
      <c r="AG846" s="376"/>
      <c r="AH846" s="377" t="s">
        <v>553</v>
      </c>
      <c r="AI846" s="378"/>
      <c r="AJ846" s="378"/>
      <c r="AK846" s="378"/>
      <c r="AL846" s="379" t="s">
        <v>553</v>
      </c>
      <c r="AM846" s="380"/>
      <c r="AN846" s="380"/>
      <c r="AO846" s="381"/>
      <c r="AP846" s="382" t="s">
        <v>553</v>
      </c>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C14 AK14:AQ14">
    <cfRule type="expression" dxfId="2805" priority="13579">
      <formula>IF(RIGHT(TEXT(P14,"0.#"),1)=".",FALSE,TRUE)</formula>
    </cfRule>
    <cfRule type="expression" dxfId="2804" priority="13580">
      <formula>IF(RIGHT(TEXT(P14,"0.#"),1)=".",TRUE,FALSE)</formula>
    </cfRule>
  </conditionalFormatting>
  <conditionalFormatting sqref="AE32">
    <cfRule type="expression" dxfId="2803" priority="13569">
      <formula>IF(RIGHT(TEXT(AE32,"0.#"),1)=".",FALSE,TRUE)</formula>
    </cfRule>
    <cfRule type="expression" dxfId="2802" priority="13570">
      <formula>IF(RIGHT(TEXT(AE32,"0.#"),1)=".",TRUE,FALSE)</formula>
    </cfRule>
  </conditionalFormatting>
  <conditionalFormatting sqref="P18:AX18">
    <cfRule type="expression" dxfId="2801" priority="13455">
      <formula>IF(RIGHT(TEXT(P18,"0.#"),1)=".",FALSE,TRUE)</formula>
    </cfRule>
    <cfRule type="expression" dxfId="2800" priority="13456">
      <formula>IF(RIGHT(TEXT(P18,"0.#"),1)=".",TRUE,FALSE)</formula>
    </cfRule>
  </conditionalFormatting>
  <conditionalFormatting sqref="Y782">
    <cfRule type="expression" dxfId="2799" priority="13451">
      <formula>IF(RIGHT(TEXT(Y782,"0.#"),1)=".",FALSE,TRUE)</formula>
    </cfRule>
    <cfRule type="expression" dxfId="2798" priority="13452">
      <formula>IF(RIGHT(TEXT(Y782,"0.#"),1)=".",TRUE,FALSE)</formula>
    </cfRule>
  </conditionalFormatting>
  <conditionalFormatting sqref="Y791">
    <cfRule type="expression" dxfId="2797" priority="13447">
      <formula>IF(RIGHT(TEXT(Y791,"0.#"),1)=".",FALSE,TRUE)</formula>
    </cfRule>
    <cfRule type="expression" dxfId="2796" priority="13448">
      <formula>IF(RIGHT(TEXT(Y791,"0.#"),1)=".",TRUE,FALSE)</formula>
    </cfRule>
  </conditionalFormatting>
  <conditionalFormatting sqref="Y822:Y829 Y820 Y809:Y816 Y807 Y796:Y803 Y794">
    <cfRule type="expression" dxfId="2795" priority="13229">
      <formula>IF(RIGHT(TEXT(Y794,"0.#"),1)=".",FALSE,TRUE)</formula>
    </cfRule>
    <cfRule type="expression" dxfId="2794" priority="13230">
      <formula>IF(RIGHT(TEXT(Y794,"0.#"),1)=".",TRUE,FALSE)</formula>
    </cfRule>
  </conditionalFormatting>
  <conditionalFormatting sqref="P15:AC17 P13:AX13 AR15:AX15 AK16:AQ17">
    <cfRule type="expression" dxfId="2793" priority="13277">
      <formula>IF(RIGHT(TEXT(P13,"0.#"),1)=".",FALSE,TRUE)</formula>
    </cfRule>
    <cfRule type="expression" dxfId="2792" priority="13278">
      <formula>IF(RIGHT(TEXT(P13,"0.#"),1)=".",TRUE,FALSE)</formula>
    </cfRule>
  </conditionalFormatting>
  <conditionalFormatting sqref="P19:AJ19">
    <cfRule type="expression" dxfId="2791" priority="13275">
      <formula>IF(RIGHT(TEXT(P19,"0.#"),1)=".",FALSE,TRUE)</formula>
    </cfRule>
    <cfRule type="expression" dxfId="2790" priority="13276">
      <formula>IF(RIGHT(TEXT(P19,"0.#"),1)=".",TRUE,FALSE)</formula>
    </cfRule>
  </conditionalFormatting>
  <conditionalFormatting sqref="AE101 AQ101">
    <cfRule type="expression" dxfId="2789" priority="13267">
      <formula>IF(RIGHT(TEXT(AE101,"0.#"),1)=".",FALSE,TRUE)</formula>
    </cfRule>
    <cfRule type="expression" dxfId="2788" priority="13268">
      <formula>IF(RIGHT(TEXT(AE101,"0.#"),1)=".",TRUE,FALSE)</formula>
    </cfRule>
  </conditionalFormatting>
  <conditionalFormatting sqref="Y783:Y790 Y781">
    <cfRule type="expression" dxfId="2787" priority="13253">
      <formula>IF(RIGHT(TEXT(Y781,"0.#"),1)=".",FALSE,TRUE)</formula>
    </cfRule>
    <cfRule type="expression" dxfId="2786" priority="13254">
      <formula>IF(RIGHT(TEXT(Y781,"0.#"),1)=".",TRUE,FALSE)</formula>
    </cfRule>
  </conditionalFormatting>
  <conditionalFormatting sqref="AU782">
    <cfRule type="expression" dxfId="2785" priority="13251">
      <formula>IF(RIGHT(TEXT(AU782,"0.#"),1)=".",FALSE,TRUE)</formula>
    </cfRule>
    <cfRule type="expression" dxfId="2784" priority="13252">
      <formula>IF(RIGHT(TEXT(AU782,"0.#"),1)=".",TRUE,FALSE)</formula>
    </cfRule>
  </conditionalFormatting>
  <conditionalFormatting sqref="AU791">
    <cfRule type="expression" dxfId="2783" priority="13249">
      <formula>IF(RIGHT(TEXT(AU791,"0.#"),1)=".",FALSE,TRUE)</formula>
    </cfRule>
    <cfRule type="expression" dxfId="2782" priority="13250">
      <formula>IF(RIGHT(TEXT(AU791,"0.#"),1)=".",TRUE,FALSE)</formula>
    </cfRule>
  </conditionalFormatting>
  <conditionalFormatting sqref="AU783:AU790 AU781">
    <cfRule type="expression" dxfId="2781" priority="13247">
      <formula>IF(RIGHT(TEXT(AU781,"0.#"),1)=".",FALSE,TRUE)</formula>
    </cfRule>
    <cfRule type="expression" dxfId="2780" priority="13248">
      <formula>IF(RIGHT(TEXT(AU781,"0.#"),1)=".",TRUE,FALSE)</formula>
    </cfRule>
  </conditionalFormatting>
  <conditionalFormatting sqref="Y821 Y808 Y795">
    <cfRule type="expression" dxfId="2779" priority="13233">
      <formula>IF(RIGHT(TEXT(Y795,"0.#"),1)=".",FALSE,TRUE)</formula>
    </cfRule>
    <cfRule type="expression" dxfId="2778" priority="13234">
      <formula>IF(RIGHT(TEXT(Y795,"0.#"),1)=".",TRUE,FALSE)</formula>
    </cfRule>
  </conditionalFormatting>
  <conditionalFormatting sqref="Y830 Y817 Y804">
    <cfRule type="expression" dxfId="2777" priority="13231">
      <formula>IF(RIGHT(TEXT(Y804,"0.#"),1)=".",FALSE,TRUE)</formula>
    </cfRule>
    <cfRule type="expression" dxfId="2776" priority="13232">
      <formula>IF(RIGHT(TEXT(Y804,"0.#"),1)=".",TRUE,FALSE)</formula>
    </cfRule>
  </conditionalFormatting>
  <conditionalFormatting sqref="AU821 AU808 AU795">
    <cfRule type="expression" dxfId="2775" priority="13227">
      <formula>IF(RIGHT(TEXT(AU795,"0.#"),1)=".",FALSE,TRUE)</formula>
    </cfRule>
    <cfRule type="expression" dxfId="2774" priority="13228">
      <formula>IF(RIGHT(TEXT(AU795,"0.#"),1)=".",TRUE,FALSE)</formula>
    </cfRule>
  </conditionalFormatting>
  <conditionalFormatting sqref="AU830 AU817 AU804">
    <cfRule type="expression" dxfId="2773" priority="13225">
      <formula>IF(RIGHT(TEXT(AU804,"0.#"),1)=".",FALSE,TRUE)</formula>
    </cfRule>
    <cfRule type="expression" dxfId="2772" priority="13226">
      <formula>IF(RIGHT(TEXT(AU804,"0.#"),1)=".",TRUE,FALSE)</formula>
    </cfRule>
  </conditionalFormatting>
  <conditionalFormatting sqref="AU822:AU829 AU820 AU809:AU816 AU807 AU796:AU803 AU794">
    <cfRule type="expression" dxfId="2771" priority="13223">
      <formula>IF(RIGHT(TEXT(AU794,"0.#"),1)=".",FALSE,TRUE)</formula>
    </cfRule>
    <cfRule type="expression" dxfId="2770" priority="13224">
      <formula>IF(RIGHT(TEXT(AU794,"0.#"),1)=".",TRUE,FALSE)</formula>
    </cfRule>
  </conditionalFormatting>
  <conditionalFormatting sqref="AM87">
    <cfRule type="expression" dxfId="2769" priority="12877">
      <formula>IF(RIGHT(TEXT(AM87,"0.#"),1)=".",FALSE,TRUE)</formula>
    </cfRule>
    <cfRule type="expression" dxfId="2768" priority="12878">
      <formula>IF(RIGHT(TEXT(AM87,"0.#"),1)=".",TRUE,FALSE)</formula>
    </cfRule>
  </conditionalFormatting>
  <conditionalFormatting sqref="AE55">
    <cfRule type="expression" dxfId="2767" priority="12945">
      <formula>IF(RIGHT(TEXT(AE55,"0.#"),1)=".",FALSE,TRUE)</formula>
    </cfRule>
    <cfRule type="expression" dxfId="2766" priority="12946">
      <formula>IF(RIGHT(TEXT(AE55,"0.#"),1)=".",TRUE,FALSE)</formula>
    </cfRule>
  </conditionalFormatting>
  <conditionalFormatting sqref="AI55">
    <cfRule type="expression" dxfId="2765" priority="12943">
      <formula>IF(RIGHT(TEXT(AI55,"0.#"),1)=".",FALSE,TRUE)</formula>
    </cfRule>
    <cfRule type="expression" dxfId="2764" priority="12944">
      <formula>IF(RIGHT(TEXT(AI55,"0.#"),1)=".",TRUE,FALSE)</formula>
    </cfRule>
  </conditionalFormatting>
  <conditionalFormatting sqref="AM34">
    <cfRule type="expression" dxfId="2763" priority="13023">
      <formula>IF(RIGHT(TEXT(AM34,"0.#"),1)=".",FALSE,TRUE)</formula>
    </cfRule>
    <cfRule type="expression" dxfId="2762" priority="13024">
      <formula>IF(RIGHT(TEXT(AM34,"0.#"),1)=".",TRUE,FALSE)</formula>
    </cfRule>
  </conditionalFormatting>
  <conditionalFormatting sqref="AE33">
    <cfRule type="expression" dxfId="2761" priority="13037">
      <formula>IF(RIGHT(TEXT(AE33,"0.#"),1)=".",FALSE,TRUE)</formula>
    </cfRule>
    <cfRule type="expression" dxfId="2760" priority="13038">
      <formula>IF(RIGHT(TEXT(AE33,"0.#"),1)=".",TRUE,FALSE)</formula>
    </cfRule>
  </conditionalFormatting>
  <conditionalFormatting sqref="AE34">
    <cfRule type="expression" dxfId="2759" priority="13035">
      <formula>IF(RIGHT(TEXT(AE34,"0.#"),1)=".",FALSE,TRUE)</formula>
    </cfRule>
    <cfRule type="expression" dxfId="2758" priority="13036">
      <formula>IF(RIGHT(TEXT(AE34,"0.#"),1)=".",TRUE,FALSE)</formula>
    </cfRule>
  </conditionalFormatting>
  <conditionalFormatting sqref="AI34">
    <cfRule type="expression" dxfId="2757" priority="13033">
      <formula>IF(RIGHT(TEXT(AI34,"0.#"),1)=".",FALSE,TRUE)</formula>
    </cfRule>
    <cfRule type="expression" dxfId="2756" priority="13034">
      <formula>IF(RIGHT(TEXT(AI34,"0.#"),1)=".",TRUE,FALSE)</formula>
    </cfRule>
  </conditionalFormatting>
  <conditionalFormatting sqref="AI33">
    <cfRule type="expression" dxfId="2755" priority="13031">
      <formula>IF(RIGHT(TEXT(AI33,"0.#"),1)=".",FALSE,TRUE)</formula>
    </cfRule>
    <cfRule type="expression" dxfId="2754" priority="13032">
      <formula>IF(RIGHT(TEXT(AI33,"0.#"),1)=".",TRUE,FALSE)</formula>
    </cfRule>
  </conditionalFormatting>
  <conditionalFormatting sqref="AI32">
    <cfRule type="expression" dxfId="2753" priority="13029">
      <formula>IF(RIGHT(TEXT(AI32,"0.#"),1)=".",FALSE,TRUE)</formula>
    </cfRule>
    <cfRule type="expression" dxfId="2752" priority="13030">
      <formula>IF(RIGHT(TEXT(AI32,"0.#"),1)=".",TRUE,FALSE)</formula>
    </cfRule>
  </conditionalFormatting>
  <conditionalFormatting sqref="AM32">
    <cfRule type="expression" dxfId="2751" priority="13027">
      <formula>IF(RIGHT(TEXT(AM32,"0.#"),1)=".",FALSE,TRUE)</formula>
    </cfRule>
    <cfRule type="expression" dxfId="2750" priority="13028">
      <formula>IF(RIGHT(TEXT(AM32,"0.#"),1)=".",TRUE,FALSE)</formula>
    </cfRule>
  </conditionalFormatting>
  <conditionalFormatting sqref="AM33">
    <cfRule type="expression" dxfId="2749" priority="13025">
      <formula>IF(RIGHT(TEXT(AM33,"0.#"),1)=".",FALSE,TRUE)</formula>
    </cfRule>
    <cfRule type="expression" dxfId="2748" priority="13026">
      <formula>IF(RIGHT(TEXT(AM33,"0.#"),1)=".",TRUE,FALSE)</formula>
    </cfRule>
  </conditionalFormatting>
  <conditionalFormatting sqref="AQ32:AQ34">
    <cfRule type="expression" dxfId="2747" priority="13017">
      <formula>IF(RIGHT(TEXT(AQ32,"0.#"),1)=".",FALSE,TRUE)</formula>
    </cfRule>
    <cfRule type="expression" dxfId="2746" priority="13018">
      <formula>IF(RIGHT(TEXT(AQ32,"0.#"),1)=".",TRUE,FALSE)</formula>
    </cfRule>
  </conditionalFormatting>
  <conditionalFormatting sqref="AU32:AU34">
    <cfRule type="expression" dxfId="2745" priority="13015">
      <formula>IF(RIGHT(TEXT(AU32,"0.#"),1)=".",FALSE,TRUE)</formula>
    </cfRule>
    <cfRule type="expression" dxfId="2744" priority="13016">
      <formula>IF(RIGHT(TEXT(AU32,"0.#"),1)=".",TRUE,FALSE)</formula>
    </cfRule>
  </conditionalFormatting>
  <conditionalFormatting sqref="AE53">
    <cfRule type="expression" dxfId="2743" priority="12949">
      <formula>IF(RIGHT(TEXT(AE53,"0.#"),1)=".",FALSE,TRUE)</formula>
    </cfRule>
    <cfRule type="expression" dxfId="2742" priority="12950">
      <formula>IF(RIGHT(TEXT(AE53,"0.#"),1)=".",TRUE,FALSE)</formula>
    </cfRule>
  </conditionalFormatting>
  <conditionalFormatting sqref="AE54">
    <cfRule type="expression" dxfId="2741" priority="12947">
      <formula>IF(RIGHT(TEXT(AE54,"0.#"),1)=".",FALSE,TRUE)</formula>
    </cfRule>
    <cfRule type="expression" dxfId="2740" priority="12948">
      <formula>IF(RIGHT(TEXT(AE54,"0.#"),1)=".",TRUE,FALSE)</formula>
    </cfRule>
  </conditionalFormatting>
  <conditionalFormatting sqref="AI54">
    <cfRule type="expression" dxfId="2739" priority="12941">
      <formula>IF(RIGHT(TEXT(AI54,"0.#"),1)=".",FALSE,TRUE)</formula>
    </cfRule>
    <cfRule type="expression" dxfId="2738" priority="12942">
      <formula>IF(RIGHT(TEXT(AI54,"0.#"),1)=".",TRUE,FALSE)</formula>
    </cfRule>
  </conditionalFormatting>
  <conditionalFormatting sqref="AI53">
    <cfRule type="expression" dxfId="2737" priority="12939">
      <formula>IF(RIGHT(TEXT(AI53,"0.#"),1)=".",FALSE,TRUE)</formula>
    </cfRule>
    <cfRule type="expression" dxfId="2736" priority="12940">
      <formula>IF(RIGHT(TEXT(AI53,"0.#"),1)=".",TRUE,FALSE)</formula>
    </cfRule>
  </conditionalFormatting>
  <conditionalFormatting sqref="AM53">
    <cfRule type="expression" dxfId="2735" priority="12937">
      <formula>IF(RIGHT(TEXT(AM53,"0.#"),1)=".",FALSE,TRUE)</formula>
    </cfRule>
    <cfRule type="expression" dxfId="2734" priority="12938">
      <formula>IF(RIGHT(TEXT(AM53,"0.#"),1)=".",TRUE,FALSE)</formula>
    </cfRule>
  </conditionalFormatting>
  <conditionalFormatting sqref="AM54">
    <cfRule type="expression" dxfId="2733" priority="12935">
      <formula>IF(RIGHT(TEXT(AM54,"0.#"),1)=".",FALSE,TRUE)</formula>
    </cfRule>
    <cfRule type="expression" dxfId="2732" priority="12936">
      <formula>IF(RIGHT(TEXT(AM54,"0.#"),1)=".",TRUE,FALSE)</formula>
    </cfRule>
  </conditionalFormatting>
  <conditionalFormatting sqref="AM55">
    <cfRule type="expression" dxfId="2731" priority="12933">
      <formula>IF(RIGHT(TEXT(AM55,"0.#"),1)=".",FALSE,TRUE)</formula>
    </cfRule>
    <cfRule type="expression" dxfId="2730" priority="12934">
      <formula>IF(RIGHT(TEXT(AM55,"0.#"),1)=".",TRUE,FALSE)</formula>
    </cfRule>
  </conditionalFormatting>
  <conditionalFormatting sqref="AE60">
    <cfRule type="expression" dxfId="2729" priority="12919">
      <formula>IF(RIGHT(TEXT(AE60,"0.#"),1)=".",FALSE,TRUE)</formula>
    </cfRule>
    <cfRule type="expression" dxfId="2728" priority="12920">
      <formula>IF(RIGHT(TEXT(AE60,"0.#"),1)=".",TRUE,FALSE)</formula>
    </cfRule>
  </conditionalFormatting>
  <conditionalFormatting sqref="AE61">
    <cfRule type="expression" dxfId="2727" priority="12917">
      <formula>IF(RIGHT(TEXT(AE61,"0.#"),1)=".",FALSE,TRUE)</formula>
    </cfRule>
    <cfRule type="expression" dxfId="2726" priority="12918">
      <formula>IF(RIGHT(TEXT(AE61,"0.#"),1)=".",TRUE,FALSE)</formula>
    </cfRule>
  </conditionalFormatting>
  <conditionalFormatting sqref="AE62">
    <cfRule type="expression" dxfId="2725" priority="12915">
      <formula>IF(RIGHT(TEXT(AE62,"0.#"),1)=".",FALSE,TRUE)</formula>
    </cfRule>
    <cfRule type="expression" dxfId="2724" priority="12916">
      <formula>IF(RIGHT(TEXT(AE62,"0.#"),1)=".",TRUE,FALSE)</formula>
    </cfRule>
  </conditionalFormatting>
  <conditionalFormatting sqref="AI62">
    <cfRule type="expression" dxfId="2723" priority="12913">
      <formula>IF(RIGHT(TEXT(AI62,"0.#"),1)=".",FALSE,TRUE)</formula>
    </cfRule>
    <cfRule type="expression" dxfId="2722" priority="12914">
      <formula>IF(RIGHT(TEXT(AI62,"0.#"),1)=".",TRUE,FALSE)</formula>
    </cfRule>
  </conditionalFormatting>
  <conditionalFormatting sqref="AI61">
    <cfRule type="expression" dxfId="2721" priority="12911">
      <formula>IF(RIGHT(TEXT(AI61,"0.#"),1)=".",FALSE,TRUE)</formula>
    </cfRule>
    <cfRule type="expression" dxfId="2720" priority="12912">
      <formula>IF(RIGHT(TEXT(AI61,"0.#"),1)=".",TRUE,FALSE)</formula>
    </cfRule>
  </conditionalFormatting>
  <conditionalFormatting sqref="AI60">
    <cfRule type="expression" dxfId="2719" priority="12909">
      <formula>IF(RIGHT(TEXT(AI60,"0.#"),1)=".",FALSE,TRUE)</formula>
    </cfRule>
    <cfRule type="expression" dxfId="2718" priority="12910">
      <formula>IF(RIGHT(TEXT(AI60,"0.#"),1)=".",TRUE,FALSE)</formula>
    </cfRule>
  </conditionalFormatting>
  <conditionalFormatting sqref="AM60">
    <cfRule type="expression" dxfId="2717" priority="12907">
      <formula>IF(RIGHT(TEXT(AM60,"0.#"),1)=".",FALSE,TRUE)</formula>
    </cfRule>
    <cfRule type="expression" dxfId="2716" priority="12908">
      <formula>IF(RIGHT(TEXT(AM60,"0.#"),1)=".",TRUE,FALSE)</formula>
    </cfRule>
  </conditionalFormatting>
  <conditionalFormatting sqref="AM61">
    <cfRule type="expression" dxfId="2715" priority="12905">
      <formula>IF(RIGHT(TEXT(AM61,"0.#"),1)=".",FALSE,TRUE)</formula>
    </cfRule>
    <cfRule type="expression" dxfId="2714" priority="12906">
      <formula>IF(RIGHT(TEXT(AM61,"0.#"),1)=".",TRUE,FALSE)</formula>
    </cfRule>
  </conditionalFormatting>
  <conditionalFormatting sqref="AM62">
    <cfRule type="expression" dxfId="2713" priority="12903">
      <formula>IF(RIGHT(TEXT(AM62,"0.#"),1)=".",FALSE,TRUE)</formula>
    </cfRule>
    <cfRule type="expression" dxfId="2712" priority="12904">
      <formula>IF(RIGHT(TEXT(AM62,"0.#"),1)=".",TRUE,FALSE)</formula>
    </cfRule>
  </conditionalFormatting>
  <conditionalFormatting sqref="AE87">
    <cfRule type="expression" dxfId="2711" priority="12889">
      <formula>IF(RIGHT(TEXT(AE87,"0.#"),1)=".",FALSE,TRUE)</formula>
    </cfRule>
    <cfRule type="expression" dxfId="2710" priority="12890">
      <formula>IF(RIGHT(TEXT(AE87,"0.#"),1)=".",TRUE,FALSE)</formula>
    </cfRule>
  </conditionalFormatting>
  <conditionalFormatting sqref="AE88">
    <cfRule type="expression" dxfId="2709" priority="12887">
      <formula>IF(RIGHT(TEXT(AE88,"0.#"),1)=".",FALSE,TRUE)</formula>
    </cfRule>
    <cfRule type="expression" dxfId="2708" priority="12888">
      <formula>IF(RIGHT(TEXT(AE88,"0.#"),1)=".",TRUE,FALSE)</formula>
    </cfRule>
  </conditionalFormatting>
  <conditionalFormatting sqref="AE89">
    <cfRule type="expression" dxfId="2707" priority="12885">
      <formula>IF(RIGHT(TEXT(AE89,"0.#"),1)=".",FALSE,TRUE)</formula>
    </cfRule>
    <cfRule type="expression" dxfId="2706" priority="12886">
      <formula>IF(RIGHT(TEXT(AE89,"0.#"),1)=".",TRUE,FALSE)</formula>
    </cfRule>
  </conditionalFormatting>
  <conditionalFormatting sqref="AI89">
    <cfRule type="expression" dxfId="2705" priority="12883">
      <formula>IF(RIGHT(TEXT(AI89,"0.#"),1)=".",FALSE,TRUE)</formula>
    </cfRule>
    <cfRule type="expression" dxfId="2704" priority="12884">
      <formula>IF(RIGHT(TEXT(AI89,"0.#"),1)=".",TRUE,FALSE)</formula>
    </cfRule>
  </conditionalFormatting>
  <conditionalFormatting sqref="AI88">
    <cfRule type="expression" dxfId="2703" priority="12881">
      <formula>IF(RIGHT(TEXT(AI88,"0.#"),1)=".",FALSE,TRUE)</formula>
    </cfRule>
    <cfRule type="expression" dxfId="2702" priority="12882">
      <formula>IF(RIGHT(TEXT(AI88,"0.#"),1)=".",TRUE,FALSE)</formula>
    </cfRule>
  </conditionalFormatting>
  <conditionalFormatting sqref="AI87">
    <cfRule type="expression" dxfId="2701" priority="12879">
      <formula>IF(RIGHT(TEXT(AI87,"0.#"),1)=".",FALSE,TRUE)</formula>
    </cfRule>
    <cfRule type="expression" dxfId="2700" priority="12880">
      <formula>IF(RIGHT(TEXT(AI87,"0.#"),1)=".",TRUE,FALSE)</formula>
    </cfRule>
  </conditionalFormatting>
  <conditionalFormatting sqref="AM88">
    <cfRule type="expression" dxfId="2699" priority="12875">
      <formula>IF(RIGHT(TEXT(AM88,"0.#"),1)=".",FALSE,TRUE)</formula>
    </cfRule>
    <cfRule type="expression" dxfId="2698" priority="12876">
      <formula>IF(RIGHT(TEXT(AM88,"0.#"),1)=".",TRUE,FALSE)</formula>
    </cfRule>
  </conditionalFormatting>
  <conditionalFormatting sqref="AM89">
    <cfRule type="expression" dxfId="2697" priority="12873">
      <formula>IF(RIGHT(TEXT(AM89,"0.#"),1)=".",FALSE,TRUE)</formula>
    </cfRule>
    <cfRule type="expression" dxfId="2696" priority="12874">
      <formula>IF(RIGHT(TEXT(AM89,"0.#"),1)=".",TRUE,FALSE)</formula>
    </cfRule>
  </conditionalFormatting>
  <conditionalFormatting sqref="AE92">
    <cfRule type="expression" dxfId="2695" priority="12859">
      <formula>IF(RIGHT(TEXT(AE92,"0.#"),1)=".",FALSE,TRUE)</formula>
    </cfRule>
    <cfRule type="expression" dxfId="2694" priority="12860">
      <formula>IF(RIGHT(TEXT(AE92,"0.#"),1)=".",TRUE,FALSE)</formula>
    </cfRule>
  </conditionalFormatting>
  <conditionalFormatting sqref="AE93">
    <cfRule type="expression" dxfId="2693" priority="12857">
      <formula>IF(RIGHT(TEXT(AE93,"0.#"),1)=".",FALSE,TRUE)</formula>
    </cfRule>
    <cfRule type="expression" dxfId="2692" priority="12858">
      <formula>IF(RIGHT(TEXT(AE93,"0.#"),1)=".",TRUE,FALSE)</formula>
    </cfRule>
  </conditionalFormatting>
  <conditionalFormatting sqref="AE94">
    <cfRule type="expression" dxfId="2691" priority="12855">
      <formula>IF(RIGHT(TEXT(AE94,"0.#"),1)=".",FALSE,TRUE)</formula>
    </cfRule>
    <cfRule type="expression" dxfId="2690" priority="12856">
      <formula>IF(RIGHT(TEXT(AE94,"0.#"),1)=".",TRUE,FALSE)</formula>
    </cfRule>
  </conditionalFormatting>
  <conditionalFormatting sqref="AI94">
    <cfRule type="expression" dxfId="2689" priority="12853">
      <formula>IF(RIGHT(TEXT(AI94,"0.#"),1)=".",FALSE,TRUE)</formula>
    </cfRule>
    <cfRule type="expression" dxfId="2688" priority="12854">
      <formula>IF(RIGHT(TEXT(AI94,"0.#"),1)=".",TRUE,FALSE)</formula>
    </cfRule>
  </conditionalFormatting>
  <conditionalFormatting sqref="AI93">
    <cfRule type="expression" dxfId="2687" priority="12851">
      <formula>IF(RIGHT(TEXT(AI93,"0.#"),1)=".",FALSE,TRUE)</formula>
    </cfRule>
    <cfRule type="expression" dxfId="2686" priority="12852">
      <formula>IF(RIGHT(TEXT(AI93,"0.#"),1)=".",TRUE,FALSE)</formula>
    </cfRule>
  </conditionalFormatting>
  <conditionalFormatting sqref="AI92">
    <cfRule type="expression" dxfId="2685" priority="12849">
      <formula>IF(RIGHT(TEXT(AI92,"0.#"),1)=".",FALSE,TRUE)</formula>
    </cfRule>
    <cfRule type="expression" dxfId="2684" priority="12850">
      <formula>IF(RIGHT(TEXT(AI92,"0.#"),1)=".",TRUE,FALSE)</formula>
    </cfRule>
  </conditionalFormatting>
  <conditionalFormatting sqref="AM92">
    <cfRule type="expression" dxfId="2683" priority="12847">
      <formula>IF(RIGHT(TEXT(AM92,"0.#"),1)=".",FALSE,TRUE)</formula>
    </cfRule>
    <cfRule type="expression" dxfId="2682" priority="12848">
      <formula>IF(RIGHT(TEXT(AM92,"0.#"),1)=".",TRUE,FALSE)</formula>
    </cfRule>
  </conditionalFormatting>
  <conditionalFormatting sqref="AM93">
    <cfRule type="expression" dxfId="2681" priority="12845">
      <formula>IF(RIGHT(TEXT(AM93,"0.#"),1)=".",FALSE,TRUE)</formula>
    </cfRule>
    <cfRule type="expression" dxfId="2680" priority="12846">
      <formula>IF(RIGHT(TEXT(AM93,"0.#"),1)=".",TRUE,FALSE)</formula>
    </cfRule>
  </conditionalFormatting>
  <conditionalFormatting sqref="AM94">
    <cfRule type="expression" dxfId="2679" priority="12843">
      <formula>IF(RIGHT(TEXT(AM94,"0.#"),1)=".",FALSE,TRUE)</formula>
    </cfRule>
    <cfRule type="expression" dxfId="2678" priority="12844">
      <formula>IF(RIGHT(TEXT(AM94,"0.#"),1)=".",TRUE,FALSE)</formula>
    </cfRule>
  </conditionalFormatting>
  <conditionalFormatting sqref="AE97">
    <cfRule type="expression" dxfId="2677" priority="12829">
      <formula>IF(RIGHT(TEXT(AE97,"0.#"),1)=".",FALSE,TRUE)</formula>
    </cfRule>
    <cfRule type="expression" dxfId="2676" priority="12830">
      <formula>IF(RIGHT(TEXT(AE97,"0.#"),1)=".",TRUE,FALSE)</formula>
    </cfRule>
  </conditionalFormatting>
  <conditionalFormatting sqref="AE98">
    <cfRule type="expression" dxfId="2675" priority="12827">
      <formula>IF(RIGHT(TEXT(AE98,"0.#"),1)=".",FALSE,TRUE)</formula>
    </cfRule>
    <cfRule type="expression" dxfId="2674" priority="12828">
      <formula>IF(RIGHT(TEXT(AE98,"0.#"),1)=".",TRUE,FALSE)</formula>
    </cfRule>
  </conditionalFormatting>
  <conditionalFormatting sqref="AE99">
    <cfRule type="expression" dxfId="2673" priority="12825">
      <formula>IF(RIGHT(TEXT(AE99,"0.#"),1)=".",FALSE,TRUE)</formula>
    </cfRule>
    <cfRule type="expression" dxfId="2672" priority="12826">
      <formula>IF(RIGHT(TEXT(AE99,"0.#"),1)=".",TRUE,FALSE)</formula>
    </cfRule>
  </conditionalFormatting>
  <conditionalFormatting sqref="AI99">
    <cfRule type="expression" dxfId="2671" priority="12823">
      <formula>IF(RIGHT(TEXT(AI99,"0.#"),1)=".",FALSE,TRUE)</formula>
    </cfRule>
    <cfRule type="expression" dxfId="2670" priority="12824">
      <formula>IF(RIGHT(TEXT(AI99,"0.#"),1)=".",TRUE,FALSE)</formula>
    </cfRule>
  </conditionalFormatting>
  <conditionalFormatting sqref="AI98">
    <cfRule type="expression" dxfId="2669" priority="12821">
      <formula>IF(RIGHT(TEXT(AI98,"0.#"),1)=".",FALSE,TRUE)</formula>
    </cfRule>
    <cfRule type="expression" dxfId="2668" priority="12822">
      <formula>IF(RIGHT(TEXT(AI98,"0.#"),1)=".",TRUE,FALSE)</formula>
    </cfRule>
  </conditionalFormatting>
  <conditionalFormatting sqref="AI97">
    <cfRule type="expression" dxfId="2667" priority="12819">
      <formula>IF(RIGHT(TEXT(AI97,"0.#"),1)=".",FALSE,TRUE)</formula>
    </cfRule>
    <cfRule type="expression" dxfId="2666" priority="12820">
      <formula>IF(RIGHT(TEXT(AI97,"0.#"),1)=".",TRUE,FALSE)</formula>
    </cfRule>
  </conditionalFormatting>
  <conditionalFormatting sqref="AM97">
    <cfRule type="expression" dxfId="2665" priority="12817">
      <formula>IF(RIGHT(TEXT(AM97,"0.#"),1)=".",FALSE,TRUE)</formula>
    </cfRule>
    <cfRule type="expression" dxfId="2664" priority="12818">
      <formula>IF(RIGHT(TEXT(AM97,"0.#"),1)=".",TRUE,FALSE)</formula>
    </cfRule>
  </conditionalFormatting>
  <conditionalFormatting sqref="AM98">
    <cfRule type="expression" dxfId="2663" priority="12815">
      <formula>IF(RIGHT(TEXT(AM98,"0.#"),1)=".",FALSE,TRUE)</formula>
    </cfRule>
    <cfRule type="expression" dxfId="2662" priority="12816">
      <formula>IF(RIGHT(TEXT(AM98,"0.#"),1)=".",TRUE,FALSE)</formula>
    </cfRule>
  </conditionalFormatting>
  <conditionalFormatting sqref="AM99">
    <cfRule type="expression" dxfId="2661" priority="12813">
      <formula>IF(RIGHT(TEXT(AM99,"0.#"),1)=".",FALSE,TRUE)</formula>
    </cfRule>
    <cfRule type="expression" dxfId="2660" priority="12814">
      <formula>IF(RIGHT(TEXT(AM99,"0.#"),1)=".",TRUE,FALSE)</formula>
    </cfRule>
  </conditionalFormatting>
  <conditionalFormatting sqref="AI101">
    <cfRule type="expression" dxfId="2659" priority="12799">
      <formula>IF(RIGHT(TEXT(AI101,"0.#"),1)=".",FALSE,TRUE)</formula>
    </cfRule>
    <cfRule type="expression" dxfId="2658" priority="12800">
      <formula>IF(RIGHT(TEXT(AI101,"0.#"),1)=".",TRUE,FALSE)</formula>
    </cfRule>
  </conditionalFormatting>
  <conditionalFormatting sqref="AM101">
    <cfRule type="expression" dxfId="2657" priority="12797">
      <formula>IF(RIGHT(TEXT(AM101,"0.#"),1)=".",FALSE,TRUE)</formula>
    </cfRule>
    <cfRule type="expression" dxfId="2656" priority="12798">
      <formula>IF(RIGHT(TEXT(AM101,"0.#"),1)=".",TRUE,FALSE)</formula>
    </cfRule>
  </conditionalFormatting>
  <conditionalFormatting sqref="AE102">
    <cfRule type="expression" dxfId="2655" priority="12795">
      <formula>IF(RIGHT(TEXT(AE102,"0.#"),1)=".",FALSE,TRUE)</formula>
    </cfRule>
    <cfRule type="expression" dxfId="2654" priority="12796">
      <formula>IF(RIGHT(TEXT(AE102,"0.#"),1)=".",TRUE,FALSE)</formula>
    </cfRule>
  </conditionalFormatting>
  <conditionalFormatting sqref="AI102">
    <cfRule type="expression" dxfId="2653" priority="12793">
      <formula>IF(RIGHT(TEXT(AI102,"0.#"),1)=".",FALSE,TRUE)</formula>
    </cfRule>
    <cfRule type="expression" dxfId="2652" priority="12794">
      <formula>IF(RIGHT(TEXT(AI102,"0.#"),1)=".",TRUE,FALSE)</formula>
    </cfRule>
  </conditionalFormatting>
  <conditionalFormatting sqref="AM102">
    <cfRule type="expression" dxfId="2651" priority="12791">
      <formula>IF(RIGHT(TEXT(AM102,"0.#"),1)=".",FALSE,TRUE)</formula>
    </cfRule>
    <cfRule type="expression" dxfId="2650" priority="12792">
      <formula>IF(RIGHT(TEXT(AM102,"0.#"),1)=".",TRUE,FALSE)</formula>
    </cfRule>
  </conditionalFormatting>
  <conditionalFormatting sqref="AQ102">
    <cfRule type="expression" dxfId="2649" priority="12789">
      <formula>IF(RIGHT(TEXT(AQ102,"0.#"),1)=".",FALSE,TRUE)</formula>
    </cfRule>
    <cfRule type="expression" dxfId="2648" priority="12790">
      <formula>IF(RIGHT(TEXT(AQ102,"0.#"),1)=".",TRUE,FALSE)</formula>
    </cfRule>
  </conditionalFormatting>
  <conditionalFormatting sqref="AE104">
    <cfRule type="expression" dxfId="2647" priority="12787">
      <formula>IF(RIGHT(TEXT(AE104,"0.#"),1)=".",FALSE,TRUE)</formula>
    </cfRule>
    <cfRule type="expression" dxfId="2646" priority="12788">
      <formula>IF(RIGHT(TEXT(AE104,"0.#"),1)=".",TRUE,FALSE)</formula>
    </cfRule>
  </conditionalFormatting>
  <conditionalFormatting sqref="AI104">
    <cfRule type="expression" dxfId="2645" priority="12785">
      <formula>IF(RIGHT(TEXT(AI104,"0.#"),1)=".",FALSE,TRUE)</formula>
    </cfRule>
    <cfRule type="expression" dxfId="2644" priority="12786">
      <formula>IF(RIGHT(TEXT(AI104,"0.#"),1)=".",TRUE,FALSE)</formula>
    </cfRule>
  </conditionalFormatting>
  <conditionalFormatting sqref="AM104">
    <cfRule type="expression" dxfId="2643" priority="12783">
      <formula>IF(RIGHT(TEXT(AM104,"0.#"),1)=".",FALSE,TRUE)</formula>
    </cfRule>
    <cfRule type="expression" dxfId="2642" priority="12784">
      <formula>IF(RIGHT(TEXT(AM104,"0.#"),1)=".",TRUE,FALSE)</formula>
    </cfRule>
  </conditionalFormatting>
  <conditionalFormatting sqref="AE105">
    <cfRule type="expression" dxfId="2641" priority="12781">
      <formula>IF(RIGHT(TEXT(AE105,"0.#"),1)=".",FALSE,TRUE)</formula>
    </cfRule>
    <cfRule type="expression" dxfId="2640" priority="12782">
      <formula>IF(RIGHT(TEXT(AE105,"0.#"),1)=".",TRUE,FALSE)</formula>
    </cfRule>
  </conditionalFormatting>
  <conditionalFormatting sqref="AI105">
    <cfRule type="expression" dxfId="2639" priority="12779">
      <formula>IF(RIGHT(TEXT(AI105,"0.#"),1)=".",FALSE,TRUE)</formula>
    </cfRule>
    <cfRule type="expression" dxfId="2638" priority="12780">
      <formula>IF(RIGHT(TEXT(AI105,"0.#"),1)=".",TRUE,FALSE)</formula>
    </cfRule>
  </conditionalFormatting>
  <conditionalFormatting sqref="AM105">
    <cfRule type="expression" dxfId="2637" priority="12777">
      <formula>IF(RIGHT(TEXT(AM105,"0.#"),1)=".",FALSE,TRUE)</formula>
    </cfRule>
    <cfRule type="expression" dxfId="2636" priority="12778">
      <formula>IF(RIGHT(TEXT(AM105,"0.#"),1)=".",TRUE,FALSE)</formula>
    </cfRule>
  </conditionalFormatting>
  <conditionalFormatting sqref="AE107">
    <cfRule type="expression" dxfId="2635" priority="12773">
      <formula>IF(RIGHT(TEXT(AE107,"0.#"),1)=".",FALSE,TRUE)</formula>
    </cfRule>
    <cfRule type="expression" dxfId="2634" priority="12774">
      <formula>IF(RIGHT(TEXT(AE107,"0.#"),1)=".",TRUE,FALSE)</formula>
    </cfRule>
  </conditionalFormatting>
  <conditionalFormatting sqref="AI107">
    <cfRule type="expression" dxfId="2633" priority="12771">
      <formula>IF(RIGHT(TEXT(AI107,"0.#"),1)=".",FALSE,TRUE)</formula>
    </cfRule>
    <cfRule type="expression" dxfId="2632" priority="12772">
      <formula>IF(RIGHT(TEXT(AI107,"0.#"),1)=".",TRUE,FALSE)</formula>
    </cfRule>
  </conditionalFormatting>
  <conditionalFormatting sqref="AM107">
    <cfRule type="expression" dxfId="2631" priority="12769">
      <formula>IF(RIGHT(TEXT(AM107,"0.#"),1)=".",FALSE,TRUE)</formula>
    </cfRule>
    <cfRule type="expression" dxfId="2630" priority="12770">
      <formula>IF(RIGHT(TEXT(AM107,"0.#"),1)=".",TRUE,FALSE)</formula>
    </cfRule>
  </conditionalFormatting>
  <conditionalFormatting sqref="AE108">
    <cfRule type="expression" dxfId="2629" priority="12767">
      <formula>IF(RIGHT(TEXT(AE108,"0.#"),1)=".",FALSE,TRUE)</formula>
    </cfRule>
    <cfRule type="expression" dxfId="2628" priority="12768">
      <formula>IF(RIGHT(TEXT(AE108,"0.#"),1)=".",TRUE,FALSE)</formula>
    </cfRule>
  </conditionalFormatting>
  <conditionalFormatting sqref="AI108">
    <cfRule type="expression" dxfId="2627" priority="12765">
      <formula>IF(RIGHT(TEXT(AI108,"0.#"),1)=".",FALSE,TRUE)</formula>
    </cfRule>
    <cfRule type="expression" dxfId="2626" priority="12766">
      <formula>IF(RIGHT(TEXT(AI108,"0.#"),1)=".",TRUE,FALSE)</formula>
    </cfRule>
  </conditionalFormatting>
  <conditionalFormatting sqref="AM108">
    <cfRule type="expression" dxfId="2625" priority="12763">
      <formula>IF(RIGHT(TEXT(AM108,"0.#"),1)=".",FALSE,TRUE)</formula>
    </cfRule>
    <cfRule type="expression" dxfId="2624" priority="12764">
      <formula>IF(RIGHT(TEXT(AM108,"0.#"),1)=".",TRUE,FALSE)</formula>
    </cfRule>
  </conditionalFormatting>
  <conditionalFormatting sqref="AE110">
    <cfRule type="expression" dxfId="2623" priority="12759">
      <formula>IF(RIGHT(TEXT(AE110,"0.#"),1)=".",FALSE,TRUE)</formula>
    </cfRule>
    <cfRule type="expression" dxfId="2622" priority="12760">
      <formula>IF(RIGHT(TEXT(AE110,"0.#"),1)=".",TRUE,FALSE)</formula>
    </cfRule>
  </conditionalFormatting>
  <conditionalFormatting sqref="AI110">
    <cfRule type="expression" dxfId="2621" priority="12757">
      <formula>IF(RIGHT(TEXT(AI110,"0.#"),1)=".",FALSE,TRUE)</formula>
    </cfRule>
    <cfRule type="expression" dxfId="2620" priority="12758">
      <formula>IF(RIGHT(TEXT(AI110,"0.#"),1)=".",TRUE,FALSE)</formula>
    </cfRule>
  </conditionalFormatting>
  <conditionalFormatting sqref="AM110">
    <cfRule type="expression" dxfId="2619" priority="12755">
      <formula>IF(RIGHT(TEXT(AM110,"0.#"),1)=".",FALSE,TRUE)</formula>
    </cfRule>
    <cfRule type="expression" dxfId="2618" priority="12756">
      <formula>IF(RIGHT(TEXT(AM110,"0.#"),1)=".",TRUE,FALSE)</formula>
    </cfRule>
  </conditionalFormatting>
  <conditionalFormatting sqref="AE111">
    <cfRule type="expression" dxfId="2617" priority="12753">
      <formula>IF(RIGHT(TEXT(AE111,"0.#"),1)=".",FALSE,TRUE)</formula>
    </cfRule>
    <cfRule type="expression" dxfId="2616" priority="12754">
      <formula>IF(RIGHT(TEXT(AE111,"0.#"),1)=".",TRUE,FALSE)</formula>
    </cfRule>
  </conditionalFormatting>
  <conditionalFormatting sqref="AI111">
    <cfRule type="expression" dxfId="2615" priority="12751">
      <formula>IF(RIGHT(TEXT(AI111,"0.#"),1)=".",FALSE,TRUE)</formula>
    </cfRule>
    <cfRule type="expression" dxfId="2614" priority="12752">
      <formula>IF(RIGHT(TEXT(AI111,"0.#"),1)=".",TRUE,FALSE)</formula>
    </cfRule>
  </conditionalFormatting>
  <conditionalFormatting sqref="AM111">
    <cfRule type="expression" dxfId="2613" priority="12749">
      <formula>IF(RIGHT(TEXT(AM111,"0.#"),1)=".",FALSE,TRUE)</formula>
    </cfRule>
    <cfRule type="expression" dxfId="2612" priority="12750">
      <formula>IF(RIGHT(TEXT(AM111,"0.#"),1)=".",TRUE,FALSE)</formula>
    </cfRule>
  </conditionalFormatting>
  <conditionalFormatting sqref="AE113">
    <cfRule type="expression" dxfId="2611" priority="12745">
      <formula>IF(RIGHT(TEXT(AE113,"0.#"),1)=".",FALSE,TRUE)</formula>
    </cfRule>
    <cfRule type="expression" dxfId="2610" priority="12746">
      <formula>IF(RIGHT(TEXT(AE113,"0.#"),1)=".",TRUE,FALSE)</formula>
    </cfRule>
  </conditionalFormatting>
  <conditionalFormatting sqref="AI113">
    <cfRule type="expression" dxfId="2609" priority="12743">
      <formula>IF(RIGHT(TEXT(AI113,"0.#"),1)=".",FALSE,TRUE)</formula>
    </cfRule>
    <cfRule type="expression" dxfId="2608" priority="12744">
      <formula>IF(RIGHT(TEXT(AI113,"0.#"),1)=".",TRUE,FALSE)</formula>
    </cfRule>
  </conditionalFormatting>
  <conditionalFormatting sqref="AM113">
    <cfRule type="expression" dxfId="2607" priority="12741">
      <formula>IF(RIGHT(TEXT(AM113,"0.#"),1)=".",FALSE,TRUE)</formula>
    </cfRule>
    <cfRule type="expression" dxfId="2606" priority="12742">
      <formula>IF(RIGHT(TEXT(AM113,"0.#"),1)=".",TRUE,FALSE)</formula>
    </cfRule>
  </conditionalFormatting>
  <conditionalFormatting sqref="AE114">
    <cfRule type="expression" dxfId="2605" priority="12739">
      <formula>IF(RIGHT(TEXT(AE114,"0.#"),1)=".",FALSE,TRUE)</formula>
    </cfRule>
    <cfRule type="expression" dxfId="2604" priority="12740">
      <formula>IF(RIGHT(TEXT(AE114,"0.#"),1)=".",TRUE,FALSE)</formula>
    </cfRule>
  </conditionalFormatting>
  <conditionalFormatting sqref="AI114">
    <cfRule type="expression" dxfId="2603" priority="12737">
      <formula>IF(RIGHT(TEXT(AI114,"0.#"),1)=".",FALSE,TRUE)</formula>
    </cfRule>
    <cfRule type="expression" dxfId="2602" priority="12738">
      <formula>IF(RIGHT(TEXT(AI114,"0.#"),1)=".",TRUE,FALSE)</formula>
    </cfRule>
  </conditionalFormatting>
  <conditionalFormatting sqref="AM114">
    <cfRule type="expression" dxfId="2601" priority="12735">
      <formula>IF(RIGHT(TEXT(AM114,"0.#"),1)=".",FALSE,TRUE)</formula>
    </cfRule>
    <cfRule type="expression" dxfId="2600" priority="12736">
      <formula>IF(RIGHT(TEXT(AM114,"0.#"),1)=".",TRUE,FALSE)</formula>
    </cfRule>
  </conditionalFormatting>
  <conditionalFormatting sqref="AE116 AQ116">
    <cfRule type="expression" dxfId="2599" priority="12731">
      <formula>IF(RIGHT(TEXT(AE116,"0.#"),1)=".",FALSE,TRUE)</formula>
    </cfRule>
    <cfRule type="expression" dxfId="2598" priority="12732">
      <formula>IF(RIGHT(TEXT(AE116,"0.#"),1)=".",TRUE,FALSE)</formula>
    </cfRule>
  </conditionalFormatting>
  <conditionalFormatting sqref="AI116">
    <cfRule type="expression" dxfId="2597" priority="12729">
      <formula>IF(RIGHT(TEXT(AI116,"0.#"),1)=".",FALSE,TRUE)</formula>
    </cfRule>
    <cfRule type="expression" dxfId="2596" priority="12730">
      <formula>IF(RIGHT(TEXT(AI116,"0.#"),1)=".",TRUE,FALSE)</formula>
    </cfRule>
  </conditionalFormatting>
  <conditionalFormatting sqref="AM116">
    <cfRule type="expression" dxfId="2595" priority="12727">
      <formula>IF(RIGHT(TEXT(AM116,"0.#"),1)=".",FALSE,TRUE)</formula>
    </cfRule>
    <cfRule type="expression" dxfId="2594" priority="12728">
      <formula>IF(RIGHT(TEXT(AM116,"0.#"),1)=".",TRUE,FALSE)</formula>
    </cfRule>
  </conditionalFormatting>
  <conditionalFormatting sqref="AE117 AM117">
    <cfRule type="expression" dxfId="2593" priority="12725">
      <formula>IF(RIGHT(TEXT(AE117,"0.#"),1)=".",FALSE,TRUE)</formula>
    </cfRule>
    <cfRule type="expression" dxfId="2592" priority="12726">
      <formula>IF(RIGHT(TEXT(AE117,"0.#"),1)=".",TRUE,FALSE)</formula>
    </cfRule>
  </conditionalFormatting>
  <conditionalFormatting sqref="AI117">
    <cfRule type="expression" dxfId="2591" priority="12723">
      <formula>IF(RIGHT(TEXT(AI117,"0.#"),1)=".",FALSE,TRUE)</formula>
    </cfRule>
    <cfRule type="expression" dxfId="2590" priority="12724">
      <formula>IF(RIGHT(TEXT(AI117,"0.#"),1)=".",TRUE,FALSE)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I134:AI135 AM134:AM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7">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cfRule type="expression" dxfId="707" priority="7">
      <formula>IF(RIGHT(TEXT(AD15,"0.#"),1)=".",FALSE,TRUE)</formula>
    </cfRule>
    <cfRule type="expression" dxfId="706" priority="8">
      <formula>IF(RIGHT(TEXT(AD15,"0.#"),1)=".",TRUE,FALSE)</formula>
    </cfRule>
  </conditionalFormatting>
  <conditionalFormatting sqref="AK15:AQ15">
    <cfRule type="expression" dxfId="705" priority="5">
      <formula>IF(RIGHT(TEXT(AK15,"0.#"),1)=".",FALSE,TRUE)</formula>
    </cfRule>
    <cfRule type="expression" dxfId="704" priority="6">
      <formula>IF(RIGHT(TEXT(AK15,"0.#"),1)=".",TRUE,FALSE)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14" max="49" man="1"/>
    <brk id="707"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1" sqref="P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551</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t="s">
        <v>551</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観光立国</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観光立国</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3"/>
      <c r="AA2" s="854"/>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3"/>
      <c r="AA9" s="854"/>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3"/>
      <c r="AA16" s="854"/>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3"/>
      <c r="AA23" s="854"/>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3"/>
      <c r="AA30" s="854"/>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3"/>
      <c r="AA37" s="854"/>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3"/>
      <c r="AA44" s="854"/>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3"/>
      <c r="AA51" s="854"/>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3"/>
      <c r="AA58" s="854"/>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3"/>
      <c r="AA65" s="854"/>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1"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29</v>
      </c>
      <c r="B2" s="1065"/>
      <c r="C2" s="1065"/>
      <c r="D2" s="1065"/>
      <c r="E2" s="1065"/>
      <c r="F2" s="1066"/>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8"/>
      <c r="B4" s="1059"/>
      <c r="C4" s="1059"/>
      <c r="D4" s="1059"/>
      <c r="E4" s="1059"/>
      <c r="F4" s="1060"/>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8"/>
      <c r="B5" s="1059"/>
      <c r="C5" s="1059"/>
      <c r="D5" s="1059"/>
      <c r="E5" s="1059"/>
      <c r="F5" s="106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8"/>
      <c r="B6" s="1059"/>
      <c r="C6" s="1059"/>
      <c r="D6" s="1059"/>
      <c r="E6" s="1059"/>
      <c r="F6" s="106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8"/>
      <c r="B7" s="1059"/>
      <c r="C7" s="1059"/>
      <c r="D7" s="1059"/>
      <c r="E7" s="1059"/>
      <c r="F7" s="106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8"/>
      <c r="B8" s="1059"/>
      <c r="C8" s="1059"/>
      <c r="D8" s="1059"/>
      <c r="E8" s="1059"/>
      <c r="F8" s="106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8"/>
      <c r="B9" s="1059"/>
      <c r="C9" s="1059"/>
      <c r="D9" s="1059"/>
      <c r="E9" s="1059"/>
      <c r="F9" s="106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8"/>
      <c r="B10" s="1059"/>
      <c r="C10" s="1059"/>
      <c r="D10" s="1059"/>
      <c r="E10" s="1059"/>
      <c r="F10" s="106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8"/>
      <c r="B11" s="1059"/>
      <c r="C11" s="1059"/>
      <c r="D11" s="1059"/>
      <c r="E11" s="1059"/>
      <c r="F11" s="106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8"/>
      <c r="B12" s="1059"/>
      <c r="C12" s="1059"/>
      <c r="D12" s="1059"/>
      <c r="E12" s="1059"/>
      <c r="F12" s="106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8"/>
      <c r="B13" s="1059"/>
      <c r="C13" s="1059"/>
      <c r="D13" s="1059"/>
      <c r="E13" s="1059"/>
      <c r="F13" s="106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8"/>
      <c r="B14" s="1059"/>
      <c r="C14" s="1059"/>
      <c r="D14" s="1059"/>
      <c r="E14" s="1059"/>
      <c r="F14" s="1060"/>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8"/>
      <c r="B15" s="1059"/>
      <c r="C15" s="1059"/>
      <c r="D15" s="1059"/>
      <c r="E15" s="1059"/>
      <c r="F15" s="106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8"/>
      <c r="B16" s="1059"/>
      <c r="C16" s="1059"/>
      <c r="D16" s="1059"/>
      <c r="E16" s="1059"/>
      <c r="F16" s="1060"/>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8"/>
      <c r="B17" s="1059"/>
      <c r="C17" s="1059"/>
      <c r="D17" s="1059"/>
      <c r="E17" s="1059"/>
      <c r="F17" s="1060"/>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8"/>
      <c r="B18" s="1059"/>
      <c r="C18" s="1059"/>
      <c r="D18" s="1059"/>
      <c r="E18" s="1059"/>
      <c r="F18" s="106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8"/>
      <c r="B19" s="1059"/>
      <c r="C19" s="1059"/>
      <c r="D19" s="1059"/>
      <c r="E19" s="1059"/>
      <c r="F19" s="106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8"/>
      <c r="B20" s="1059"/>
      <c r="C20" s="1059"/>
      <c r="D20" s="1059"/>
      <c r="E20" s="1059"/>
      <c r="F20" s="106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8"/>
      <c r="B21" s="1059"/>
      <c r="C21" s="1059"/>
      <c r="D21" s="1059"/>
      <c r="E21" s="1059"/>
      <c r="F21" s="106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8"/>
      <c r="B22" s="1059"/>
      <c r="C22" s="1059"/>
      <c r="D22" s="1059"/>
      <c r="E22" s="1059"/>
      <c r="F22" s="106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8"/>
      <c r="B23" s="1059"/>
      <c r="C23" s="1059"/>
      <c r="D23" s="1059"/>
      <c r="E23" s="1059"/>
      <c r="F23" s="106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8"/>
      <c r="B24" s="1059"/>
      <c r="C24" s="1059"/>
      <c r="D24" s="1059"/>
      <c r="E24" s="1059"/>
      <c r="F24" s="106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8"/>
      <c r="B25" s="1059"/>
      <c r="C25" s="1059"/>
      <c r="D25" s="1059"/>
      <c r="E25" s="1059"/>
      <c r="F25" s="106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8"/>
      <c r="B26" s="1059"/>
      <c r="C26" s="1059"/>
      <c r="D26" s="1059"/>
      <c r="E26" s="1059"/>
      <c r="F26" s="106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8"/>
      <c r="B27" s="1059"/>
      <c r="C27" s="1059"/>
      <c r="D27" s="1059"/>
      <c r="E27" s="1059"/>
      <c r="F27" s="1060"/>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8"/>
      <c r="B28" s="1059"/>
      <c r="C28" s="1059"/>
      <c r="D28" s="1059"/>
      <c r="E28" s="1059"/>
      <c r="F28" s="106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8"/>
      <c r="B29" s="1059"/>
      <c r="C29" s="1059"/>
      <c r="D29" s="1059"/>
      <c r="E29" s="1059"/>
      <c r="F29" s="1060"/>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8"/>
      <c r="B30" s="1059"/>
      <c r="C30" s="1059"/>
      <c r="D30" s="1059"/>
      <c r="E30" s="1059"/>
      <c r="F30" s="1060"/>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8"/>
      <c r="B31" s="1059"/>
      <c r="C31" s="1059"/>
      <c r="D31" s="1059"/>
      <c r="E31" s="1059"/>
      <c r="F31" s="106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8"/>
      <c r="B32" s="1059"/>
      <c r="C32" s="1059"/>
      <c r="D32" s="1059"/>
      <c r="E32" s="1059"/>
      <c r="F32" s="106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8"/>
      <c r="B33" s="1059"/>
      <c r="C33" s="1059"/>
      <c r="D33" s="1059"/>
      <c r="E33" s="1059"/>
      <c r="F33" s="106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8"/>
      <c r="B34" s="1059"/>
      <c r="C34" s="1059"/>
      <c r="D34" s="1059"/>
      <c r="E34" s="1059"/>
      <c r="F34" s="106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8"/>
      <c r="B35" s="1059"/>
      <c r="C35" s="1059"/>
      <c r="D35" s="1059"/>
      <c r="E35" s="1059"/>
      <c r="F35" s="106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8"/>
      <c r="B36" s="1059"/>
      <c r="C36" s="1059"/>
      <c r="D36" s="1059"/>
      <c r="E36" s="1059"/>
      <c r="F36" s="106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8"/>
      <c r="B37" s="1059"/>
      <c r="C37" s="1059"/>
      <c r="D37" s="1059"/>
      <c r="E37" s="1059"/>
      <c r="F37" s="106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8"/>
      <c r="B38" s="1059"/>
      <c r="C38" s="1059"/>
      <c r="D38" s="1059"/>
      <c r="E38" s="1059"/>
      <c r="F38" s="106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8"/>
      <c r="B39" s="1059"/>
      <c r="C39" s="1059"/>
      <c r="D39" s="1059"/>
      <c r="E39" s="1059"/>
      <c r="F39" s="106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8"/>
      <c r="B40" s="1059"/>
      <c r="C40" s="1059"/>
      <c r="D40" s="1059"/>
      <c r="E40" s="1059"/>
      <c r="F40" s="1060"/>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8"/>
      <c r="B41" s="1059"/>
      <c r="C41" s="1059"/>
      <c r="D41" s="1059"/>
      <c r="E41" s="1059"/>
      <c r="F41" s="106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8"/>
      <c r="B42" s="1059"/>
      <c r="C42" s="1059"/>
      <c r="D42" s="1059"/>
      <c r="E42" s="1059"/>
      <c r="F42" s="1060"/>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8"/>
      <c r="B43" s="1059"/>
      <c r="C43" s="1059"/>
      <c r="D43" s="1059"/>
      <c r="E43" s="1059"/>
      <c r="F43" s="1060"/>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8"/>
      <c r="B44" s="1059"/>
      <c r="C44" s="1059"/>
      <c r="D44" s="1059"/>
      <c r="E44" s="1059"/>
      <c r="F44" s="106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8"/>
      <c r="B45" s="1059"/>
      <c r="C45" s="1059"/>
      <c r="D45" s="1059"/>
      <c r="E45" s="1059"/>
      <c r="F45" s="106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8"/>
      <c r="B46" s="1059"/>
      <c r="C46" s="1059"/>
      <c r="D46" s="1059"/>
      <c r="E46" s="1059"/>
      <c r="F46" s="106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8"/>
      <c r="B47" s="1059"/>
      <c r="C47" s="1059"/>
      <c r="D47" s="1059"/>
      <c r="E47" s="1059"/>
      <c r="F47" s="106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8"/>
      <c r="B48" s="1059"/>
      <c r="C48" s="1059"/>
      <c r="D48" s="1059"/>
      <c r="E48" s="1059"/>
      <c r="F48" s="106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8"/>
      <c r="B49" s="1059"/>
      <c r="C49" s="1059"/>
      <c r="D49" s="1059"/>
      <c r="E49" s="1059"/>
      <c r="F49" s="106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8"/>
      <c r="B50" s="1059"/>
      <c r="C50" s="1059"/>
      <c r="D50" s="1059"/>
      <c r="E50" s="1059"/>
      <c r="F50" s="106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8"/>
      <c r="B51" s="1059"/>
      <c r="C51" s="1059"/>
      <c r="D51" s="1059"/>
      <c r="E51" s="1059"/>
      <c r="F51" s="106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8"/>
      <c r="B52" s="1059"/>
      <c r="C52" s="1059"/>
      <c r="D52" s="1059"/>
      <c r="E52" s="1059"/>
      <c r="F52" s="106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29</v>
      </c>
      <c r="B55" s="1065"/>
      <c r="C55" s="1065"/>
      <c r="D55" s="1065"/>
      <c r="E55" s="1065"/>
      <c r="F55" s="106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8"/>
      <c r="B56" s="1059"/>
      <c r="C56" s="1059"/>
      <c r="D56" s="1059"/>
      <c r="E56" s="1059"/>
      <c r="F56" s="1060"/>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8"/>
      <c r="B57" s="1059"/>
      <c r="C57" s="1059"/>
      <c r="D57" s="1059"/>
      <c r="E57" s="1059"/>
      <c r="F57" s="1060"/>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8"/>
      <c r="B58" s="1059"/>
      <c r="C58" s="1059"/>
      <c r="D58" s="1059"/>
      <c r="E58" s="1059"/>
      <c r="F58" s="106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8"/>
      <c r="B59" s="1059"/>
      <c r="C59" s="1059"/>
      <c r="D59" s="1059"/>
      <c r="E59" s="1059"/>
      <c r="F59" s="106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8"/>
      <c r="B60" s="1059"/>
      <c r="C60" s="1059"/>
      <c r="D60" s="1059"/>
      <c r="E60" s="1059"/>
      <c r="F60" s="106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8"/>
      <c r="B61" s="1059"/>
      <c r="C61" s="1059"/>
      <c r="D61" s="1059"/>
      <c r="E61" s="1059"/>
      <c r="F61" s="106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8"/>
      <c r="B62" s="1059"/>
      <c r="C62" s="1059"/>
      <c r="D62" s="1059"/>
      <c r="E62" s="1059"/>
      <c r="F62" s="106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8"/>
      <c r="B63" s="1059"/>
      <c r="C63" s="1059"/>
      <c r="D63" s="1059"/>
      <c r="E63" s="1059"/>
      <c r="F63" s="106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8"/>
      <c r="B64" s="1059"/>
      <c r="C64" s="1059"/>
      <c r="D64" s="1059"/>
      <c r="E64" s="1059"/>
      <c r="F64" s="106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8"/>
      <c r="B65" s="1059"/>
      <c r="C65" s="1059"/>
      <c r="D65" s="1059"/>
      <c r="E65" s="1059"/>
      <c r="F65" s="106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8"/>
      <c r="B66" s="1059"/>
      <c r="C66" s="1059"/>
      <c r="D66" s="1059"/>
      <c r="E66" s="1059"/>
      <c r="F66" s="106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8"/>
      <c r="B67" s="1059"/>
      <c r="C67" s="1059"/>
      <c r="D67" s="1059"/>
      <c r="E67" s="1059"/>
      <c r="F67" s="1060"/>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8"/>
      <c r="B68" s="1059"/>
      <c r="C68" s="1059"/>
      <c r="D68" s="1059"/>
      <c r="E68" s="1059"/>
      <c r="F68" s="106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8"/>
      <c r="B69" s="1059"/>
      <c r="C69" s="1059"/>
      <c r="D69" s="1059"/>
      <c r="E69" s="1059"/>
      <c r="F69" s="1060"/>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8"/>
      <c r="B70" s="1059"/>
      <c r="C70" s="1059"/>
      <c r="D70" s="1059"/>
      <c r="E70" s="1059"/>
      <c r="F70" s="1060"/>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8"/>
      <c r="B71" s="1059"/>
      <c r="C71" s="1059"/>
      <c r="D71" s="1059"/>
      <c r="E71" s="1059"/>
      <c r="F71" s="106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8"/>
      <c r="B72" s="1059"/>
      <c r="C72" s="1059"/>
      <c r="D72" s="1059"/>
      <c r="E72" s="1059"/>
      <c r="F72" s="106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8"/>
      <c r="B73" s="1059"/>
      <c r="C73" s="1059"/>
      <c r="D73" s="1059"/>
      <c r="E73" s="1059"/>
      <c r="F73" s="106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8"/>
      <c r="B74" s="1059"/>
      <c r="C74" s="1059"/>
      <c r="D74" s="1059"/>
      <c r="E74" s="1059"/>
      <c r="F74" s="106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8"/>
      <c r="B75" s="1059"/>
      <c r="C75" s="1059"/>
      <c r="D75" s="1059"/>
      <c r="E75" s="1059"/>
      <c r="F75" s="106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8"/>
      <c r="B76" s="1059"/>
      <c r="C76" s="1059"/>
      <c r="D76" s="1059"/>
      <c r="E76" s="1059"/>
      <c r="F76" s="106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8"/>
      <c r="B77" s="1059"/>
      <c r="C77" s="1059"/>
      <c r="D77" s="1059"/>
      <c r="E77" s="1059"/>
      <c r="F77" s="106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8"/>
      <c r="B78" s="1059"/>
      <c r="C78" s="1059"/>
      <c r="D78" s="1059"/>
      <c r="E78" s="1059"/>
      <c r="F78" s="106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8"/>
      <c r="B79" s="1059"/>
      <c r="C79" s="1059"/>
      <c r="D79" s="1059"/>
      <c r="E79" s="1059"/>
      <c r="F79" s="106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8"/>
      <c r="B80" s="1059"/>
      <c r="C80" s="1059"/>
      <c r="D80" s="1059"/>
      <c r="E80" s="1059"/>
      <c r="F80" s="1060"/>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8"/>
      <c r="B81" s="1059"/>
      <c r="C81" s="1059"/>
      <c r="D81" s="1059"/>
      <c r="E81" s="1059"/>
      <c r="F81" s="106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8"/>
      <c r="B82" s="1059"/>
      <c r="C82" s="1059"/>
      <c r="D82" s="1059"/>
      <c r="E82" s="1059"/>
      <c r="F82" s="1060"/>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8"/>
      <c r="B83" s="1059"/>
      <c r="C83" s="1059"/>
      <c r="D83" s="1059"/>
      <c r="E83" s="1059"/>
      <c r="F83" s="1060"/>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8"/>
      <c r="B84" s="1059"/>
      <c r="C84" s="1059"/>
      <c r="D84" s="1059"/>
      <c r="E84" s="1059"/>
      <c r="F84" s="106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8"/>
      <c r="B85" s="1059"/>
      <c r="C85" s="1059"/>
      <c r="D85" s="1059"/>
      <c r="E85" s="1059"/>
      <c r="F85" s="106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8"/>
      <c r="B86" s="1059"/>
      <c r="C86" s="1059"/>
      <c r="D86" s="1059"/>
      <c r="E86" s="1059"/>
      <c r="F86" s="106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8"/>
      <c r="B87" s="1059"/>
      <c r="C87" s="1059"/>
      <c r="D87" s="1059"/>
      <c r="E87" s="1059"/>
      <c r="F87" s="106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8"/>
      <c r="B88" s="1059"/>
      <c r="C88" s="1059"/>
      <c r="D88" s="1059"/>
      <c r="E88" s="1059"/>
      <c r="F88" s="106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8"/>
      <c r="B89" s="1059"/>
      <c r="C89" s="1059"/>
      <c r="D89" s="1059"/>
      <c r="E89" s="1059"/>
      <c r="F89" s="106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8"/>
      <c r="B90" s="1059"/>
      <c r="C90" s="1059"/>
      <c r="D90" s="1059"/>
      <c r="E90" s="1059"/>
      <c r="F90" s="106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8"/>
      <c r="B91" s="1059"/>
      <c r="C91" s="1059"/>
      <c r="D91" s="1059"/>
      <c r="E91" s="1059"/>
      <c r="F91" s="106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8"/>
      <c r="B92" s="1059"/>
      <c r="C92" s="1059"/>
      <c r="D92" s="1059"/>
      <c r="E92" s="1059"/>
      <c r="F92" s="106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8"/>
      <c r="B93" s="1059"/>
      <c r="C93" s="1059"/>
      <c r="D93" s="1059"/>
      <c r="E93" s="1059"/>
      <c r="F93" s="1060"/>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8"/>
      <c r="B94" s="1059"/>
      <c r="C94" s="1059"/>
      <c r="D94" s="1059"/>
      <c r="E94" s="1059"/>
      <c r="F94" s="106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8"/>
      <c r="B95" s="1059"/>
      <c r="C95" s="1059"/>
      <c r="D95" s="1059"/>
      <c r="E95" s="1059"/>
      <c r="F95" s="1060"/>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8"/>
      <c r="B96" s="1059"/>
      <c r="C96" s="1059"/>
      <c r="D96" s="1059"/>
      <c r="E96" s="1059"/>
      <c r="F96" s="1060"/>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8"/>
      <c r="B97" s="1059"/>
      <c r="C97" s="1059"/>
      <c r="D97" s="1059"/>
      <c r="E97" s="1059"/>
      <c r="F97" s="106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8"/>
      <c r="B98" s="1059"/>
      <c r="C98" s="1059"/>
      <c r="D98" s="1059"/>
      <c r="E98" s="1059"/>
      <c r="F98" s="106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8"/>
      <c r="B99" s="1059"/>
      <c r="C99" s="1059"/>
      <c r="D99" s="1059"/>
      <c r="E99" s="1059"/>
      <c r="F99" s="106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8"/>
      <c r="B100" s="1059"/>
      <c r="C100" s="1059"/>
      <c r="D100" s="1059"/>
      <c r="E100" s="1059"/>
      <c r="F100" s="106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8"/>
      <c r="B101" s="1059"/>
      <c r="C101" s="1059"/>
      <c r="D101" s="1059"/>
      <c r="E101" s="1059"/>
      <c r="F101" s="106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8"/>
      <c r="B102" s="1059"/>
      <c r="C102" s="1059"/>
      <c r="D102" s="1059"/>
      <c r="E102" s="1059"/>
      <c r="F102" s="106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8"/>
      <c r="B103" s="1059"/>
      <c r="C103" s="1059"/>
      <c r="D103" s="1059"/>
      <c r="E103" s="1059"/>
      <c r="F103" s="106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8"/>
      <c r="B104" s="1059"/>
      <c r="C104" s="1059"/>
      <c r="D104" s="1059"/>
      <c r="E104" s="1059"/>
      <c r="F104" s="106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8"/>
      <c r="B105" s="1059"/>
      <c r="C105" s="1059"/>
      <c r="D105" s="1059"/>
      <c r="E105" s="1059"/>
      <c r="F105" s="106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29</v>
      </c>
      <c r="B108" s="1065"/>
      <c r="C108" s="1065"/>
      <c r="D108" s="1065"/>
      <c r="E108" s="1065"/>
      <c r="F108" s="106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8"/>
      <c r="B109" s="1059"/>
      <c r="C109" s="1059"/>
      <c r="D109" s="1059"/>
      <c r="E109" s="1059"/>
      <c r="F109" s="1060"/>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8"/>
      <c r="B110" s="1059"/>
      <c r="C110" s="1059"/>
      <c r="D110" s="1059"/>
      <c r="E110" s="1059"/>
      <c r="F110" s="1060"/>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8"/>
      <c r="B111" s="1059"/>
      <c r="C111" s="1059"/>
      <c r="D111" s="1059"/>
      <c r="E111" s="1059"/>
      <c r="F111" s="106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8"/>
      <c r="B112" s="1059"/>
      <c r="C112" s="1059"/>
      <c r="D112" s="1059"/>
      <c r="E112" s="1059"/>
      <c r="F112" s="106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8"/>
      <c r="B113" s="1059"/>
      <c r="C113" s="1059"/>
      <c r="D113" s="1059"/>
      <c r="E113" s="1059"/>
      <c r="F113" s="106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8"/>
      <c r="B114" s="1059"/>
      <c r="C114" s="1059"/>
      <c r="D114" s="1059"/>
      <c r="E114" s="1059"/>
      <c r="F114" s="106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8"/>
      <c r="B115" s="1059"/>
      <c r="C115" s="1059"/>
      <c r="D115" s="1059"/>
      <c r="E115" s="1059"/>
      <c r="F115" s="106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8"/>
      <c r="B116" s="1059"/>
      <c r="C116" s="1059"/>
      <c r="D116" s="1059"/>
      <c r="E116" s="1059"/>
      <c r="F116" s="106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8"/>
      <c r="B117" s="1059"/>
      <c r="C117" s="1059"/>
      <c r="D117" s="1059"/>
      <c r="E117" s="1059"/>
      <c r="F117" s="106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8"/>
      <c r="B118" s="1059"/>
      <c r="C118" s="1059"/>
      <c r="D118" s="1059"/>
      <c r="E118" s="1059"/>
      <c r="F118" s="106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8"/>
      <c r="B119" s="1059"/>
      <c r="C119" s="1059"/>
      <c r="D119" s="1059"/>
      <c r="E119" s="1059"/>
      <c r="F119" s="106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8"/>
      <c r="B120" s="1059"/>
      <c r="C120" s="1059"/>
      <c r="D120" s="1059"/>
      <c r="E120" s="1059"/>
      <c r="F120" s="1060"/>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8"/>
      <c r="B121" s="1059"/>
      <c r="C121" s="1059"/>
      <c r="D121" s="1059"/>
      <c r="E121" s="1059"/>
      <c r="F121" s="106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8"/>
      <c r="B122" s="1059"/>
      <c r="C122" s="1059"/>
      <c r="D122" s="1059"/>
      <c r="E122" s="1059"/>
      <c r="F122" s="1060"/>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8"/>
      <c r="B123" s="1059"/>
      <c r="C123" s="1059"/>
      <c r="D123" s="1059"/>
      <c r="E123" s="1059"/>
      <c r="F123" s="1060"/>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8"/>
      <c r="B124" s="1059"/>
      <c r="C124" s="1059"/>
      <c r="D124" s="1059"/>
      <c r="E124" s="1059"/>
      <c r="F124" s="106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8"/>
      <c r="B125" s="1059"/>
      <c r="C125" s="1059"/>
      <c r="D125" s="1059"/>
      <c r="E125" s="1059"/>
      <c r="F125" s="106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8"/>
      <c r="B126" s="1059"/>
      <c r="C126" s="1059"/>
      <c r="D126" s="1059"/>
      <c r="E126" s="1059"/>
      <c r="F126" s="106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8"/>
      <c r="B127" s="1059"/>
      <c r="C127" s="1059"/>
      <c r="D127" s="1059"/>
      <c r="E127" s="1059"/>
      <c r="F127" s="106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8"/>
      <c r="B128" s="1059"/>
      <c r="C128" s="1059"/>
      <c r="D128" s="1059"/>
      <c r="E128" s="1059"/>
      <c r="F128" s="106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8"/>
      <c r="B129" s="1059"/>
      <c r="C129" s="1059"/>
      <c r="D129" s="1059"/>
      <c r="E129" s="1059"/>
      <c r="F129" s="106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8"/>
      <c r="B130" s="1059"/>
      <c r="C130" s="1059"/>
      <c r="D130" s="1059"/>
      <c r="E130" s="1059"/>
      <c r="F130" s="106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8"/>
      <c r="B131" s="1059"/>
      <c r="C131" s="1059"/>
      <c r="D131" s="1059"/>
      <c r="E131" s="1059"/>
      <c r="F131" s="106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8"/>
      <c r="B132" s="1059"/>
      <c r="C132" s="1059"/>
      <c r="D132" s="1059"/>
      <c r="E132" s="1059"/>
      <c r="F132" s="106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8"/>
      <c r="B133" s="1059"/>
      <c r="C133" s="1059"/>
      <c r="D133" s="1059"/>
      <c r="E133" s="1059"/>
      <c r="F133" s="1060"/>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8"/>
      <c r="B134" s="1059"/>
      <c r="C134" s="1059"/>
      <c r="D134" s="1059"/>
      <c r="E134" s="1059"/>
      <c r="F134" s="106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8"/>
      <c r="B135" s="1059"/>
      <c r="C135" s="1059"/>
      <c r="D135" s="1059"/>
      <c r="E135" s="1059"/>
      <c r="F135" s="1060"/>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8"/>
      <c r="B136" s="1059"/>
      <c r="C136" s="1059"/>
      <c r="D136" s="1059"/>
      <c r="E136" s="1059"/>
      <c r="F136" s="1060"/>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8"/>
      <c r="B137" s="1059"/>
      <c r="C137" s="1059"/>
      <c r="D137" s="1059"/>
      <c r="E137" s="1059"/>
      <c r="F137" s="106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8"/>
      <c r="B138" s="1059"/>
      <c r="C138" s="1059"/>
      <c r="D138" s="1059"/>
      <c r="E138" s="1059"/>
      <c r="F138" s="106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8"/>
      <c r="B139" s="1059"/>
      <c r="C139" s="1059"/>
      <c r="D139" s="1059"/>
      <c r="E139" s="1059"/>
      <c r="F139" s="106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8"/>
      <c r="B140" s="1059"/>
      <c r="C140" s="1059"/>
      <c r="D140" s="1059"/>
      <c r="E140" s="1059"/>
      <c r="F140" s="106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8"/>
      <c r="B141" s="1059"/>
      <c r="C141" s="1059"/>
      <c r="D141" s="1059"/>
      <c r="E141" s="1059"/>
      <c r="F141" s="106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8"/>
      <c r="B142" s="1059"/>
      <c r="C142" s="1059"/>
      <c r="D142" s="1059"/>
      <c r="E142" s="1059"/>
      <c r="F142" s="106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8"/>
      <c r="B143" s="1059"/>
      <c r="C143" s="1059"/>
      <c r="D143" s="1059"/>
      <c r="E143" s="1059"/>
      <c r="F143" s="106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8"/>
      <c r="B144" s="1059"/>
      <c r="C144" s="1059"/>
      <c r="D144" s="1059"/>
      <c r="E144" s="1059"/>
      <c r="F144" s="106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8"/>
      <c r="B145" s="1059"/>
      <c r="C145" s="1059"/>
      <c r="D145" s="1059"/>
      <c r="E145" s="1059"/>
      <c r="F145" s="106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8"/>
      <c r="B146" s="1059"/>
      <c r="C146" s="1059"/>
      <c r="D146" s="1059"/>
      <c r="E146" s="1059"/>
      <c r="F146" s="1060"/>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8"/>
      <c r="B147" s="1059"/>
      <c r="C147" s="1059"/>
      <c r="D147" s="1059"/>
      <c r="E147" s="1059"/>
      <c r="F147" s="106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8"/>
      <c r="B148" s="1059"/>
      <c r="C148" s="1059"/>
      <c r="D148" s="1059"/>
      <c r="E148" s="1059"/>
      <c r="F148" s="1060"/>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8"/>
      <c r="B149" s="1059"/>
      <c r="C149" s="1059"/>
      <c r="D149" s="1059"/>
      <c r="E149" s="1059"/>
      <c r="F149" s="1060"/>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8"/>
      <c r="B150" s="1059"/>
      <c r="C150" s="1059"/>
      <c r="D150" s="1059"/>
      <c r="E150" s="1059"/>
      <c r="F150" s="106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8"/>
      <c r="B151" s="1059"/>
      <c r="C151" s="1059"/>
      <c r="D151" s="1059"/>
      <c r="E151" s="1059"/>
      <c r="F151" s="106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8"/>
      <c r="B152" s="1059"/>
      <c r="C152" s="1059"/>
      <c r="D152" s="1059"/>
      <c r="E152" s="1059"/>
      <c r="F152" s="106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8"/>
      <c r="B153" s="1059"/>
      <c r="C153" s="1059"/>
      <c r="D153" s="1059"/>
      <c r="E153" s="1059"/>
      <c r="F153" s="106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8"/>
      <c r="B154" s="1059"/>
      <c r="C154" s="1059"/>
      <c r="D154" s="1059"/>
      <c r="E154" s="1059"/>
      <c r="F154" s="106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8"/>
      <c r="B155" s="1059"/>
      <c r="C155" s="1059"/>
      <c r="D155" s="1059"/>
      <c r="E155" s="1059"/>
      <c r="F155" s="106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8"/>
      <c r="B156" s="1059"/>
      <c r="C156" s="1059"/>
      <c r="D156" s="1059"/>
      <c r="E156" s="1059"/>
      <c r="F156" s="106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8"/>
      <c r="B157" s="1059"/>
      <c r="C157" s="1059"/>
      <c r="D157" s="1059"/>
      <c r="E157" s="1059"/>
      <c r="F157" s="106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8"/>
      <c r="B158" s="1059"/>
      <c r="C158" s="1059"/>
      <c r="D158" s="1059"/>
      <c r="E158" s="1059"/>
      <c r="F158" s="106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29</v>
      </c>
      <c r="B161" s="1065"/>
      <c r="C161" s="1065"/>
      <c r="D161" s="1065"/>
      <c r="E161" s="1065"/>
      <c r="F161" s="106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8"/>
      <c r="B162" s="1059"/>
      <c r="C162" s="1059"/>
      <c r="D162" s="1059"/>
      <c r="E162" s="1059"/>
      <c r="F162" s="1060"/>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8"/>
      <c r="B163" s="1059"/>
      <c r="C163" s="1059"/>
      <c r="D163" s="1059"/>
      <c r="E163" s="1059"/>
      <c r="F163" s="1060"/>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8"/>
      <c r="B164" s="1059"/>
      <c r="C164" s="1059"/>
      <c r="D164" s="1059"/>
      <c r="E164" s="1059"/>
      <c r="F164" s="106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8"/>
      <c r="B165" s="1059"/>
      <c r="C165" s="1059"/>
      <c r="D165" s="1059"/>
      <c r="E165" s="1059"/>
      <c r="F165" s="106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8"/>
      <c r="B166" s="1059"/>
      <c r="C166" s="1059"/>
      <c r="D166" s="1059"/>
      <c r="E166" s="1059"/>
      <c r="F166" s="106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8"/>
      <c r="B167" s="1059"/>
      <c r="C167" s="1059"/>
      <c r="D167" s="1059"/>
      <c r="E167" s="1059"/>
      <c r="F167" s="106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8"/>
      <c r="B168" s="1059"/>
      <c r="C168" s="1059"/>
      <c r="D168" s="1059"/>
      <c r="E168" s="1059"/>
      <c r="F168" s="106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8"/>
      <c r="B169" s="1059"/>
      <c r="C169" s="1059"/>
      <c r="D169" s="1059"/>
      <c r="E169" s="1059"/>
      <c r="F169" s="106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8"/>
      <c r="B170" s="1059"/>
      <c r="C170" s="1059"/>
      <c r="D170" s="1059"/>
      <c r="E170" s="1059"/>
      <c r="F170" s="106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8"/>
      <c r="B171" s="1059"/>
      <c r="C171" s="1059"/>
      <c r="D171" s="1059"/>
      <c r="E171" s="1059"/>
      <c r="F171" s="106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8"/>
      <c r="B172" s="1059"/>
      <c r="C172" s="1059"/>
      <c r="D172" s="1059"/>
      <c r="E172" s="1059"/>
      <c r="F172" s="106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8"/>
      <c r="B173" s="1059"/>
      <c r="C173" s="1059"/>
      <c r="D173" s="1059"/>
      <c r="E173" s="1059"/>
      <c r="F173" s="1060"/>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8"/>
      <c r="B174" s="1059"/>
      <c r="C174" s="1059"/>
      <c r="D174" s="1059"/>
      <c r="E174" s="1059"/>
      <c r="F174" s="106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8"/>
      <c r="B175" s="1059"/>
      <c r="C175" s="1059"/>
      <c r="D175" s="1059"/>
      <c r="E175" s="1059"/>
      <c r="F175" s="1060"/>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8"/>
      <c r="B176" s="1059"/>
      <c r="C176" s="1059"/>
      <c r="D176" s="1059"/>
      <c r="E176" s="1059"/>
      <c r="F176" s="1060"/>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8"/>
      <c r="B177" s="1059"/>
      <c r="C177" s="1059"/>
      <c r="D177" s="1059"/>
      <c r="E177" s="1059"/>
      <c r="F177" s="106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8"/>
      <c r="B178" s="1059"/>
      <c r="C178" s="1059"/>
      <c r="D178" s="1059"/>
      <c r="E178" s="1059"/>
      <c r="F178" s="106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8"/>
      <c r="B179" s="1059"/>
      <c r="C179" s="1059"/>
      <c r="D179" s="1059"/>
      <c r="E179" s="1059"/>
      <c r="F179" s="106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8"/>
      <c r="B180" s="1059"/>
      <c r="C180" s="1059"/>
      <c r="D180" s="1059"/>
      <c r="E180" s="1059"/>
      <c r="F180" s="106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8"/>
      <c r="B181" s="1059"/>
      <c r="C181" s="1059"/>
      <c r="D181" s="1059"/>
      <c r="E181" s="1059"/>
      <c r="F181" s="106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8"/>
      <c r="B182" s="1059"/>
      <c r="C182" s="1059"/>
      <c r="D182" s="1059"/>
      <c r="E182" s="1059"/>
      <c r="F182" s="106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8"/>
      <c r="B183" s="1059"/>
      <c r="C183" s="1059"/>
      <c r="D183" s="1059"/>
      <c r="E183" s="1059"/>
      <c r="F183" s="106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8"/>
      <c r="B184" s="1059"/>
      <c r="C184" s="1059"/>
      <c r="D184" s="1059"/>
      <c r="E184" s="1059"/>
      <c r="F184" s="106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8"/>
      <c r="B185" s="1059"/>
      <c r="C185" s="1059"/>
      <c r="D185" s="1059"/>
      <c r="E185" s="1059"/>
      <c r="F185" s="106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8"/>
      <c r="B186" s="1059"/>
      <c r="C186" s="1059"/>
      <c r="D186" s="1059"/>
      <c r="E186" s="1059"/>
      <c r="F186" s="1060"/>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8"/>
      <c r="B187" s="1059"/>
      <c r="C187" s="1059"/>
      <c r="D187" s="1059"/>
      <c r="E187" s="1059"/>
      <c r="F187" s="106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8"/>
      <c r="B188" s="1059"/>
      <c r="C188" s="1059"/>
      <c r="D188" s="1059"/>
      <c r="E188" s="1059"/>
      <c r="F188" s="1060"/>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8"/>
      <c r="B189" s="1059"/>
      <c r="C189" s="1059"/>
      <c r="D189" s="1059"/>
      <c r="E189" s="1059"/>
      <c r="F189" s="1060"/>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8"/>
      <c r="B190" s="1059"/>
      <c r="C190" s="1059"/>
      <c r="D190" s="1059"/>
      <c r="E190" s="1059"/>
      <c r="F190" s="106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8"/>
      <c r="B191" s="1059"/>
      <c r="C191" s="1059"/>
      <c r="D191" s="1059"/>
      <c r="E191" s="1059"/>
      <c r="F191" s="106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8"/>
      <c r="B192" s="1059"/>
      <c r="C192" s="1059"/>
      <c r="D192" s="1059"/>
      <c r="E192" s="1059"/>
      <c r="F192" s="106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8"/>
      <c r="B193" s="1059"/>
      <c r="C193" s="1059"/>
      <c r="D193" s="1059"/>
      <c r="E193" s="1059"/>
      <c r="F193" s="106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8"/>
      <c r="B194" s="1059"/>
      <c r="C194" s="1059"/>
      <c r="D194" s="1059"/>
      <c r="E194" s="1059"/>
      <c r="F194" s="106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8"/>
      <c r="B195" s="1059"/>
      <c r="C195" s="1059"/>
      <c r="D195" s="1059"/>
      <c r="E195" s="1059"/>
      <c r="F195" s="106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8"/>
      <c r="B196" s="1059"/>
      <c r="C196" s="1059"/>
      <c r="D196" s="1059"/>
      <c r="E196" s="1059"/>
      <c r="F196" s="106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8"/>
      <c r="B197" s="1059"/>
      <c r="C197" s="1059"/>
      <c r="D197" s="1059"/>
      <c r="E197" s="1059"/>
      <c r="F197" s="106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8"/>
      <c r="B198" s="1059"/>
      <c r="C198" s="1059"/>
      <c r="D198" s="1059"/>
      <c r="E198" s="1059"/>
      <c r="F198" s="106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8"/>
      <c r="B199" s="1059"/>
      <c r="C199" s="1059"/>
      <c r="D199" s="1059"/>
      <c r="E199" s="1059"/>
      <c r="F199" s="1060"/>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8"/>
      <c r="B200" s="1059"/>
      <c r="C200" s="1059"/>
      <c r="D200" s="1059"/>
      <c r="E200" s="1059"/>
      <c r="F200" s="106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8"/>
      <c r="B201" s="1059"/>
      <c r="C201" s="1059"/>
      <c r="D201" s="1059"/>
      <c r="E201" s="1059"/>
      <c r="F201" s="1060"/>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8"/>
      <c r="B202" s="1059"/>
      <c r="C202" s="1059"/>
      <c r="D202" s="1059"/>
      <c r="E202" s="1059"/>
      <c r="F202" s="1060"/>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8"/>
      <c r="B203" s="1059"/>
      <c r="C203" s="1059"/>
      <c r="D203" s="1059"/>
      <c r="E203" s="1059"/>
      <c r="F203" s="106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8"/>
      <c r="B204" s="1059"/>
      <c r="C204" s="1059"/>
      <c r="D204" s="1059"/>
      <c r="E204" s="1059"/>
      <c r="F204" s="106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8"/>
      <c r="B205" s="1059"/>
      <c r="C205" s="1059"/>
      <c r="D205" s="1059"/>
      <c r="E205" s="1059"/>
      <c r="F205" s="106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8"/>
      <c r="B206" s="1059"/>
      <c r="C206" s="1059"/>
      <c r="D206" s="1059"/>
      <c r="E206" s="1059"/>
      <c r="F206" s="106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8"/>
      <c r="B207" s="1059"/>
      <c r="C207" s="1059"/>
      <c r="D207" s="1059"/>
      <c r="E207" s="1059"/>
      <c r="F207" s="106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8"/>
      <c r="B208" s="1059"/>
      <c r="C208" s="1059"/>
      <c r="D208" s="1059"/>
      <c r="E208" s="1059"/>
      <c r="F208" s="106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8"/>
      <c r="B209" s="1059"/>
      <c r="C209" s="1059"/>
      <c r="D209" s="1059"/>
      <c r="E209" s="1059"/>
      <c r="F209" s="106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8"/>
      <c r="B210" s="1059"/>
      <c r="C210" s="1059"/>
      <c r="D210" s="1059"/>
      <c r="E210" s="1059"/>
      <c r="F210" s="106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8"/>
      <c r="B211" s="1059"/>
      <c r="C211" s="1059"/>
      <c r="D211" s="1059"/>
      <c r="E211" s="1059"/>
      <c r="F211" s="106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29</v>
      </c>
      <c r="B214" s="1056"/>
      <c r="C214" s="1056"/>
      <c r="D214" s="1056"/>
      <c r="E214" s="1056"/>
      <c r="F214" s="105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8"/>
      <c r="B215" s="1059"/>
      <c r="C215" s="1059"/>
      <c r="D215" s="1059"/>
      <c r="E215" s="1059"/>
      <c r="F215" s="1060"/>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8"/>
      <c r="B216" s="1059"/>
      <c r="C216" s="1059"/>
      <c r="D216" s="1059"/>
      <c r="E216" s="1059"/>
      <c r="F216" s="1060"/>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8"/>
      <c r="B217" s="1059"/>
      <c r="C217" s="1059"/>
      <c r="D217" s="1059"/>
      <c r="E217" s="1059"/>
      <c r="F217" s="106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8"/>
      <c r="B218" s="1059"/>
      <c r="C218" s="1059"/>
      <c r="D218" s="1059"/>
      <c r="E218" s="1059"/>
      <c r="F218" s="106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8"/>
      <c r="B219" s="1059"/>
      <c r="C219" s="1059"/>
      <c r="D219" s="1059"/>
      <c r="E219" s="1059"/>
      <c r="F219" s="106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8"/>
      <c r="B220" s="1059"/>
      <c r="C220" s="1059"/>
      <c r="D220" s="1059"/>
      <c r="E220" s="1059"/>
      <c r="F220" s="106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8"/>
      <c r="B221" s="1059"/>
      <c r="C221" s="1059"/>
      <c r="D221" s="1059"/>
      <c r="E221" s="1059"/>
      <c r="F221" s="106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8"/>
      <c r="B222" s="1059"/>
      <c r="C222" s="1059"/>
      <c r="D222" s="1059"/>
      <c r="E222" s="1059"/>
      <c r="F222" s="106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8"/>
      <c r="B223" s="1059"/>
      <c r="C223" s="1059"/>
      <c r="D223" s="1059"/>
      <c r="E223" s="1059"/>
      <c r="F223" s="106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8"/>
      <c r="B224" s="1059"/>
      <c r="C224" s="1059"/>
      <c r="D224" s="1059"/>
      <c r="E224" s="1059"/>
      <c r="F224" s="106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8"/>
      <c r="B225" s="1059"/>
      <c r="C225" s="1059"/>
      <c r="D225" s="1059"/>
      <c r="E225" s="1059"/>
      <c r="F225" s="106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8"/>
      <c r="B226" s="1059"/>
      <c r="C226" s="1059"/>
      <c r="D226" s="1059"/>
      <c r="E226" s="1059"/>
      <c r="F226" s="1060"/>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8"/>
      <c r="B227" s="1059"/>
      <c r="C227" s="1059"/>
      <c r="D227" s="1059"/>
      <c r="E227" s="1059"/>
      <c r="F227" s="106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8"/>
      <c r="B228" s="1059"/>
      <c r="C228" s="1059"/>
      <c r="D228" s="1059"/>
      <c r="E228" s="1059"/>
      <c r="F228" s="1060"/>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8"/>
      <c r="B229" s="1059"/>
      <c r="C229" s="1059"/>
      <c r="D229" s="1059"/>
      <c r="E229" s="1059"/>
      <c r="F229" s="1060"/>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8"/>
      <c r="B230" s="1059"/>
      <c r="C230" s="1059"/>
      <c r="D230" s="1059"/>
      <c r="E230" s="1059"/>
      <c r="F230" s="106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8"/>
      <c r="B231" s="1059"/>
      <c r="C231" s="1059"/>
      <c r="D231" s="1059"/>
      <c r="E231" s="1059"/>
      <c r="F231" s="106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8"/>
      <c r="B232" s="1059"/>
      <c r="C232" s="1059"/>
      <c r="D232" s="1059"/>
      <c r="E232" s="1059"/>
      <c r="F232" s="106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8"/>
      <c r="B233" s="1059"/>
      <c r="C233" s="1059"/>
      <c r="D233" s="1059"/>
      <c r="E233" s="1059"/>
      <c r="F233" s="106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8"/>
      <c r="B234" s="1059"/>
      <c r="C234" s="1059"/>
      <c r="D234" s="1059"/>
      <c r="E234" s="1059"/>
      <c r="F234" s="106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8"/>
      <c r="B235" s="1059"/>
      <c r="C235" s="1059"/>
      <c r="D235" s="1059"/>
      <c r="E235" s="1059"/>
      <c r="F235" s="106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8"/>
      <c r="B236" s="1059"/>
      <c r="C236" s="1059"/>
      <c r="D236" s="1059"/>
      <c r="E236" s="1059"/>
      <c r="F236" s="106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8"/>
      <c r="B237" s="1059"/>
      <c r="C237" s="1059"/>
      <c r="D237" s="1059"/>
      <c r="E237" s="1059"/>
      <c r="F237" s="106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8"/>
      <c r="B238" s="1059"/>
      <c r="C238" s="1059"/>
      <c r="D238" s="1059"/>
      <c r="E238" s="1059"/>
      <c r="F238" s="106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8"/>
      <c r="B239" s="1059"/>
      <c r="C239" s="1059"/>
      <c r="D239" s="1059"/>
      <c r="E239" s="1059"/>
      <c r="F239" s="1060"/>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8"/>
      <c r="B240" s="1059"/>
      <c r="C240" s="1059"/>
      <c r="D240" s="1059"/>
      <c r="E240" s="1059"/>
      <c r="F240" s="106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8"/>
      <c r="B241" s="1059"/>
      <c r="C241" s="1059"/>
      <c r="D241" s="1059"/>
      <c r="E241" s="1059"/>
      <c r="F241" s="1060"/>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8"/>
      <c r="B242" s="1059"/>
      <c r="C242" s="1059"/>
      <c r="D242" s="1059"/>
      <c r="E242" s="1059"/>
      <c r="F242" s="1060"/>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8"/>
      <c r="B243" s="1059"/>
      <c r="C243" s="1059"/>
      <c r="D243" s="1059"/>
      <c r="E243" s="1059"/>
      <c r="F243" s="106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8"/>
      <c r="B244" s="1059"/>
      <c r="C244" s="1059"/>
      <c r="D244" s="1059"/>
      <c r="E244" s="1059"/>
      <c r="F244" s="106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8"/>
      <c r="B245" s="1059"/>
      <c r="C245" s="1059"/>
      <c r="D245" s="1059"/>
      <c r="E245" s="1059"/>
      <c r="F245" s="106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8"/>
      <c r="B246" s="1059"/>
      <c r="C246" s="1059"/>
      <c r="D246" s="1059"/>
      <c r="E246" s="1059"/>
      <c r="F246" s="106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8"/>
      <c r="B247" s="1059"/>
      <c r="C247" s="1059"/>
      <c r="D247" s="1059"/>
      <c r="E247" s="1059"/>
      <c r="F247" s="106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8"/>
      <c r="B248" s="1059"/>
      <c r="C248" s="1059"/>
      <c r="D248" s="1059"/>
      <c r="E248" s="1059"/>
      <c r="F248" s="106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8"/>
      <c r="B249" s="1059"/>
      <c r="C249" s="1059"/>
      <c r="D249" s="1059"/>
      <c r="E249" s="1059"/>
      <c r="F249" s="106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8"/>
      <c r="B250" s="1059"/>
      <c r="C250" s="1059"/>
      <c r="D250" s="1059"/>
      <c r="E250" s="1059"/>
      <c r="F250" s="106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8"/>
      <c r="B251" s="1059"/>
      <c r="C251" s="1059"/>
      <c r="D251" s="1059"/>
      <c r="E251" s="1059"/>
      <c r="F251" s="106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8"/>
      <c r="B252" s="1059"/>
      <c r="C252" s="1059"/>
      <c r="D252" s="1059"/>
      <c r="E252" s="1059"/>
      <c r="F252" s="1060"/>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8"/>
      <c r="B253" s="1059"/>
      <c r="C253" s="1059"/>
      <c r="D253" s="1059"/>
      <c r="E253" s="1059"/>
      <c r="F253" s="106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8"/>
      <c r="B254" s="1059"/>
      <c r="C254" s="1059"/>
      <c r="D254" s="1059"/>
      <c r="E254" s="1059"/>
      <c r="F254" s="1060"/>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8"/>
      <c r="B255" s="1059"/>
      <c r="C255" s="1059"/>
      <c r="D255" s="1059"/>
      <c r="E255" s="1059"/>
      <c r="F255" s="1060"/>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8"/>
      <c r="B256" s="1059"/>
      <c r="C256" s="1059"/>
      <c r="D256" s="1059"/>
      <c r="E256" s="1059"/>
      <c r="F256" s="106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8"/>
      <c r="B257" s="1059"/>
      <c r="C257" s="1059"/>
      <c r="D257" s="1059"/>
      <c r="E257" s="1059"/>
      <c r="F257" s="106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8"/>
      <c r="B258" s="1059"/>
      <c r="C258" s="1059"/>
      <c r="D258" s="1059"/>
      <c r="E258" s="1059"/>
      <c r="F258" s="106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8"/>
      <c r="B259" s="1059"/>
      <c r="C259" s="1059"/>
      <c r="D259" s="1059"/>
      <c r="E259" s="1059"/>
      <c r="F259" s="106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8"/>
      <c r="B260" s="1059"/>
      <c r="C260" s="1059"/>
      <c r="D260" s="1059"/>
      <c r="E260" s="1059"/>
      <c r="F260" s="106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8"/>
      <c r="B261" s="1059"/>
      <c r="C261" s="1059"/>
      <c r="D261" s="1059"/>
      <c r="E261" s="1059"/>
      <c r="F261" s="106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8"/>
      <c r="B262" s="1059"/>
      <c r="C262" s="1059"/>
      <c r="D262" s="1059"/>
      <c r="E262" s="1059"/>
      <c r="F262" s="106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8"/>
      <c r="B263" s="1059"/>
      <c r="C263" s="1059"/>
      <c r="D263" s="1059"/>
      <c r="E263" s="1059"/>
      <c r="F263" s="106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8"/>
      <c r="B264" s="1059"/>
      <c r="C264" s="1059"/>
      <c r="D264" s="1059"/>
      <c r="E264" s="1059"/>
      <c r="F264" s="106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2017-07-05T08:40:04Z</cp:lastPrinted>
  <dcterms:created xsi:type="dcterms:W3CDTF">2012-03-13T00:50:25Z</dcterms:created>
  <dcterms:modified xsi:type="dcterms:W3CDTF">2017-07-05T08:41:00Z</dcterms:modified>
</cp:coreProperties>
</file>