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i-k83ab\Desktop\■■業務■■\2_H29行政事業レビュー\13_最終公表に向けた作業\回答セット\"/>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<sst xmlns="http://schemas.openxmlformats.org/spreadsheetml/2006/main" count="2868" uniqueCount="627">
  <si>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</si>
  <si>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</si>
  <si>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</si>
  <si>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</si>
  <si>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</si>
  <si>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</si>
  <si>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</si>
  <si>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</si>
  <si>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</si>
  <si>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</si>
  <si>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</si>
  <si>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</si>
  <si>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</si>
  <si>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</si>
  <si>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</si>
  <si>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</si>
  <si>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</si>
  <si>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</si>
  <si>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</si>
  <si>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</si>
  <si>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</si>
  <si>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</si>
  <si>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</si>
  <si>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</si>
  <si>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</si>
  <si>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</si>
  <si>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</si>
  <si>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</si>
  <si>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</si>
  <si>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</si>
  <si>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</si>
  <si>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</si>
  <si>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</si>
  <si>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</si>
  <si>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</si>
  <si>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</si>
  <si>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</si>
  <si>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</si>
  <si>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</si>
  <si>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</si>
  <si>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</si>
  <si>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</si>
  <si>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</si>
  <si>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</si>
  <si>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</si>
  <si>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</si>
  <si>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</si>
  <si>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</si>
  <si>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</si>
  <si>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</si>
  <si>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</si>
  <si>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</si>
  <si>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</si>
  <si>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</si>
  <si>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</si>
  <si>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</si>
  <si>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</si>
  <si>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</si>
  <si>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</si>
  <si>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</si>
  <si>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</si>
  <si>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</si>
  <si>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</si>
  <si>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</si>
  <si>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</si>
  <si>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</si>
  <si>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</si>
  <si>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</si>
  <si>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</si>
  <si>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</si>
  <si>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</si>
  <si>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</si>
  <si>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</si>
  <si>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</si>
  <si>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</si>
  <si>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</si>
  <si>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</si>
  <si>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</si>
  <si>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</si>
  <si>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</si>
  <si>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</si>
  <si>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</si>
  <si>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</si>
  <si>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</si>
  <si>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</si>
  <si>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</si>
  <si>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</si>
  <si>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</si>
  <si>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</si>
  <si>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</si>
  <si>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</si>
  <si>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</si>
  <si>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</si>
  <si>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</si>
  <si>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</si>
  <si>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</si>
  <si>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</si>
  <si>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</si>
  <si>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</si>
  <si>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</si>
  <si>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</si>
  <si>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</si>
  <si>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</si>
  <si>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</si>
  <si>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</si>
  <si>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</si>
  <si>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</si>
  <si>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</si>
  <si>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</si>
  <si>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</si>
  <si>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</si>
  <si>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</si>
  <si>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</si>
  <si>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</si>
  <si>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</si>
  <si>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</si>
  <si>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</si>
  <si>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</si>
  <si>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</si>
  <si>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</si>
  <si>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</si>
  <si>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</si>
  <si>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</si>
  <si>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</si>
  <si>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</si>
  <si>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</si>
  <si>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</si>
  <si>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</si>
  <si>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</si>
  <si>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</si>
  <si>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</si>
  <si>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</si>
  <si>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</si>
  <si>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</si>
  <si>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</si>
  <si>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</si>
  <si>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</si>
  <si>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</si>
  <si>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</si>
  <si>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</si>
  <si>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</si>
  <si>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</si>
  <si>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</si>
  <si>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</si>
  <si>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</si>
  <si>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</si>
  <si>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</si>
  <si>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</si>
  <si>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</si>
  <si>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</si>
  <si>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</si>
  <si>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</si>
  <si>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</si>
  <si>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</si>
  <si>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</si>
  <si>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</si>
  <si>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</si>
  <si>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</si>
  <si>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</si>
  <si>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</si>
  <si>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</si>
  <si>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</si>
  <si>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</si>
  <si>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</si>
  <si>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</si>
  <si>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</si>
  <si>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</si>
  <si>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</si>
  <si>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</si>
  <si>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</si>
  <si>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</si>
  <si>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</si>
  <si>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</si>
  <si>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</si>
  <si>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</si>
  <si>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</si>
  <si>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</si>
  <si>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</si>
  <si>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</si>
  <si>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</si>
  <si>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</si>
  <si>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</si>
  <si>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</si>
  <si>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</si>
  <si>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</si>
  <si>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</si>
  <si>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</si>
  <si>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</si>
  <si>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</si>
  <si>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</si>
  <si>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</si>
  <si>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</si>
  <si>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</si>
  <si>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</si>
  <si>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</si>
  <si>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</si>
  <si>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</si>
  <si>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</si>
  <si>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</si>
  <si>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</si>
  <si>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</si>
  <si>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</si>
  <si>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</si>
  <si>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</si>
  <si>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</si>
  <si>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</si>
  <si>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</si>
  <si>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</si>
  <si>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</si>
  <si>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</si>
  <si>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</si>
  <si>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</si>
  <si>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</si>
  <si>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</si>
  <si>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</si>
  <si>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</si>
  <si>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</si>
  <si>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</si>
  <si>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</si>
  <si>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</si>
  <si>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</si>
  <si>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</si>
  <si>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</si>
  <si>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</si>
  <si>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</si>
  <si>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</si>
  <si>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</si>
  <si>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</si>
  <si>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</si>
  <si>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</si>
  <si>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</si>
  <si>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</si>
  <si>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</si>
  <si>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</si>
  <si>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</si>
  <si>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</si>
  <si>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</si>
  <si>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</si>
  <si>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</si>
  <si>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</si>
  <si>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</si>
  <si>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</si>
  <si>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</si>
  <si>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</si>
  <si>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</si>
  <si>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</si>
  <si>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</si>
  <si>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</si>
  <si>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</si>
  <si>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</si>
  <si>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</si>
  <si>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</si>
  <si>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</si>
  <si>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</si>
  <si>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</si>
  <si>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</si>
  <si>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</si>
  <si>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</si>
  <si>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</si>
  <si>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</si>
  <si>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</si>
  <si>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</si>
  <si>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</si>
  <si>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</si>
  <si>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</si>
  <si>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</si>
  <si>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</si>
  <si>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</si>
  <si>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</si>
  <si>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</si>
  <si>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</si>
  <si>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</si>
  <si>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</si>
  <si>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</si>
  <si>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</si>
  <si>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</si>
  <si>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</si>
  <si>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</si>
  <si>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</si>
  <si>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</si>
  <si>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</si>
  <si>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</si>
  <si>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</si>
  <si>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</si>
  <si>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</si>
  <si>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</si>
  <si>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</si>
  <si>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</si>
  <si>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</si>
  <si>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</si>
  <si>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</si>
  <si>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</si>
  <si>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</si>
  <si>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</si>
  <si>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</si>
  <si>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</si>
  <si>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</si>
  <si>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</si>
  <si>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</si>
  <si>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</si>
  <si>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</si>
  <si>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</si>
  <si>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</si>
  <si>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</si>
  <si>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</si>
  <si>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</si>
  <si>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</si>
  <si>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</si>
  <si>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</si>
  <si>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</si>
  <si>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</si>
  <si>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</si>
  <si>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</si>
  <si>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</si>
  <si>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</si>
  <si>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</si>
  <si>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</si>
  <si>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</si>
  <si>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</si>
  <si>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</si>
  <si>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</si>
  <si>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</si>
  <si>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</si>
  <si>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</si>
  <si>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</si>
  <si>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</si>
  <si>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</si>
  <si>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</si>
  <si>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</si>
  <si>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</si>
  <si>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</si>
  <si>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</si>
  <si>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</si>
  <si>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</si>
  <si>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</si>
  <si>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</si>
  <si>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</si>
  <si>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</si>
  <si>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</si>
  <si>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</si>
  <si>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</si>
  <si>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</si>
  <si>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</si>
  <si>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</si>
  <si>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</si>
  <si>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</si>
  <si>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</si>
  <si>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</si>
  <si>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</si>
  <si>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</si>
  <si>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</si>
  <si>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</si>
  <si>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</si>
  <si>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</si>
  <si>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</si>
  <si>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</si>
  <si>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</si>
  <si>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</si>
  <si>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</si>
  <si>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</si>
  <si>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</si>
  <si>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</si>
  <si>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</si>
  <si>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</si>
  <si>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</si>
  <si>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</si>
  <si>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</si>
  <si>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</si>
  <si>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</si>
  <si>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</si>
  <si>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</si>
  <si>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</si>
  <si>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</si>
  <si>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</si>
  <si>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</si>
  <si>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</si>
  <si>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</si>
  <si>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</si>
  <si>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</si>
  <si>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</si>
  <si>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</si>
  <si>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</si>
  <si>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</si>
  <si>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</si>
  <si>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</si>
  <si>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</si>
  <si>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</si>
  <si>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</si>
  <si>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</si>
  <si>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</si>
  <si>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</si>
  <si>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</si>
  <si>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</si>
  <si>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</si>
  <si>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</si>
  <si>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</si>
  <si>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</si>
  <si>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</si>
  <si>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</si>
  <si>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</si>
  <si>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</si>
  <si>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</si>
  <si>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</si>
  <si>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</si>
  <si>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</si>
  <si>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</si>
  <si>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</si>
  <si>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</si>
  <si>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</si>
  <si>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</si>
  <si>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</si>
  <si>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</si>
  <si>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</si>
  <si>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</si>
  <si>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</si>
  <si>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</si>
  <si>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</si>
  <si>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</si>
  <si>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</si>
  <si>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</si>
  <si>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</si>
  <si>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</si>
  <si>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</si>
  <si>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</si>
  <si>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</si>
  <si>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</si>
  <si>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</si>
  <si>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</si>
  <si>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</si>
  <si>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</si>
  <si>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</si>
  <si>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</si>
  <si>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</si>
  <si>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</si>
  <si>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</si>
  <si>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</si>
  <si>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</si>
  <si>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</si>
  <si>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</si>
  <si>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</si>
  <si>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</si>
  <si>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</si>
  <si>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</si>
  <si>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</si>
  <si>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</si>
  <si>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</si>
  <si>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</si>
  <si>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</si>
  <si>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</si>
  <si>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</si>
  <si>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</si>
  <si>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</si>
  <si>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</si>
  <si>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</si>
  <si>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</si>
  <si>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</si>
  <si>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</si>
  <si>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</si>
  <si>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</si>
  <si>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</si>
  <si>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</si>
  <si>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</si>
  <si>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</si>
  <si>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</si>
  <si>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</si>
  <si>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</si>
  <si>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</si>
  <si>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</si>
  <si>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</si>
  <si>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</si>
  <si>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</si>
  <si>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</si>
  <si>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</si>
  <si>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</si>
  <si>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</si>
  <si>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</si>
  <si>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</si>
  <si>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</si>
  <si>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</si>
  <si>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</si>
  <si>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</si>
  <si>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</si>
  <si>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</si>
  <si>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</si>
  <si>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</si>
  <si>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</si>
  <si>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</si>
  <si>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</si>
  <si>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</si>
  <si>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</si>
  <si>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</si>
  <si>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</si>
  <si>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</si>
  <si>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</si>
  <si>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</si>
  <si>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</si>
  <si>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</si>
  <si>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</si>
  <si>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</si>
  <si>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</si>
  <si>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</si>
  <si>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</si>
  <si>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</si>
  <si>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</si>
  <si>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</si>
  <si>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</si>
  <si>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</si>
  <si>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</si>
  <si>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</si>
  <si>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</si>
  <si>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</si>
  <si>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</si>
  <si>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</si>
  <si>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</si>
  <si>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</si>
  <si>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</si>
  <si>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</si>
  <si>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</si>
  <si>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</si>
  <si>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</si>
  <si>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</si>
  <si>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</si>
  <si>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</si>
  <si>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</si>
  <si>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</si>
  <si>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</si>
  <si>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</si>
  <si>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</si>
  <si>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</si>
  <si>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</si>
  <si>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</si>
  <si>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</si>
  <si>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</si>
  <si>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</si>
  <si>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</si>
  <si>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</si>
  <si>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</si>
  <si>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</si>
  <si>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</si>
  <si>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</si>
  <si>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</si>
  <si>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</si>
  <si>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</si>
  <si>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</si>
  <si>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</si>
  <si>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</si>
  <si>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</si>
  <si>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</si>
  <si>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</si>
  <si>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</si>
  <si>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</si>
  <si>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国</t>
    <rPh sb="0" eb="1">
      <t>クニ</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</si>
  <si>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</si>
  <si>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</si>
  <si>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</si>
  <si>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</si>
  <si>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</si>
  <si>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</si>
  <si>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</si>
  <si>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デイリー寄港を維持（平成28年度）</t>
    <rPh sb="4" eb="6">
      <t>キコウ</t>
    </rPh>
    <rPh sb="7" eb="9">
      <t>イジ</t>
    </rPh>
    <rPh sb="10" eb="12">
      <t>ヘイセイ</t>
    </rPh>
    <rPh sb="14" eb="16">
      <t>ネンド</t>
    </rPh>
    <phoneticPr fontId="5"/>
  </si>
  <si>
    <t>国際戦略港湾競争力強化対策事業</t>
    <rPh sb="0" eb="2">
      <t>コクサイ</t>
    </rPh>
    <rPh sb="2" eb="4">
      <t>センリャク</t>
    </rPh>
    <rPh sb="4" eb="6">
      <t>コウワン</t>
    </rPh>
    <rPh sb="6" eb="9">
      <t>キョウソウリョク</t>
    </rPh>
    <rPh sb="9" eb="11">
      <t>キョウカ</t>
    </rPh>
    <rPh sb="11" eb="13">
      <t>タイサク</t>
    </rPh>
    <rPh sb="13" eb="15">
      <t>ジギョウ</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</si>
  <si>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</si>
  <si>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コンテナ船の更なる大型化や国際基幹航路の再編等、海運・港湾を取り巻く情勢が変化する中、我が国の産業競争力の強化、ひいては国民の雇用と所得の維持・創出を図るため、「集貨」、「創貨」、「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</si>
  <si>
    <t>諸謝金</t>
    <rPh sb="0" eb="3">
      <t>ショシャキン</t>
    </rPh>
    <phoneticPr fontId="5"/>
  </si>
  <si>
    <t>委員等旅費</t>
    <rPh sb="0" eb="2">
      <t>イイン</t>
    </rPh>
    <rPh sb="2" eb="3">
      <t>トウ</t>
    </rPh>
    <rPh sb="3" eb="5">
      <t>リョヒ</t>
    </rPh>
    <phoneticPr fontId="5"/>
  </si>
  <si>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5"/>
  </si>
  <si>
    <t>概ね５年以内に、国際コンテナ戦略港湾に寄港する欧州基幹航路を週３便に増やすとともに、北米基幹航路のデイリー寄港を維持する。</t>
    <rPh sb="42" eb="44">
      <t>ホクベイ</t>
    </rPh>
    <rPh sb="44" eb="46">
      <t>キカン</t>
    </rPh>
    <rPh sb="46" eb="48">
      <t>コウロ</t>
    </rPh>
    <rPh sb="53" eb="55">
      <t>キコウ</t>
    </rPh>
    <rPh sb="56" eb="58">
      <t>イジ</t>
    </rPh>
    <phoneticPr fontId="5"/>
  </si>
  <si>
    <t>便</t>
    <rPh sb="0" eb="1">
      <t>ビン</t>
    </rPh>
    <phoneticPr fontId="5"/>
  </si>
  <si>
    <t>-</t>
    <phoneticPr fontId="5"/>
  </si>
  <si>
    <t>事業実施数</t>
    <rPh sb="0" eb="2">
      <t>ジギョウ</t>
    </rPh>
    <rPh sb="2" eb="4">
      <t>ジッシ</t>
    </rPh>
    <rPh sb="4" eb="5">
      <t>スウ</t>
    </rPh>
    <phoneticPr fontId="5"/>
  </si>
  <si>
    <t>事業</t>
    <rPh sb="0" eb="2">
      <t>ジギョウ</t>
    </rPh>
    <phoneticPr fontId="5"/>
  </si>
  <si>
    <t>執行額 ／ 実施事業数</t>
    <rPh sb="0" eb="2">
      <t>シッコウ</t>
    </rPh>
    <rPh sb="2" eb="3">
      <t>ガク</t>
    </rPh>
    <rPh sb="6" eb="8">
      <t>ジッシ</t>
    </rPh>
    <rPh sb="8" eb="10">
      <t>ジギョウ</t>
    </rPh>
    <rPh sb="10" eb="11">
      <t>カズ</t>
    </rPh>
    <phoneticPr fontId="5"/>
  </si>
  <si>
    <t>1,161/1</t>
  </si>
  <si>
    <t>1,375/2</t>
  </si>
  <si>
    <t>千円</t>
    <rPh sb="0" eb="1">
      <t>セン</t>
    </rPh>
    <rPh sb="1" eb="2">
      <t>エン</t>
    </rPh>
    <phoneticPr fontId="5"/>
  </si>
  <si>
    <t>執行額/実施事業数</t>
    <rPh sb="0" eb="2">
      <t>シッコウ</t>
    </rPh>
    <rPh sb="2" eb="3">
      <t>ガク</t>
    </rPh>
    <rPh sb="4" eb="6">
      <t>ジッシ</t>
    </rPh>
    <rPh sb="6" eb="9">
      <t>ジギョウスウ</t>
    </rPh>
    <phoneticPr fontId="5"/>
  </si>
  <si>
    <t>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</si>
  <si>
    <t>基幹航路の維持・拡大は、国民生活への影響の大きさから、国が先導して取り組む必要がある。</t>
  </si>
  <si>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5"/>
  </si>
  <si>
    <t>補助金の交付に際しては、事業主体からの交付申請を受け、事業の実施スケジュールや事業内容を精査した上で交付決定しており、単位あたりコストも妥当である。</t>
  </si>
  <si>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5"/>
  </si>
  <si>
    <t>補助金の交付に際しては、事業主体からの交付申請を受け、事業の実施スケジュールや事業内容を精査した上で交付決定しており、事業目的に即し、真に必要な経費について補助を行っている。</t>
  </si>
  <si>
    <t>より実効性のある事業となるよう、補助対象事業者からの事業内容に係る基本計画提出を受け、成果実績が成果目標に沿ったものであり、有効に実施されることを確認している。</t>
  </si>
  <si>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5"/>
  </si>
  <si>
    <t>見込み通りの活動実績である。</t>
    <rPh sb="0" eb="2">
      <t>ミコ</t>
    </rPh>
    <rPh sb="3" eb="4">
      <t>ドオ</t>
    </rPh>
    <rPh sb="6" eb="8">
      <t>カツドウ</t>
    </rPh>
    <rPh sb="8" eb="10">
      <t>ジッセキ</t>
    </rPh>
    <phoneticPr fontId="5"/>
  </si>
  <si>
    <t>新26-030</t>
    <rPh sb="0" eb="1">
      <t>アタラ</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</si>
  <si>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</si>
  <si>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補助金</t>
    <rPh sb="0" eb="3">
      <t>ホジョキン</t>
    </rPh>
    <phoneticPr fontId="5"/>
  </si>
  <si>
    <t>補助対象者への補助金の交付</t>
    <rPh sb="0" eb="2">
      <t>ホジョ</t>
    </rPh>
    <rPh sb="2" eb="5">
      <t>タイショウシャ</t>
    </rPh>
    <rPh sb="7" eb="10">
      <t>ホジョキン</t>
    </rPh>
    <rPh sb="11" eb="13">
      <t>コウフ</t>
    </rPh>
    <phoneticPr fontId="5"/>
  </si>
  <si>
    <t>A.近畿地方整備局</t>
    <rPh sb="2" eb="4">
      <t>キンキ</t>
    </rPh>
    <rPh sb="4" eb="6">
      <t>チホウ</t>
    </rPh>
    <rPh sb="6" eb="9">
      <t>セイビキョク</t>
    </rPh>
    <phoneticPr fontId="5"/>
  </si>
  <si>
    <t>事業費</t>
    <rPh sb="0" eb="3">
      <t>ジギョウヒ</t>
    </rPh>
    <phoneticPr fontId="5"/>
  </si>
  <si>
    <t>阪神国際戦略港湾競争力強化対策事業</t>
    <rPh sb="0" eb="2">
      <t>ハンシン</t>
    </rPh>
    <rPh sb="2" eb="4">
      <t>コクサイ</t>
    </rPh>
    <rPh sb="4" eb="6">
      <t>センリャク</t>
    </rPh>
    <rPh sb="6" eb="8">
      <t>コウワン</t>
    </rPh>
    <rPh sb="8" eb="11">
      <t>キョウソウリョク</t>
    </rPh>
    <rPh sb="11" eb="13">
      <t>キョウカ</t>
    </rPh>
    <rPh sb="13" eb="15">
      <t>タイサク</t>
    </rPh>
    <rPh sb="15" eb="17">
      <t>ジギョウ</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</si>
  <si>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</si>
  <si>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</si>
  <si>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補助金等交付</t>
  </si>
  <si>
    <t>-</t>
    <phoneticPr fontId="5"/>
  </si>
  <si>
    <t>阪神国際港湾（株）</t>
    <rPh sb="0" eb="2">
      <t>ハンシン</t>
    </rPh>
    <rPh sb="2" eb="4">
      <t>コクサイ</t>
    </rPh>
    <rPh sb="4" eb="6">
      <t>コウワン</t>
    </rPh>
    <rPh sb="7" eb="8">
      <t>カブ</t>
    </rPh>
    <phoneticPr fontId="5"/>
  </si>
  <si>
    <t>横浜川崎国際港湾（株）</t>
    <rPh sb="0" eb="2">
      <t>ヨコハマ</t>
    </rPh>
    <rPh sb="2" eb="4">
      <t>カワサキ</t>
    </rPh>
    <rPh sb="4" eb="6">
      <t>コクサイ</t>
    </rPh>
    <rPh sb="6" eb="8">
      <t>コウワン</t>
    </rPh>
    <rPh sb="9" eb="10">
      <t>カブ</t>
    </rPh>
    <phoneticPr fontId="5"/>
  </si>
  <si>
    <t>阪神港国際戦略港湾競争力強化対策事業</t>
    <rPh sb="0" eb="2">
      <t>ハンシン</t>
    </rPh>
    <rPh sb="2" eb="3">
      <t>コウ</t>
    </rPh>
    <rPh sb="3" eb="5">
      <t>コクサイ</t>
    </rPh>
    <rPh sb="5" eb="7">
      <t>センリャク</t>
    </rPh>
    <rPh sb="7" eb="9">
      <t>コウワン</t>
    </rPh>
    <rPh sb="9" eb="12">
      <t>キョウソウリョク</t>
    </rPh>
    <rPh sb="12" eb="14">
      <t>キョウカ</t>
    </rPh>
    <rPh sb="14" eb="16">
      <t>タイサク</t>
    </rPh>
    <rPh sb="16" eb="18">
      <t>ジギョウ</t>
    </rPh>
    <phoneticPr fontId="5"/>
  </si>
  <si>
    <t>京浜港国際戦略港湾競争力強化対策事業</t>
    <rPh sb="0" eb="2">
      <t>ケイヒン</t>
    </rPh>
    <rPh sb="2" eb="3">
      <t>コウ</t>
    </rPh>
    <rPh sb="3" eb="5">
      <t>コクサイ</t>
    </rPh>
    <rPh sb="5" eb="7">
      <t>センリャク</t>
    </rPh>
    <rPh sb="7" eb="9">
      <t>コウワン</t>
    </rPh>
    <rPh sb="9" eb="12">
      <t>キョウソウリョク</t>
    </rPh>
    <rPh sb="12" eb="14">
      <t>キョウカ</t>
    </rPh>
    <rPh sb="14" eb="16">
      <t>タイサク</t>
    </rPh>
    <rPh sb="16" eb="18">
      <t>ジギョウ</t>
    </rPh>
    <phoneticPr fontId="5"/>
  </si>
  <si>
    <t>-</t>
    <phoneticPr fontId="5"/>
  </si>
  <si>
    <t>-</t>
    <phoneticPr fontId="5"/>
  </si>
  <si>
    <t>-</t>
    <phoneticPr fontId="5"/>
  </si>
  <si>
    <t>73  海上貨物輸送コスト低減効果（対H25年度総輸送コスト）（②国際）　［H28年度は速報値］</t>
    <phoneticPr fontId="5"/>
  </si>
  <si>
    <t>73  海上貨物輸送コスト低減効果（対H25年度総輸送コスト）（①国内）　［H28年度は速報値］</t>
    <phoneticPr fontId="5"/>
  </si>
  <si>
    <t>支出先上位１０者リストの中には、平成２７年度に入札等を行ったものが含まれる。</t>
    <phoneticPr fontId="5"/>
  </si>
  <si>
    <t>-</t>
    <phoneticPr fontId="5"/>
  </si>
  <si>
    <t>1,615/2</t>
    <phoneticPr fontId="5"/>
  </si>
  <si>
    <t>補助対象事業者からの実施報告により、予算の支出先、使途、事業の進捗状況を把握している。
また、事業計画を第三者委員会の意見を踏まえて審査することにより、事業の効率性・有効性を確認している。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7">
      <t>シト</t>
    </rPh>
    <rPh sb="28" eb="30">
      <t>ジギョウ</t>
    </rPh>
    <rPh sb="31" eb="33">
      <t>シンチョク</t>
    </rPh>
    <rPh sb="33" eb="35">
      <t>ジョウキョウ</t>
    </rPh>
    <rPh sb="36" eb="38">
      <t>ハアク</t>
    </rPh>
    <rPh sb="47" eb="49">
      <t>ジギョウ</t>
    </rPh>
    <rPh sb="49" eb="51">
      <t>ケイカク</t>
    </rPh>
    <rPh sb="52" eb="53">
      <t>ダイ</t>
    </rPh>
    <rPh sb="53" eb="55">
      <t>サンシャ</t>
    </rPh>
    <rPh sb="55" eb="58">
      <t>イインカイ</t>
    </rPh>
    <rPh sb="59" eb="61">
      <t>イケン</t>
    </rPh>
    <rPh sb="62" eb="63">
      <t>フ</t>
    </rPh>
    <rPh sb="66" eb="68">
      <t>シンサ</t>
    </rPh>
    <rPh sb="76" eb="78">
      <t>ジギョウ</t>
    </rPh>
    <rPh sb="79" eb="82">
      <t>コウリツセイ</t>
    </rPh>
    <rPh sb="83" eb="86">
      <t>ユウコウセイ</t>
    </rPh>
    <rPh sb="87" eb="89">
      <t>カクニン</t>
    </rPh>
    <phoneticPr fontId="5"/>
  </si>
  <si>
    <t>B.阪神国際港湾（株）</t>
    <rPh sb="2" eb="4">
      <t>ハンシン</t>
    </rPh>
    <rPh sb="4" eb="6">
      <t>コクサイ</t>
    </rPh>
    <rPh sb="6" eb="8">
      <t>コウワン</t>
    </rPh>
    <rPh sb="8" eb="11">
      <t>カブ</t>
    </rPh>
    <phoneticPr fontId="5"/>
  </si>
  <si>
    <t>1,581/2</t>
    <phoneticPr fontId="5"/>
  </si>
  <si>
    <t>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国際基幹航路の維持・拡大は、国民生活への影響の大きさから、国が先導して取り組むべき課題であり、集貨に取り組む国の姿勢を国内において強固に明示する必要がある。しかし、国際コンテナ戦略港湾への集貨をこれまで以上に強力に展開するためには、国だけではなく、港湾管理者や港湾運営会社と一体となって取り組むことが肝要であり、特に、「民」の視点を活かして迅速かつ柔軟な港湾運営を実施する港湾運営会社を活用し、同社を集貨活動の主体として位置付け、内航・外航船社等の幅広い関係者に対して、様々な集貨対策事業を総合的に展開することが効率的かつ効果的である。
よって、港湾運営会社に策定させる国際戦略港湾競争力強化基本計画に基づき、同運営会社が実施する集貨対策事業に対して補助を行う、「国際戦略港湾競争力強化対策事業」を実施し、国際コンテナ戦略港湾への「集貨」を強力に推進する。（補助率１／２）</t>
    <rPh sb="398" eb="400">
      <t>コクサイ</t>
    </rPh>
    <rPh sb="400" eb="402">
      <t>センリャク</t>
    </rPh>
    <rPh sb="402" eb="404">
      <t>コウワン</t>
    </rPh>
    <rPh sb="404" eb="407">
      <t>キョウソウリョク</t>
    </rPh>
    <rPh sb="407" eb="409">
      <t>キョウカ</t>
    </rPh>
    <rPh sb="409" eb="411">
      <t>キホン</t>
    </rPh>
    <rPh sb="411" eb="413">
      <t>ケイカク</t>
    </rPh>
    <rPh sb="456" eb="458">
      <t>タイサク</t>
    </rPh>
    <rPh sb="462" eb="464">
      <t>ジッシ</t>
    </rPh>
    <phoneticPr fontId="5"/>
  </si>
  <si>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5"/>
  </si>
  <si>
    <t>国際輸送ハンドブック（２０１７年版）</t>
    <rPh sb="0" eb="2">
      <t>コクサイ</t>
    </rPh>
    <rPh sb="2" eb="4">
      <t>ユソウ</t>
    </rPh>
    <rPh sb="15" eb="16">
      <t>ネン</t>
    </rPh>
    <rPh sb="16" eb="17">
      <t>バン</t>
    </rPh>
    <phoneticPr fontId="5"/>
  </si>
  <si>
    <t>欧州基幹航路の寄港便数</t>
    <rPh sb="7" eb="9">
      <t>キコウ</t>
    </rPh>
    <rPh sb="9" eb="11">
      <t>ビンスウ</t>
    </rPh>
    <phoneticPr fontId="5"/>
  </si>
  <si>
    <t>北米基幹航路のデイリー寄港の維持については、寄港便数という定量的な指標では、デイリー寄港（毎曜日の寄港）の有無を把握できないため。</t>
    <rPh sb="0" eb="2">
      <t>ホクベイ</t>
    </rPh>
    <rPh sb="2" eb="4">
      <t>キカン</t>
    </rPh>
    <rPh sb="4" eb="6">
      <t>コウロ</t>
    </rPh>
    <rPh sb="11" eb="13">
      <t>キコウ</t>
    </rPh>
    <rPh sb="14" eb="16">
      <t>イジ</t>
    </rPh>
    <rPh sb="22" eb="24">
      <t>キコウ</t>
    </rPh>
    <rPh sb="24" eb="26">
      <t>ビンスウ</t>
    </rPh>
    <rPh sb="29" eb="32">
      <t>テイリョウテキ</t>
    </rPh>
    <rPh sb="33" eb="35">
      <t>シヒョウ</t>
    </rPh>
    <rPh sb="42" eb="44">
      <t>キコウ</t>
    </rPh>
    <rPh sb="45" eb="46">
      <t>マイ</t>
    </rPh>
    <rPh sb="46" eb="48">
      <t>ヨウビ</t>
    </rPh>
    <rPh sb="49" eb="51">
      <t>キコウ</t>
    </rPh>
    <rPh sb="53" eb="55">
      <t>ウム</t>
    </rPh>
    <rPh sb="56" eb="58">
      <t>ハアク</t>
    </rPh>
    <phoneticPr fontId="5"/>
  </si>
  <si>
    <t>デイリー寄港の維持については、平成２６年度、平成２７年度及び平成２８年度は達成している。</t>
    <rPh sb="4" eb="6">
      <t>キコウ</t>
    </rPh>
    <rPh sb="7" eb="9">
      <t>イジ</t>
    </rPh>
    <rPh sb="15" eb="17">
      <t>ヘイセイ</t>
    </rPh>
    <rPh sb="19" eb="21">
      <t>ネンド</t>
    </rPh>
    <rPh sb="22" eb="24">
      <t>ヘイセイ</t>
    </rPh>
    <rPh sb="26" eb="28">
      <t>ネンド</t>
    </rPh>
    <rPh sb="28" eb="29">
      <t>オヨ</t>
    </rPh>
    <rPh sb="30" eb="32">
      <t>ヘイセイ</t>
    </rPh>
    <rPh sb="34" eb="36">
      <t>ネンド</t>
    </rPh>
    <rPh sb="37" eb="39">
      <t>タッセイ</t>
    </rPh>
    <phoneticPr fontId="5"/>
  </si>
  <si>
    <t>基本計画の策定・変更に不測の日数を要したため。</t>
    <rPh sb="0" eb="2">
      <t>キホン</t>
    </rPh>
    <rPh sb="2" eb="4">
      <t>ケイカク</t>
    </rPh>
    <rPh sb="5" eb="7">
      <t>サクテイ</t>
    </rPh>
    <rPh sb="8" eb="10">
      <t>ヘンコウ</t>
    </rPh>
    <rPh sb="11" eb="13">
      <t>フソク</t>
    </rPh>
    <rPh sb="14" eb="16">
      <t>ニッスウ</t>
    </rPh>
    <rPh sb="17" eb="18">
      <t>ヨウ</t>
    </rPh>
    <phoneticPr fontId="5"/>
  </si>
  <si>
    <t>室長　上原　修二</t>
    <rPh sb="0" eb="2">
      <t>シツチョウ</t>
    </rPh>
    <rPh sb="3" eb="5">
      <t>ウエハラ</t>
    </rPh>
    <rPh sb="6" eb="8">
      <t>シュウジ</t>
    </rPh>
    <phoneticPr fontId="5"/>
  </si>
  <si>
    <t>　</t>
    <phoneticPr fontId="5"/>
  </si>
  <si>
    <t>国際コンテナ戦略港湾政策をより一層推進させるため、引き続き、集貨の増加量を定量的に整理する等を通じ、対外的な説明を徹底する等、本事業成果の発信につとめられたい。</t>
    <rPh sb="0" eb="2">
      <t>コクサイ</t>
    </rPh>
    <rPh sb="6" eb="8">
      <t>センリャク</t>
    </rPh>
    <rPh sb="8" eb="10">
      <t>コウワン</t>
    </rPh>
    <rPh sb="10" eb="12">
      <t>セイサク</t>
    </rPh>
    <rPh sb="15" eb="17">
      <t>イッソウ</t>
    </rPh>
    <rPh sb="17" eb="19">
      <t>スイシン</t>
    </rPh>
    <rPh sb="25" eb="26">
      <t>ヒ</t>
    </rPh>
    <rPh sb="27" eb="28">
      <t>ツヅ</t>
    </rPh>
    <rPh sb="30" eb="31">
      <t>アツ</t>
    </rPh>
    <rPh sb="33" eb="35">
      <t>ゾウカ</t>
    </rPh>
    <rPh sb="35" eb="36">
      <t>リョウ</t>
    </rPh>
    <rPh sb="37" eb="40">
      <t>テイリョウテキ</t>
    </rPh>
    <rPh sb="41" eb="43">
      <t>セイリ</t>
    </rPh>
    <rPh sb="45" eb="46">
      <t>ナド</t>
    </rPh>
    <rPh sb="47" eb="48">
      <t>ツウ</t>
    </rPh>
    <rPh sb="50" eb="53">
      <t>タイガイテキ</t>
    </rPh>
    <rPh sb="54" eb="56">
      <t>セツメイ</t>
    </rPh>
    <rPh sb="57" eb="59">
      <t>テッテイ</t>
    </rPh>
    <rPh sb="61" eb="62">
      <t>ナド</t>
    </rPh>
    <rPh sb="63" eb="64">
      <t>ホン</t>
    </rPh>
    <rPh sb="64" eb="66">
      <t>ジギョウ</t>
    </rPh>
    <rPh sb="66" eb="68">
      <t>セイカ</t>
    </rPh>
    <rPh sb="69" eb="71">
      <t>ハッシン</t>
    </rPh>
    <phoneticPr fontId="5"/>
  </si>
  <si>
    <t>執行等改善</t>
  </si>
  <si>
    <t>阪神港及び京浜港において、集貨事業をより強力に推進するため。
※百万円未満を四捨五入しているため、「予算額・執行額」欄と誤差が生じている。</t>
    <phoneticPr fontId="5"/>
  </si>
  <si>
    <t>国際コンテナ戦略港湾政策をより一層推進させるため、引き続き、対外的な説明を徹底する等、本事業成果の発信につとめることとしたい。</t>
    <phoneticPr fontId="5"/>
  </si>
  <si>
    <t>・総合物流施策大綱（平成２９年７月２８日閣議決定）
・経済財政運営と改革の基本方針2017（平成２９年６月９日閣議決定）
・未来投資戦略2017（平成２９年６月９日閣議決定）
・社会資本整備重点計画（平成２７年９月１８日閣議決定）
・交通政策基本計画（平成２７年２月１３日閣議決定）
・海洋基本計画（平成２５年４月２６日閣議決定）</t>
    <rPh sb="62" eb="64">
      <t>ミライ</t>
    </rPh>
    <rPh sb="64" eb="66">
      <t>トウシ</t>
    </rPh>
    <rPh sb="66" eb="68">
      <t>センリャク</t>
    </rPh>
    <rPh sb="89" eb="93">
      <t>シャカイシホン</t>
    </rPh>
    <rPh sb="93" eb="95">
      <t>セイビ</t>
    </rPh>
    <rPh sb="95" eb="97">
      <t>ジュウテン</t>
    </rPh>
    <rPh sb="97" eb="99">
      <t>ケイカク</t>
    </rPh>
    <rPh sb="100" eb="102">
      <t>ヘイセイ</t>
    </rPh>
    <rPh sb="104" eb="105">
      <t>ネン</t>
    </rPh>
    <rPh sb="106" eb="107">
      <t>ガツ</t>
    </rPh>
    <rPh sb="109" eb="110">
      <t>ニチ</t>
    </rPh>
    <rPh sb="110" eb="112">
      <t>カクギ</t>
    </rPh>
    <rPh sb="112" eb="114">
      <t>ケッテイ</t>
    </rPh>
    <rPh sb="117" eb="119">
      <t>コウツウ</t>
    </rPh>
    <rPh sb="119" eb="121">
      <t>セイサク</t>
    </rPh>
    <rPh sb="121" eb="123">
      <t>キホン</t>
    </rPh>
    <rPh sb="123" eb="125">
      <t>ケイカク</t>
    </rPh>
    <rPh sb="126" eb="128">
      <t>ヘイセイ</t>
    </rPh>
    <rPh sb="130" eb="131">
      <t>ネン</t>
    </rPh>
    <rPh sb="132" eb="133">
      <t>ガツ</t>
    </rPh>
    <rPh sb="135" eb="136">
      <t>ニチ</t>
    </rPh>
    <rPh sb="136" eb="138">
      <t>カクギ</t>
    </rPh>
    <rPh sb="138" eb="140">
      <t>ケッテイ</t>
    </rPh>
    <phoneticPr fontId="5"/>
  </si>
  <si>
    <t>総合物流施策大綱（平成２９年７月２８日閣議決定）、経済財政運営と改革の基本方針2017（平成２９年６月９日閣議決定）、未来投資戦略2017（平成２９年６月９日閣議決定）、社会資本整備重点計画（平成２７年９月１８日閣議決定）、交通政策基本計画（平成２７年２月１３日閣議決定）に位置付けられている国際コンテナ戦略港湾政策の深化・加速のため、優先度の高い事業である。</t>
    <rPh sb="9" eb="11">
      <t>ヘイセイ</t>
    </rPh>
    <rPh sb="13" eb="14">
      <t>ネン</t>
    </rPh>
    <rPh sb="15" eb="16">
      <t>ガツ</t>
    </rPh>
    <rPh sb="18" eb="19">
      <t>ニチ</t>
    </rPh>
    <rPh sb="59" eb="61">
      <t>ミライ</t>
    </rPh>
    <rPh sb="61" eb="63">
      <t>トウシ</t>
    </rPh>
    <rPh sb="85" eb="89">
      <t>シャカイシホン</t>
    </rPh>
    <rPh sb="89" eb="91">
      <t>セイビ</t>
    </rPh>
    <rPh sb="91" eb="93">
      <t>ジュウテン</t>
    </rPh>
    <rPh sb="93" eb="95">
      <t>ケイカク</t>
    </rPh>
    <rPh sb="96" eb="98">
      <t>ヘイセイ</t>
    </rPh>
    <rPh sb="100" eb="101">
      <t>ネン</t>
    </rPh>
    <rPh sb="102" eb="103">
      <t>ガツ</t>
    </rPh>
    <rPh sb="105" eb="106">
      <t>ニチ</t>
    </rPh>
    <rPh sb="106" eb="108">
      <t>カクギ</t>
    </rPh>
    <rPh sb="108" eb="110">
      <t>ケッテイ</t>
    </rPh>
    <rPh sb="112" eb="114">
      <t>コウツウ</t>
    </rPh>
    <rPh sb="114" eb="116">
      <t>セイサク</t>
    </rPh>
    <rPh sb="116" eb="118">
      <t>キホン</t>
    </rPh>
    <rPh sb="118" eb="120">
      <t>ケイカク</t>
    </rPh>
    <rPh sb="121" eb="123">
      <t>ヘイセイ</t>
    </rPh>
    <rPh sb="125" eb="126">
      <t>ネン</t>
    </rPh>
    <rPh sb="127" eb="128">
      <t>ガツ</t>
    </rPh>
    <rPh sb="130" eb="131">
      <t>ニチ</t>
    </rPh>
    <rPh sb="131" eb="133">
      <t>カクギ</t>
    </rPh>
    <rPh sb="133" eb="135">
      <t>ケッテイ</t>
    </rPh>
    <phoneticPr fontId="5"/>
  </si>
  <si>
    <t>総合物流施策大綱（平成２９年７月２８日閣議決定）、経済財政運営と改革の基本方針2017（平成２９年６月９日閣議決定）、未来投資戦略2017（平成２９年６月９日閣議決定）、社会資本整備重点計画（平成２７年９月１８日閣議決定）、交通政策基本計画（平成２７年２月１３日閣議決定）に位置付けられている国際コンテナ戦略港湾政策の深化・加速のため、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</si>
</sst>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142875</xdr:colOff>
      <xdr:row>739</xdr:row>
      <xdr:rowOff>130968</xdr:rowOff>
    </xdr:from>
    <xdr:to>
      <xdr:col>43</xdr:col>
      <xdr:colOff>121443</xdr:colOff>
      <xdr:row>765</xdr:row>
      <xdr:rowOff>16668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4531" y="48077437"/>
          <a:ext cx="6860381" cy="9779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75" zoomScaleNormal="75" zoomScaleSheetLayoutView="75" zoomScalePageLayoutView="85" workbookViewId="0">
      <selection activeCell="BG23" sqref="BG23:BH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226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560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72</v>
      </c>
      <c r="H5" s="864"/>
      <c r="I5" s="864"/>
      <c r="J5" s="864"/>
      <c r="K5" s="864"/>
      <c r="L5" s="864"/>
      <c r="M5" s="865" t="s">
        <v>67</v>
      </c>
      <c r="N5" s="866"/>
      <c r="O5" s="866"/>
      <c r="P5" s="866"/>
      <c r="Q5" s="866"/>
      <c r="R5" s="867"/>
      <c r="S5" s="868" t="s">
        <v>80</v>
      </c>
      <c r="T5" s="864"/>
      <c r="U5" s="864"/>
      <c r="V5" s="864"/>
      <c r="W5" s="864"/>
      <c r="X5" s="869"/>
      <c r="Y5" s="719" t="s">
        <v>3</v>
      </c>
      <c r="Z5" s="555"/>
      <c r="AA5" s="555"/>
      <c r="AB5" s="555"/>
      <c r="AC5" s="555"/>
      <c r="AD5" s="556"/>
      <c r="AE5" s="720" t="s">
        <v>561</v>
      </c>
      <c r="AF5" s="720"/>
      <c r="AG5" s="720"/>
      <c r="AH5" s="720"/>
      <c r="AI5" s="720"/>
      <c r="AJ5" s="720"/>
      <c r="AK5" s="720"/>
      <c r="AL5" s="720"/>
      <c r="AM5" s="720"/>
      <c r="AN5" s="720"/>
      <c r="AO5" s="720"/>
      <c r="AP5" s="721"/>
      <c r="AQ5" s="722" t="s">
        <v>618</v>
      </c>
      <c r="AR5" s="723"/>
      <c r="AS5" s="723"/>
      <c r="AT5" s="723"/>
      <c r="AU5" s="723"/>
      <c r="AV5" s="723"/>
      <c r="AW5" s="723"/>
      <c r="AX5" s="724"/>
    </row>
    <row r="6" spans="1:50" ht="39"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120" customHeight="1" x14ac:dyDescent="0.15">
      <c r="A7" s="512" t="s">
        <v>23</v>
      </c>
      <c r="B7" s="513"/>
      <c r="C7" s="513"/>
      <c r="D7" s="513"/>
      <c r="E7" s="513"/>
      <c r="F7" s="514"/>
      <c r="G7" s="515" t="s">
        <v>548</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624</v>
      </c>
      <c r="AF7" s="936"/>
      <c r="AG7" s="936"/>
      <c r="AH7" s="936"/>
      <c r="AI7" s="936"/>
      <c r="AJ7" s="936"/>
      <c r="AK7" s="936"/>
      <c r="AL7" s="936"/>
      <c r="AM7" s="936"/>
      <c r="AN7" s="936"/>
      <c r="AO7" s="936"/>
      <c r="AP7" s="936"/>
      <c r="AQ7" s="936"/>
      <c r="AR7" s="936"/>
      <c r="AS7" s="936"/>
      <c r="AT7" s="936"/>
      <c r="AU7" s="936"/>
      <c r="AV7" s="936"/>
      <c r="AW7" s="936"/>
      <c r="AX7" s="937"/>
    </row>
    <row r="8" spans="1:50" ht="42" customHeight="1" x14ac:dyDescent="0.15">
      <c r="A8" s="512" t="s">
        <v>391</v>
      </c>
      <c r="B8" s="513"/>
      <c r="C8" s="513"/>
      <c r="D8" s="513"/>
      <c r="E8" s="513"/>
      <c r="F8" s="514"/>
      <c r="G8" s="963" t="str">
        <f>入力規則等!A26</f>
        <v>-</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3" customHeight="1" x14ac:dyDescent="0.15">
      <c r="A9" s="873" t="s">
        <v>24</v>
      </c>
      <c r="B9" s="874"/>
      <c r="C9" s="874"/>
      <c r="D9" s="874"/>
      <c r="E9" s="874"/>
      <c r="F9" s="874"/>
      <c r="G9" s="875" t="s">
        <v>562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20.75" customHeight="1" x14ac:dyDescent="0.15">
      <c r="A10" s="679" t="s">
        <v>31</v>
      </c>
      <c r="B10" s="680"/>
      <c r="C10" s="680"/>
      <c r="D10" s="680"/>
      <c r="E10" s="680"/>
      <c r="F10" s="680"/>
      <c r="G10" s="771" t="s">
        <v>611</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1.5" customHeight="1" x14ac:dyDescent="0.15">
      <c r="A11" s="679" t="s">
        <v>6</v>
      </c>
      <c r="B11" s="680"/>
      <c r="C11" s="680"/>
      <c r="D11" s="680"/>
      <c r="E11" s="680"/>
      <c r="F11" s="681"/>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1380</v>
      </c>
      <c r="Q13" s="165"/>
      <c r="R13" s="165"/>
      <c r="S13" s="165"/>
      <c r="T13" s="165"/>
      <c r="U13" s="165"/>
      <c r="V13" s="166"/>
      <c r="W13" s="164">
        <v>1465</v>
      </c>
      <c r="X13" s="165"/>
      <c r="Y13" s="165"/>
      <c r="Z13" s="165"/>
      <c r="AA13" s="165"/>
      <c r="AB13" s="165"/>
      <c r="AC13" s="166"/>
      <c r="AD13" s="164">
        <v>1438</v>
      </c>
      <c r="AE13" s="165"/>
      <c r="AF13" s="165"/>
      <c r="AG13" s="165"/>
      <c r="AH13" s="165"/>
      <c r="AI13" s="165"/>
      <c r="AJ13" s="166"/>
      <c r="AK13" s="164">
        <v>1450</v>
      </c>
      <c r="AL13" s="165"/>
      <c r="AM13" s="165"/>
      <c r="AN13" s="165"/>
      <c r="AO13" s="165"/>
      <c r="AP13" s="165"/>
      <c r="AQ13" s="166"/>
      <c r="AR13" s="942">
        <v>1757</v>
      </c>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548</v>
      </c>
      <c r="Q14" s="165"/>
      <c r="R14" s="165"/>
      <c r="S14" s="165"/>
      <c r="T14" s="165"/>
      <c r="U14" s="165"/>
      <c r="V14" s="166"/>
      <c r="W14" s="164" t="s">
        <v>548</v>
      </c>
      <c r="X14" s="165"/>
      <c r="Y14" s="165"/>
      <c r="Z14" s="165"/>
      <c r="AA14" s="165"/>
      <c r="AB14" s="165"/>
      <c r="AC14" s="166"/>
      <c r="AD14" s="164" t="s">
        <v>548</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550</v>
      </c>
      <c r="Q15" s="165"/>
      <c r="R15" s="165"/>
      <c r="S15" s="165"/>
      <c r="T15" s="165"/>
      <c r="U15" s="165"/>
      <c r="V15" s="166"/>
      <c r="W15" s="164">
        <v>219</v>
      </c>
      <c r="X15" s="165"/>
      <c r="Y15" s="165"/>
      <c r="Z15" s="165"/>
      <c r="AA15" s="165"/>
      <c r="AB15" s="165"/>
      <c r="AC15" s="166"/>
      <c r="AD15" s="164">
        <v>309</v>
      </c>
      <c r="AE15" s="165"/>
      <c r="AF15" s="165"/>
      <c r="AG15" s="165"/>
      <c r="AH15" s="165"/>
      <c r="AI15" s="165"/>
      <c r="AJ15" s="166"/>
      <c r="AK15" s="164">
        <v>131</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v>-219</v>
      </c>
      <c r="Q16" s="165"/>
      <c r="R16" s="165"/>
      <c r="S16" s="165"/>
      <c r="T16" s="165"/>
      <c r="U16" s="165"/>
      <c r="V16" s="166"/>
      <c r="W16" s="164">
        <v>-309</v>
      </c>
      <c r="X16" s="165"/>
      <c r="Y16" s="165"/>
      <c r="Z16" s="165"/>
      <c r="AA16" s="165"/>
      <c r="AB16" s="165"/>
      <c r="AC16" s="166"/>
      <c r="AD16" s="164">
        <v>-131</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548</v>
      </c>
      <c r="Q17" s="165"/>
      <c r="R17" s="165"/>
      <c r="S17" s="165"/>
      <c r="T17" s="165"/>
      <c r="U17" s="165"/>
      <c r="V17" s="166"/>
      <c r="W17" s="164" t="s">
        <v>548</v>
      </c>
      <c r="X17" s="165"/>
      <c r="Y17" s="165"/>
      <c r="Z17" s="165"/>
      <c r="AA17" s="165"/>
      <c r="AB17" s="165"/>
      <c r="AC17" s="166"/>
      <c r="AD17" s="164" t="s">
        <v>600</v>
      </c>
      <c r="AE17" s="165"/>
      <c r="AF17" s="165"/>
      <c r="AG17" s="165"/>
      <c r="AH17" s="165"/>
      <c r="AI17" s="165"/>
      <c r="AJ17" s="166"/>
      <c r="AK17" s="164" t="s">
        <v>548</v>
      </c>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1161</v>
      </c>
      <c r="Q18" s="903"/>
      <c r="R18" s="903"/>
      <c r="S18" s="903"/>
      <c r="T18" s="903"/>
      <c r="U18" s="903"/>
      <c r="V18" s="904"/>
      <c r="W18" s="902">
        <f>SUM(W13:AC17)</f>
        <v>1375</v>
      </c>
      <c r="X18" s="903"/>
      <c r="Y18" s="903"/>
      <c r="Z18" s="903"/>
      <c r="AA18" s="903"/>
      <c r="AB18" s="903"/>
      <c r="AC18" s="904"/>
      <c r="AD18" s="902">
        <f>SUM(AD13:AJ17)</f>
        <v>1616</v>
      </c>
      <c r="AE18" s="903"/>
      <c r="AF18" s="903"/>
      <c r="AG18" s="903"/>
      <c r="AH18" s="903"/>
      <c r="AI18" s="903"/>
      <c r="AJ18" s="904"/>
      <c r="AK18" s="902">
        <f>SUM(AK13:AQ16)</f>
        <v>1581</v>
      </c>
      <c r="AL18" s="903"/>
      <c r="AM18" s="903"/>
      <c r="AN18" s="903"/>
      <c r="AO18" s="903"/>
      <c r="AP18" s="903"/>
      <c r="AQ18" s="904"/>
      <c r="AR18" s="902">
        <f>SUM(AR13:AX17)</f>
        <v>1757</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1161</v>
      </c>
      <c r="Q19" s="165"/>
      <c r="R19" s="165"/>
      <c r="S19" s="165"/>
      <c r="T19" s="165"/>
      <c r="U19" s="165"/>
      <c r="V19" s="166"/>
      <c r="W19" s="164">
        <v>1375</v>
      </c>
      <c r="X19" s="165"/>
      <c r="Y19" s="165"/>
      <c r="Z19" s="165"/>
      <c r="AA19" s="165"/>
      <c r="AB19" s="165"/>
      <c r="AC19" s="166"/>
      <c r="AD19" s="164">
        <v>1615</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1</v>
      </c>
      <c r="Q20" s="333"/>
      <c r="R20" s="333"/>
      <c r="S20" s="333"/>
      <c r="T20" s="333"/>
      <c r="U20" s="333"/>
      <c r="V20" s="333"/>
      <c r="W20" s="333">
        <f t="shared" ref="W20" si="0">IF(W18=0, "-", SUM(W19)/W18)</f>
        <v>1</v>
      </c>
      <c r="X20" s="333"/>
      <c r="Y20" s="333"/>
      <c r="Z20" s="333"/>
      <c r="AA20" s="333"/>
      <c r="AB20" s="333"/>
      <c r="AC20" s="333"/>
      <c r="AD20" s="333">
        <f t="shared" ref="AD20" si="1">IF(AD18=0, "-", SUM(AD19)/AD18)</f>
        <v>0.99938118811881194</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f>IF(P19=0, "-", SUM(P19)/SUM(P13,P14))</f>
        <v>0.84130434782608698</v>
      </c>
      <c r="Q21" s="333"/>
      <c r="R21" s="333"/>
      <c r="S21" s="333"/>
      <c r="T21" s="333"/>
      <c r="U21" s="333"/>
      <c r="V21" s="333"/>
      <c r="W21" s="333">
        <f t="shared" ref="W21" si="2">IF(W19=0, "-", SUM(W19)/SUM(W13,W14))</f>
        <v>0.93856655290102387</v>
      </c>
      <c r="X21" s="333"/>
      <c r="Y21" s="333"/>
      <c r="Z21" s="333"/>
      <c r="AA21" s="333"/>
      <c r="AB21" s="333"/>
      <c r="AC21" s="333"/>
      <c r="AD21" s="333">
        <f t="shared" ref="AD21" si="3">IF(AD19=0, "-", SUM(AD19)/SUM(AD13,AD14))</f>
        <v>1.1230876216968011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36.75" customHeight="1" x14ac:dyDescent="0.15">
      <c r="A23" s="991"/>
      <c r="B23" s="992"/>
      <c r="C23" s="992"/>
      <c r="D23" s="992"/>
      <c r="E23" s="992"/>
      <c r="F23" s="993"/>
      <c r="G23" s="976" t="s">
        <v>565</v>
      </c>
      <c r="H23" s="977"/>
      <c r="I23" s="977"/>
      <c r="J23" s="977"/>
      <c r="K23" s="977"/>
      <c r="L23" s="977"/>
      <c r="M23" s="977"/>
      <c r="N23" s="977"/>
      <c r="O23" s="978"/>
      <c r="P23" s="942">
        <v>1449</v>
      </c>
      <c r="Q23" s="943"/>
      <c r="R23" s="943"/>
      <c r="S23" s="943"/>
      <c r="T23" s="943"/>
      <c r="U23" s="943"/>
      <c r="V23" s="966"/>
      <c r="W23" s="942">
        <v>1755</v>
      </c>
      <c r="X23" s="943"/>
      <c r="Y23" s="943"/>
      <c r="Z23" s="943"/>
      <c r="AA23" s="943"/>
      <c r="AB23" s="943"/>
      <c r="AC23" s="966"/>
      <c r="AD23" s="998" t="s">
        <v>622</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0.25" customHeight="1" x14ac:dyDescent="0.15">
      <c r="A24" s="991"/>
      <c r="B24" s="992"/>
      <c r="C24" s="992"/>
      <c r="D24" s="992"/>
      <c r="E24" s="992"/>
      <c r="F24" s="993"/>
      <c r="G24" s="979" t="s">
        <v>564</v>
      </c>
      <c r="H24" s="980"/>
      <c r="I24" s="980"/>
      <c r="J24" s="980"/>
      <c r="K24" s="980"/>
      <c r="L24" s="980"/>
      <c r="M24" s="980"/>
      <c r="N24" s="980"/>
      <c r="O24" s="981"/>
      <c r="P24" s="164">
        <v>0.4</v>
      </c>
      <c r="Q24" s="165"/>
      <c r="R24" s="165"/>
      <c r="S24" s="165"/>
      <c r="T24" s="165"/>
      <c r="U24" s="165"/>
      <c r="V24" s="166"/>
      <c r="W24" s="164">
        <v>0.8</v>
      </c>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1" customHeight="1" x14ac:dyDescent="0.15">
      <c r="A25" s="991"/>
      <c r="B25" s="992"/>
      <c r="C25" s="992"/>
      <c r="D25" s="992"/>
      <c r="E25" s="992"/>
      <c r="F25" s="993"/>
      <c r="G25" s="979" t="s">
        <v>563</v>
      </c>
      <c r="H25" s="980"/>
      <c r="I25" s="980"/>
      <c r="J25" s="980"/>
      <c r="K25" s="980"/>
      <c r="L25" s="980"/>
      <c r="M25" s="980"/>
      <c r="N25" s="980"/>
      <c r="O25" s="981"/>
      <c r="P25" s="164">
        <v>0.2</v>
      </c>
      <c r="Q25" s="165"/>
      <c r="R25" s="165"/>
      <c r="S25" s="165"/>
      <c r="T25" s="165"/>
      <c r="U25" s="165"/>
      <c r="V25" s="166"/>
      <c r="W25" s="164">
        <v>0.5</v>
      </c>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4.2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6.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0.39999999999986358</v>
      </c>
      <c r="Q28" s="903"/>
      <c r="R28" s="903"/>
      <c r="S28" s="903"/>
      <c r="T28" s="903"/>
      <c r="U28" s="903"/>
      <c r="V28" s="904"/>
      <c r="W28" s="902">
        <f>W29-SUM(W23:W27)</f>
        <v>0.70000000000004547</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1450</v>
      </c>
      <c r="Q29" s="958"/>
      <c r="R29" s="958"/>
      <c r="S29" s="958"/>
      <c r="T29" s="958"/>
      <c r="U29" s="958"/>
      <c r="V29" s="959"/>
      <c r="W29" s="957">
        <f>AR13</f>
        <v>1757</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550</v>
      </c>
      <c r="AR31" s="196"/>
      <c r="AS31" s="148" t="s">
        <v>357</v>
      </c>
      <c r="AT31" s="149"/>
      <c r="AU31" s="195">
        <v>30</v>
      </c>
      <c r="AV31" s="195"/>
      <c r="AW31" s="430" t="s">
        <v>301</v>
      </c>
      <c r="AX31" s="431"/>
    </row>
    <row r="32" spans="1:50" ht="23.25" customHeight="1" x14ac:dyDescent="0.15">
      <c r="A32" s="435"/>
      <c r="B32" s="433"/>
      <c r="C32" s="433"/>
      <c r="D32" s="433"/>
      <c r="E32" s="433"/>
      <c r="F32" s="434"/>
      <c r="G32" s="576" t="s">
        <v>566</v>
      </c>
      <c r="H32" s="577"/>
      <c r="I32" s="577"/>
      <c r="J32" s="577"/>
      <c r="K32" s="577"/>
      <c r="L32" s="577"/>
      <c r="M32" s="577"/>
      <c r="N32" s="577"/>
      <c r="O32" s="578"/>
      <c r="P32" s="103" t="s">
        <v>614</v>
      </c>
      <c r="Q32" s="103"/>
      <c r="R32" s="103"/>
      <c r="S32" s="103"/>
      <c r="T32" s="103"/>
      <c r="U32" s="103"/>
      <c r="V32" s="103"/>
      <c r="W32" s="103"/>
      <c r="X32" s="104"/>
      <c r="Y32" s="498" t="s">
        <v>13</v>
      </c>
      <c r="Z32" s="545"/>
      <c r="AA32" s="546"/>
      <c r="AB32" s="483" t="s">
        <v>567</v>
      </c>
      <c r="AC32" s="483"/>
      <c r="AD32" s="483"/>
      <c r="AE32" s="266">
        <v>2</v>
      </c>
      <c r="AF32" s="214"/>
      <c r="AG32" s="214"/>
      <c r="AH32" s="214"/>
      <c r="AI32" s="266">
        <v>2</v>
      </c>
      <c r="AJ32" s="214"/>
      <c r="AK32" s="214"/>
      <c r="AL32" s="214"/>
      <c r="AM32" s="266">
        <v>2</v>
      </c>
      <c r="AN32" s="214"/>
      <c r="AO32" s="214"/>
      <c r="AP32" s="214"/>
      <c r="AQ32" s="362" t="s">
        <v>550</v>
      </c>
      <c r="AR32" s="203"/>
      <c r="AS32" s="203"/>
      <c r="AT32" s="366"/>
      <c r="AU32" s="214" t="s">
        <v>550</v>
      </c>
      <c r="AV32" s="214"/>
      <c r="AW32" s="214"/>
      <c r="AX32" s="215"/>
    </row>
    <row r="33" spans="1:50" ht="26.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567</v>
      </c>
      <c r="AC33" s="537"/>
      <c r="AD33" s="537"/>
      <c r="AE33" s="266" t="s">
        <v>568</v>
      </c>
      <c r="AF33" s="214"/>
      <c r="AG33" s="214"/>
      <c r="AH33" s="214"/>
      <c r="AI33" s="266" t="s">
        <v>568</v>
      </c>
      <c r="AJ33" s="214"/>
      <c r="AK33" s="214"/>
      <c r="AL33" s="214"/>
      <c r="AM33" s="266" t="s">
        <v>606</v>
      </c>
      <c r="AN33" s="214"/>
      <c r="AO33" s="214"/>
      <c r="AP33" s="214"/>
      <c r="AQ33" s="362" t="s">
        <v>550</v>
      </c>
      <c r="AR33" s="203"/>
      <c r="AS33" s="203"/>
      <c r="AT33" s="366"/>
      <c r="AU33" s="214">
        <v>3</v>
      </c>
      <c r="AV33" s="214"/>
      <c r="AW33" s="214"/>
      <c r="AX33" s="215"/>
    </row>
    <row r="34" spans="1:50" ht="33.75"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568</v>
      </c>
      <c r="AF34" s="214"/>
      <c r="AG34" s="214"/>
      <c r="AH34" s="214"/>
      <c r="AI34" s="266" t="s">
        <v>568</v>
      </c>
      <c r="AJ34" s="214"/>
      <c r="AK34" s="214"/>
      <c r="AL34" s="214"/>
      <c r="AM34" s="266" t="s">
        <v>606</v>
      </c>
      <c r="AN34" s="214"/>
      <c r="AO34" s="214"/>
      <c r="AP34" s="214"/>
      <c r="AQ34" s="362" t="s">
        <v>550</v>
      </c>
      <c r="AR34" s="203"/>
      <c r="AS34" s="203"/>
      <c r="AT34" s="366"/>
      <c r="AU34" s="214" t="s">
        <v>550</v>
      </c>
      <c r="AV34" s="214"/>
      <c r="AW34" s="214"/>
      <c r="AX34" s="215"/>
    </row>
    <row r="35" spans="1:50" ht="36" customHeight="1" x14ac:dyDescent="0.15">
      <c r="A35" s="226" t="s">
        <v>538</v>
      </c>
      <c r="B35" s="227"/>
      <c r="C35" s="227"/>
      <c r="D35" s="227"/>
      <c r="E35" s="227"/>
      <c r="F35" s="228"/>
      <c r="G35" s="232" t="s">
        <v>613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550</v>
      </c>
      <c r="AR38" s="196"/>
      <c r="AS38" s="148" t="s">
        <v>357</v>
      </c>
      <c r="AT38" s="149"/>
      <c r="AU38" s="195">
        <v>32</v>
      </c>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t="s">
        <v>551</v>
      </c>
      <c r="AC39" s="483"/>
      <c r="AD39" s="483"/>
      <c r="AE39" s="266"/>
      <c r="AF39" s="214"/>
      <c r="AG39" s="214"/>
      <c r="AH39" s="214"/>
      <c r="AI39" s="266"/>
      <c r="AJ39" s="214"/>
      <c r="AK39" s="214"/>
      <c r="AL39" s="214"/>
      <c r="AM39" s="266"/>
      <c r="AN39" s="214"/>
      <c r="AO39" s="214"/>
      <c r="AP39" s="214"/>
      <c r="AQ39" s="362" t="s">
        <v>550</v>
      </c>
      <c r="AR39" s="203"/>
      <c r="AS39" s="203"/>
      <c r="AT39" s="366"/>
      <c r="AU39" s="214" t="s">
        <v>550</v>
      </c>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551</v>
      </c>
      <c r="AC40" s="537"/>
      <c r="AD40" s="537"/>
      <c r="AE40" s="266"/>
      <c r="AF40" s="214"/>
      <c r="AG40" s="214"/>
      <c r="AH40" s="214"/>
      <c r="AI40" s="266"/>
      <c r="AJ40" s="214"/>
      <c r="AK40" s="214"/>
      <c r="AL40" s="214"/>
      <c r="AM40" s="266"/>
      <c r="AN40" s="214"/>
      <c r="AO40" s="214"/>
      <c r="AP40" s="214"/>
      <c r="AQ40" s="362" t="s">
        <v>550</v>
      </c>
      <c r="AR40" s="203"/>
      <c r="AS40" s="203"/>
      <c r="AT40" s="366"/>
      <c r="AU40" s="214">
        <v>5</v>
      </c>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t="s">
        <v>550</v>
      </c>
      <c r="AR41" s="203"/>
      <c r="AS41" s="203"/>
      <c r="AT41" s="366"/>
      <c r="AU41" s="214" t="s">
        <v>550</v>
      </c>
      <c r="AV41" s="214"/>
      <c r="AW41" s="214"/>
      <c r="AX41" s="215"/>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528</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528</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3.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529</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527</v>
      </c>
      <c r="X70" s="274"/>
      <c r="Y70" s="263" t="s">
        <v>13</v>
      </c>
      <c r="Z70" s="263"/>
      <c r="AA70" s="264"/>
      <c r="AB70" s="265" t="s">
        <v>528</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1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528</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529</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541</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35.25"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38.25" customHeight="1" x14ac:dyDescent="0.15">
      <c r="A82" s="889"/>
      <c r="B82" s="541"/>
      <c r="C82" s="463"/>
      <c r="D82" s="463"/>
      <c r="E82" s="463"/>
      <c r="F82" s="464"/>
      <c r="G82" s="697" t="s">
        <v>615</v>
      </c>
      <c r="H82" s="697"/>
      <c r="I82" s="697"/>
      <c r="J82" s="697"/>
      <c r="K82" s="697"/>
      <c r="L82" s="697"/>
      <c r="M82" s="697"/>
      <c r="N82" s="697"/>
      <c r="O82" s="697"/>
      <c r="P82" s="697"/>
      <c r="Q82" s="697"/>
      <c r="R82" s="697"/>
      <c r="S82" s="697"/>
      <c r="T82" s="697"/>
      <c r="U82" s="697"/>
      <c r="V82" s="697"/>
      <c r="W82" s="697"/>
      <c r="X82" s="697"/>
      <c r="Y82" s="697"/>
      <c r="Z82" s="697"/>
      <c r="AA82" s="698"/>
      <c r="AB82" s="908" t="s">
        <v>616</v>
      </c>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11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customHeight="1" thickBot="1" x14ac:dyDescent="0.2">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569</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570</v>
      </c>
      <c r="AC101" s="483"/>
      <c r="AD101" s="483"/>
      <c r="AE101" s="266">
        <v>1</v>
      </c>
      <c r="AF101" s="214"/>
      <c r="AG101" s="214"/>
      <c r="AH101" s="267"/>
      <c r="AI101" s="266">
        <v>2</v>
      </c>
      <c r="AJ101" s="214"/>
      <c r="AK101" s="214"/>
      <c r="AL101" s="267"/>
      <c r="AM101" s="266">
        <v>2</v>
      </c>
      <c r="AN101" s="214"/>
      <c r="AO101" s="214"/>
      <c r="AP101" s="267"/>
      <c r="AQ101" s="266" t="s">
        <v>606</v>
      </c>
      <c r="AR101" s="214"/>
      <c r="AS101" s="214"/>
      <c r="AT101" s="267"/>
      <c r="AU101" s="266" t="s">
        <v>606</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570</v>
      </c>
      <c r="AC102" s="483"/>
      <c r="AD102" s="483"/>
      <c r="AE102" s="453" t="s">
        <v>550</v>
      </c>
      <c r="AF102" s="453"/>
      <c r="AG102" s="453"/>
      <c r="AH102" s="453"/>
      <c r="AI102" s="453">
        <v>2</v>
      </c>
      <c r="AJ102" s="453"/>
      <c r="AK102" s="453"/>
      <c r="AL102" s="453"/>
      <c r="AM102" s="453">
        <v>2</v>
      </c>
      <c r="AN102" s="453"/>
      <c r="AO102" s="453"/>
      <c r="AP102" s="453"/>
      <c r="AQ102" s="218">
        <v>2</v>
      </c>
      <c r="AR102" s="219"/>
      <c r="AS102" s="219"/>
      <c r="AT102" s="316"/>
      <c r="AU102" s="218">
        <v>2</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10.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571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574</v>
      </c>
      <c r="AC116" s="485"/>
      <c r="AD116" s="486"/>
      <c r="AE116" s="453">
        <v>1161000</v>
      </c>
      <c r="AF116" s="453"/>
      <c r="AG116" s="453"/>
      <c r="AH116" s="453"/>
      <c r="AI116" s="453">
        <v>687500</v>
      </c>
      <c r="AJ116" s="453"/>
      <c r="AK116" s="453"/>
      <c r="AL116" s="453"/>
      <c r="AM116" s="453">
        <v>807500</v>
      </c>
      <c r="AN116" s="453"/>
      <c r="AO116" s="453"/>
      <c r="AP116" s="453"/>
      <c r="AQ116" s="266">
        <v>790500</v>
      </c>
      <c r="AR116" s="214"/>
      <c r="AS116" s="214"/>
      <c r="AT116" s="214"/>
      <c r="AU116" s="214"/>
      <c r="AV116" s="214"/>
      <c r="AW116" s="214"/>
      <c r="AX116" s="215"/>
    </row>
    <row r="117" spans="1:50" ht="39.7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575</v>
      </c>
      <c r="AC117" s="500"/>
      <c r="AD117" s="501"/>
      <c r="AE117" s="549" t="s">
        <v>572</v>
      </c>
      <c r="AF117" s="549"/>
      <c r="AG117" s="549"/>
      <c r="AH117" s="549"/>
      <c r="AI117" s="549" t="s">
        <v>573</v>
      </c>
      <c r="AJ117" s="549"/>
      <c r="AK117" s="549"/>
      <c r="AL117" s="549"/>
      <c r="AM117" s="549" t="s">
        <v>607</v>
      </c>
      <c r="AN117" s="549"/>
      <c r="AO117" s="549"/>
      <c r="AP117" s="549"/>
      <c r="AQ117" s="549" t="s">
        <v>610</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552</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553</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550</v>
      </c>
      <c r="AR133" s="195"/>
      <c r="AS133" s="148" t="s">
        <v>357</v>
      </c>
      <c r="AT133" s="149"/>
      <c r="AU133" s="196">
        <v>32</v>
      </c>
      <c r="AV133" s="196"/>
      <c r="AW133" s="148" t="s">
        <v>301</v>
      </c>
      <c r="AX133" s="187"/>
    </row>
    <row r="134" spans="1:50" ht="23.25" customHeight="1" x14ac:dyDescent="0.15">
      <c r="A134" s="243"/>
      <c r="B134" s="240"/>
      <c r="C134" s="140"/>
      <c r="D134" s="240"/>
      <c r="E134" s="140"/>
      <c r="F134" s="141"/>
      <c r="G134" s="102" t="s">
        <v>604</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554</v>
      </c>
      <c r="AC134" s="201"/>
      <c r="AD134" s="201"/>
      <c r="AE134" s="202">
        <v>0.1</v>
      </c>
      <c r="AF134" s="203"/>
      <c r="AG134" s="203"/>
      <c r="AH134" s="203"/>
      <c r="AI134" s="202">
        <v>0.9</v>
      </c>
      <c r="AJ134" s="203"/>
      <c r="AK134" s="203"/>
      <c r="AL134" s="203"/>
      <c r="AM134" s="202">
        <v>1</v>
      </c>
      <c r="AN134" s="203"/>
      <c r="AO134" s="203"/>
      <c r="AP134" s="203"/>
      <c r="AQ134" s="202" t="s">
        <v>550</v>
      </c>
      <c r="AR134" s="203"/>
      <c r="AS134" s="203"/>
      <c r="AT134" s="203"/>
      <c r="AU134" s="202" t="s">
        <v>550</v>
      </c>
      <c r="AV134" s="203"/>
      <c r="AW134" s="203"/>
      <c r="AX134" s="204"/>
    </row>
    <row r="135" spans="1:50" ht="24"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554</v>
      </c>
      <c r="AC135" s="209"/>
      <c r="AD135" s="209"/>
      <c r="AE135" s="202" t="s">
        <v>548</v>
      </c>
      <c r="AF135" s="203"/>
      <c r="AG135" s="203"/>
      <c r="AH135" s="203"/>
      <c r="AI135" s="202" t="s">
        <v>548</v>
      </c>
      <c r="AJ135" s="203"/>
      <c r="AK135" s="203"/>
      <c r="AL135" s="203"/>
      <c r="AM135" s="202" t="s">
        <v>602</v>
      </c>
      <c r="AN135" s="203"/>
      <c r="AO135" s="203"/>
      <c r="AP135" s="203"/>
      <c r="AQ135" s="202" t="s">
        <v>550</v>
      </c>
      <c r="AR135" s="203"/>
      <c r="AS135" s="203"/>
      <c r="AT135" s="203"/>
      <c r="AU135" s="202">
        <v>3</v>
      </c>
      <c r="AV135" s="203"/>
      <c r="AW135" s="203"/>
      <c r="AX135" s="204"/>
    </row>
    <row r="136" spans="1:50" ht="18.75"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t="s">
        <v>550</v>
      </c>
      <c r="AR137" s="195"/>
      <c r="AS137" s="148" t="s">
        <v>357</v>
      </c>
      <c r="AT137" s="149"/>
      <c r="AU137" s="196">
        <v>32</v>
      </c>
      <c r="AV137" s="196"/>
      <c r="AW137" s="148" t="s">
        <v>301</v>
      </c>
      <c r="AX137" s="187"/>
    </row>
    <row r="138" spans="1:50" ht="28.5" customHeight="1" x14ac:dyDescent="0.15">
      <c r="A138" s="243"/>
      <c r="B138" s="240"/>
      <c r="C138" s="140"/>
      <c r="D138" s="240"/>
      <c r="E138" s="140"/>
      <c r="F138" s="141"/>
      <c r="G138" s="102" t="s">
        <v>603</v>
      </c>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t="s">
        <v>554</v>
      </c>
      <c r="AC138" s="201"/>
      <c r="AD138" s="201"/>
      <c r="AE138" s="202">
        <v>0.6</v>
      </c>
      <c r="AF138" s="203"/>
      <c r="AG138" s="203"/>
      <c r="AH138" s="203"/>
      <c r="AI138" s="202">
        <v>1.4</v>
      </c>
      <c r="AJ138" s="203"/>
      <c r="AK138" s="203"/>
      <c r="AL138" s="203"/>
      <c r="AM138" s="202">
        <v>1.7</v>
      </c>
      <c r="AN138" s="203"/>
      <c r="AO138" s="203"/>
      <c r="AP138" s="203"/>
      <c r="AQ138" s="202" t="s">
        <v>550</v>
      </c>
      <c r="AR138" s="203"/>
      <c r="AS138" s="203"/>
      <c r="AT138" s="203"/>
      <c r="AU138" s="202" t="s">
        <v>550</v>
      </c>
      <c r="AV138" s="203"/>
      <c r="AW138" s="203"/>
      <c r="AX138" s="204"/>
    </row>
    <row r="139" spans="1:50" ht="26.25"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t="s">
        <v>554</v>
      </c>
      <c r="AC139" s="209"/>
      <c r="AD139" s="209"/>
      <c r="AE139" s="202" t="s">
        <v>550</v>
      </c>
      <c r="AF139" s="203"/>
      <c r="AG139" s="203"/>
      <c r="AH139" s="203"/>
      <c r="AI139" s="202" t="s">
        <v>550</v>
      </c>
      <c r="AJ139" s="203"/>
      <c r="AK139" s="203"/>
      <c r="AL139" s="203"/>
      <c r="AM139" s="202" t="s">
        <v>602</v>
      </c>
      <c r="AN139" s="203"/>
      <c r="AO139" s="203"/>
      <c r="AP139" s="203"/>
      <c r="AQ139" s="202" t="s">
        <v>550</v>
      </c>
      <c r="AR139" s="203"/>
      <c r="AS139" s="203"/>
      <c r="AT139" s="203"/>
      <c r="AU139" s="202">
        <v>5</v>
      </c>
      <c r="AV139" s="203"/>
      <c r="AW139" s="203"/>
      <c r="AX139" s="204"/>
    </row>
    <row r="140" spans="1:50" ht="18.75"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t="s">
        <v>550</v>
      </c>
      <c r="AR141" s="195"/>
      <c r="AS141" s="148" t="s">
        <v>357</v>
      </c>
      <c r="AT141" s="149"/>
      <c r="AU141" s="196">
        <v>30</v>
      </c>
      <c r="AV141" s="196"/>
      <c r="AW141" s="148" t="s">
        <v>301</v>
      </c>
      <c r="AX141" s="187"/>
    </row>
    <row r="142" spans="1:50" ht="24.75" customHeight="1" x14ac:dyDescent="0.15">
      <c r="A142" s="243"/>
      <c r="B142" s="240"/>
      <c r="C142" s="140"/>
      <c r="D142" s="240"/>
      <c r="E142" s="140"/>
      <c r="F142" s="141"/>
      <c r="G142" s="102" t="s">
        <v>555</v>
      </c>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t="s">
        <v>556</v>
      </c>
      <c r="AC142" s="201"/>
      <c r="AD142" s="201"/>
      <c r="AE142" s="202">
        <v>2</v>
      </c>
      <c r="AF142" s="203"/>
      <c r="AG142" s="203"/>
      <c r="AH142" s="203"/>
      <c r="AI142" s="202">
        <v>2</v>
      </c>
      <c r="AJ142" s="203"/>
      <c r="AK142" s="203"/>
      <c r="AL142" s="203"/>
      <c r="AM142" s="202">
        <v>2</v>
      </c>
      <c r="AN142" s="203"/>
      <c r="AO142" s="203"/>
      <c r="AP142" s="203"/>
      <c r="AQ142" s="202" t="s">
        <v>550</v>
      </c>
      <c r="AR142" s="203"/>
      <c r="AS142" s="203"/>
      <c r="AT142" s="203"/>
      <c r="AU142" s="202" t="s">
        <v>550</v>
      </c>
      <c r="AV142" s="203"/>
      <c r="AW142" s="203"/>
      <c r="AX142" s="204"/>
    </row>
    <row r="143" spans="1:50" ht="27"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t="s">
        <v>556</v>
      </c>
      <c r="AC143" s="209"/>
      <c r="AD143" s="209"/>
      <c r="AE143" s="202" t="s">
        <v>550</v>
      </c>
      <c r="AF143" s="203"/>
      <c r="AG143" s="203"/>
      <c r="AH143" s="203"/>
      <c r="AI143" s="202" t="s">
        <v>550</v>
      </c>
      <c r="AJ143" s="203"/>
      <c r="AK143" s="203"/>
      <c r="AL143" s="203"/>
      <c r="AM143" s="202" t="s">
        <v>602</v>
      </c>
      <c r="AN143" s="203"/>
      <c r="AO143" s="203"/>
      <c r="AP143" s="203"/>
      <c r="AQ143" s="202" t="s">
        <v>550</v>
      </c>
      <c r="AR143" s="203"/>
      <c r="AS143" s="203"/>
      <c r="AT143" s="203"/>
      <c r="AU143" s="202">
        <v>3</v>
      </c>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customHeight="1" x14ac:dyDescent="0.15">
      <c r="A154" s="243"/>
      <c r="B154" s="240"/>
      <c r="C154" s="140"/>
      <c r="D154" s="240"/>
      <c r="E154" s="140"/>
      <c r="F154" s="141"/>
      <c r="G154" s="102" t="s">
        <v>586</v>
      </c>
      <c r="H154" s="103"/>
      <c r="I154" s="103"/>
      <c r="J154" s="103"/>
      <c r="K154" s="103"/>
      <c r="L154" s="103"/>
      <c r="M154" s="103"/>
      <c r="N154" s="103"/>
      <c r="O154" s="103"/>
      <c r="P154" s="104"/>
      <c r="Q154" s="123" t="s">
        <v>557</v>
      </c>
      <c r="R154" s="103"/>
      <c r="S154" s="103"/>
      <c r="T154" s="103"/>
      <c r="U154" s="103"/>
      <c r="V154" s="103"/>
      <c r="W154" s="103"/>
      <c r="X154" s="103"/>
      <c r="Y154" s="103"/>
      <c r="Z154" s="103"/>
      <c r="AA154" s="167"/>
      <c r="AB154" s="158">
        <v>30</v>
      </c>
      <c r="AC154" s="159"/>
      <c r="AD154" s="159"/>
      <c r="AE154" s="181" t="s">
        <v>558</v>
      </c>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7.5"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12.75"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t="s">
        <v>559</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15"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576</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48"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1.5" customHeight="1" x14ac:dyDescent="0.15">
      <c r="A430" s="243"/>
      <c r="B430" s="240"/>
      <c r="C430" s="138" t="s">
        <v>370</v>
      </c>
      <c r="D430" s="955"/>
      <c r="E430" s="134" t="s">
        <v>390</v>
      </c>
      <c r="F430" s="135"/>
      <c r="G430" s="922" t="s">
        <v>386</v>
      </c>
      <c r="H430" s="121"/>
      <c r="I430" s="121"/>
      <c r="J430" s="923" t="s">
        <v>548</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19.5" customHeight="1" x14ac:dyDescent="0.15">
      <c r="A433" s="243"/>
      <c r="B433" s="240"/>
      <c r="C433" s="140"/>
      <c r="D433" s="240"/>
      <c r="E433" s="367"/>
      <c r="F433" s="368"/>
      <c r="G433" s="102" t="s">
        <v>550</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19.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0.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0.25" customHeight="1" x14ac:dyDescent="0.15">
      <c r="A458" s="243"/>
      <c r="B458" s="240"/>
      <c r="C458" s="140"/>
      <c r="D458" s="240"/>
      <c r="E458" s="367"/>
      <c r="F458" s="368"/>
      <c r="G458" s="102" t="s">
        <v>550</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0.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0.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 customHeight="1" x14ac:dyDescent="0.15">
      <c r="A482" s="243"/>
      <c r="B482" s="240"/>
      <c r="C482" s="140"/>
      <c r="D482" s="240"/>
      <c r="E482" s="123" t="s">
        <v>550</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99.7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547</v>
      </c>
      <c r="AE702" s="767"/>
      <c r="AF702" s="767"/>
      <c r="AG702" s="411" t="s">
        <v>625</v>
      </c>
      <c r="AH702" s="412"/>
      <c r="AI702" s="412"/>
      <c r="AJ702" s="412"/>
      <c r="AK702" s="412"/>
      <c r="AL702" s="412"/>
      <c r="AM702" s="412"/>
      <c r="AN702" s="412"/>
      <c r="AO702" s="412"/>
      <c r="AP702" s="412"/>
      <c r="AQ702" s="412"/>
      <c r="AR702" s="412"/>
      <c r="AS702" s="412"/>
      <c r="AT702" s="412"/>
      <c r="AU702" s="412"/>
      <c r="AV702" s="412"/>
      <c r="AW702" s="412"/>
      <c r="AX702" s="413"/>
    </row>
    <row r="703" spans="1:50" ht="39.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547</v>
      </c>
      <c r="AE703" s="330"/>
      <c r="AF703" s="330"/>
      <c r="AG703" s="99" t="s">
        <v>577</v>
      </c>
      <c r="AH703" s="100"/>
      <c r="AI703" s="100"/>
      <c r="AJ703" s="100"/>
      <c r="AK703" s="100"/>
      <c r="AL703" s="100"/>
      <c r="AM703" s="100"/>
      <c r="AN703" s="100"/>
      <c r="AO703" s="100"/>
      <c r="AP703" s="100"/>
      <c r="AQ703" s="100"/>
      <c r="AR703" s="100"/>
      <c r="AS703" s="100"/>
      <c r="AT703" s="100"/>
      <c r="AU703" s="100"/>
      <c r="AV703" s="100"/>
      <c r="AW703" s="100"/>
      <c r="AX703" s="101"/>
    </row>
    <row r="704" spans="1:50" ht="96"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547</v>
      </c>
      <c r="AE704" s="806"/>
      <c r="AF704" s="806"/>
      <c r="AG704" s="127" t="s">
        <v>626</v>
      </c>
      <c r="AH704" s="106"/>
      <c r="AI704" s="106"/>
      <c r="AJ704" s="106"/>
      <c r="AK704" s="106"/>
      <c r="AL704" s="106"/>
      <c r="AM704" s="106"/>
      <c r="AN704" s="106"/>
      <c r="AO704" s="106"/>
      <c r="AP704" s="106"/>
      <c r="AQ704" s="106"/>
      <c r="AR704" s="106"/>
      <c r="AS704" s="106"/>
      <c r="AT704" s="106"/>
      <c r="AU704" s="106"/>
      <c r="AV704" s="106"/>
      <c r="AW704" s="106"/>
      <c r="AX704" s="128"/>
    </row>
    <row r="705" spans="1:50" ht="27"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549</v>
      </c>
      <c r="AE705" s="736"/>
      <c r="AF705" s="736"/>
      <c r="AG705" s="123"/>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36"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547</v>
      </c>
      <c r="AE708" s="629"/>
      <c r="AF708" s="629"/>
      <c r="AG708" s="763" t="s">
        <v>578</v>
      </c>
      <c r="AH708" s="764"/>
      <c r="AI708" s="764"/>
      <c r="AJ708" s="764"/>
      <c r="AK708" s="764"/>
      <c r="AL708" s="764"/>
      <c r="AM708" s="764"/>
      <c r="AN708" s="764"/>
      <c r="AO708" s="764"/>
      <c r="AP708" s="764"/>
      <c r="AQ708" s="764"/>
      <c r="AR708" s="764"/>
      <c r="AS708" s="764"/>
      <c r="AT708" s="764"/>
      <c r="AU708" s="764"/>
      <c r="AV708" s="764"/>
      <c r="AW708" s="764"/>
      <c r="AX708" s="765"/>
    </row>
    <row r="709" spans="1:50" ht="50.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547</v>
      </c>
      <c r="AE709" s="330"/>
      <c r="AF709" s="330"/>
      <c r="AG709" s="99" t="s">
        <v>579</v>
      </c>
      <c r="AH709" s="100"/>
      <c r="AI709" s="100"/>
      <c r="AJ709" s="100"/>
      <c r="AK709" s="100"/>
      <c r="AL709" s="100"/>
      <c r="AM709" s="100"/>
      <c r="AN709" s="100"/>
      <c r="AO709" s="100"/>
      <c r="AP709" s="100"/>
      <c r="AQ709" s="100"/>
      <c r="AR709" s="100"/>
      <c r="AS709" s="100"/>
      <c r="AT709" s="100"/>
      <c r="AU709" s="100"/>
      <c r="AV709" s="100"/>
      <c r="AW709" s="100"/>
      <c r="AX709" s="101"/>
    </row>
    <row r="710" spans="1:50" ht="54"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547</v>
      </c>
      <c r="AE710" s="330"/>
      <c r="AF710" s="330"/>
      <c r="AG710" s="99" t="s">
        <v>580</v>
      </c>
      <c r="AH710" s="100"/>
      <c r="AI710" s="100"/>
      <c r="AJ710" s="100"/>
      <c r="AK710" s="100"/>
      <c r="AL710" s="100"/>
      <c r="AM710" s="100"/>
      <c r="AN710" s="100"/>
      <c r="AO710" s="100"/>
      <c r="AP710" s="100"/>
      <c r="AQ710" s="100"/>
      <c r="AR710" s="100"/>
      <c r="AS710" s="100"/>
      <c r="AT710" s="100"/>
      <c r="AU710" s="100"/>
      <c r="AV710" s="100"/>
      <c r="AW710" s="100"/>
      <c r="AX710" s="101"/>
    </row>
    <row r="711" spans="1:50" ht="69"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547</v>
      </c>
      <c r="AE711" s="330"/>
      <c r="AF711" s="330"/>
      <c r="AG711" s="99" t="s">
        <v>581</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549</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547</v>
      </c>
      <c r="AE713" s="330"/>
      <c r="AF713" s="682"/>
      <c r="AG713" s="99" t="s">
        <v>617</v>
      </c>
      <c r="AH713" s="100"/>
      <c r="AI713" s="100"/>
      <c r="AJ713" s="100"/>
      <c r="AK713" s="100"/>
      <c r="AL713" s="100"/>
      <c r="AM713" s="100"/>
      <c r="AN713" s="100"/>
      <c r="AO713" s="100"/>
      <c r="AP713" s="100"/>
      <c r="AQ713" s="100"/>
      <c r="AR713" s="100"/>
      <c r="AS713" s="100"/>
      <c r="AT713" s="100"/>
      <c r="AU713" s="100"/>
      <c r="AV713" s="100"/>
      <c r="AW713" s="100"/>
      <c r="AX713" s="101"/>
    </row>
    <row r="714" spans="1:50" ht="67.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547</v>
      </c>
      <c r="AE714" s="832"/>
      <c r="AF714" s="833"/>
      <c r="AG714" s="757" t="s">
        <v>581</v>
      </c>
      <c r="AH714" s="758"/>
      <c r="AI714" s="758"/>
      <c r="AJ714" s="758"/>
      <c r="AK714" s="758"/>
      <c r="AL714" s="758"/>
      <c r="AM714" s="758"/>
      <c r="AN714" s="758"/>
      <c r="AO714" s="758"/>
      <c r="AP714" s="758"/>
      <c r="AQ714" s="758"/>
      <c r="AR714" s="758"/>
      <c r="AS714" s="758"/>
      <c r="AT714" s="758"/>
      <c r="AU714" s="758"/>
      <c r="AV714" s="758"/>
      <c r="AW714" s="758"/>
      <c r="AX714" s="759"/>
    </row>
    <row r="715" spans="1:50" ht="46.5"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547</v>
      </c>
      <c r="AE715" s="629"/>
      <c r="AF715" s="830"/>
      <c r="AG715" s="763" t="s">
        <v>582</v>
      </c>
      <c r="AH715" s="764"/>
      <c r="AI715" s="764"/>
      <c r="AJ715" s="764"/>
      <c r="AK715" s="764"/>
      <c r="AL715" s="764"/>
      <c r="AM715" s="764"/>
      <c r="AN715" s="764"/>
      <c r="AO715" s="764"/>
      <c r="AP715" s="764"/>
      <c r="AQ715" s="764"/>
      <c r="AR715" s="764"/>
      <c r="AS715" s="764"/>
      <c r="AT715" s="764"/>
      <c r="AU715" s="764"/>
      <c r="AV715" s="764"/>
      <c r="AW715" s="764"/>
      <c r="AX715" s="765"/>
    </row>
    <row r="716" spans="1:50" ht="30.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99" t="s">
        <v>583</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547</v>
      </c>
      <c r="AE717" s="330"/>
      <c r="AF717" s="330"/>
      <c r="AG717" s="99" t="s">
        <v>584</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549</v>
      </c>
      <c r="AE718" s="330"/>
      <c r="AF718" s="330"/>
      <c r="AG718" s="125"/>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4.1"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4.1"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4.1"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4.1"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4.1"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55.5" customHeight="1" x14ac:dyDescent="0.15">
      <c r="A726" s="666" t="s">
        <v>49</v>
      </c>
      <c r="B726" s="825"/>
      <c r="C726" s="839" t="s">
        <v>54</v>
      </c>
      <c r="D726" s="861"/>
      <c r="E726" s="861"/>
      <c r="F726" s="862"/>
      <c r="G726" s="614" t="s">
        <v>608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5.75" customHeight="1" thickBot="1" x14ac:dyDescent="0.2">
      <c r="A727" s="826"/>
      <c r="B727" s="827"/>
      <c r="C727" s="609" t="s">
        <v>58</v>
      </c>
      <c r="D727" s="610"/>
      <c r="E727" s="610"/>
      <c r="F727" s="611"/>
      <c r="G727" s="612" t="s">
        <v>612</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52.5" customHeight="1" thickBot="1" x14ac:dyDescent="0.2">
      <c r="A729" s="660" t="s">
        <v>619</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87.75" customHeight="1" thickBot="1" x14ac:dyDescent="0.2">
      <c r="A731" s="822" t="s">
        <v>257</v>
      </c>
      <c r="B731" s="823"/>
      <c r="C731" s="823"/>
      <c r="D731" s="823"/>
      <c r="E731" s="824"/>
      <c r="F731" s="750" t="s">
        <v>620</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48.75" customHeight="1" thickBot="1" x14ac:dyDescent="0.2">
      <c r="A733" s="694" t="s">
        <v>621</v>
      </c>
      <c r="B733" s="695"/>
      <c r="C733" s="695"/>
      <c r="D733" s="695"/>
      <c r="E733" s="696"/>
      <c r="F733" s="663" t="s">
        <v>623</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37.5" customHeight="1" thickBot="1" x14ac:dyDescent="0.2">
      <c r="A735" s="813" t="s">
        <v>605</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550</v>
      </c>
      <c r="H737" s="295"/>
      <c r="I737" s="295"/>
      <c r="J737" s="295"/>
      <c r="K737" s="295"/>
      <c r="L737" s="295"/>
      <c r="M737" s="295"/>
      <c r="N737" s="295"/>
      <c r="O737" s="295"/>
      <c r="P737" s="296"/>
      <c r="Q737" s="308" t="s">
        <v>360</v>
      </c>
      <c r="R737" s="308"/>
      <c r="S737" s="308"/>
      <c r="T737" s="308"/>
      <c r="U737" s="308"/>
      <c r="V737" s="308"/>
      <c r="W737" s="294" t="s">
        <v>550</v>
      </c>
      <c r="X737" s="295"/>
      <c r="Y737" s="295"/>
      <c r="Z737" s="295"/>
      <c r="AA737" s="295"/>
      <c r="AB737" s="295"/>
      <c r="AC737" s="295"/>
      <c r="AD737" s="295"/>
      <c r="AE737" s="295"/>
      <c r="AF737" s="296"/>
      <c r="AG737" s="308" t="s">
        <v>361</v>
      </c>
      <c r="AH737" s="308"/>
      <c r="AI737" s="308"/>
      <c r="AJ737" s="308"/>
      <c r="AK737" s="308"/>
      <c r="AL737" s="308"/>
      <c r="AM737" s="294" t="s">
        <v>568</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t="s">
        <v>568</v>
      </c>
      <c r="H738" s="295"/>
      <c r="I738" s="295"/>
      <c r="J738" s="295"/>
      <c r="K738" s="295"/>
      <c r="L738" s="295"/>
      <c r="M738" s="295"/>
      <c r="N738" s="295"/>
      <c r="O738" s="295"/>
      <c r="P738" s="295"/>
      <c r="Q738" s="308" t="s">
        <v>363</v>
      </c>
      <c r="R738" s="308"/>
      <c r="S738" s="308"/>
      <c r="T738" s="308"/>
      <c r="U738" s="308"/>
      <c r="V738" s="308"/>
      <c r="W738" s="294" t="s">
        <v>585</v>
      </c>
      <c r="X738" s="295"/>
      <c r="Y738" s="295"/>
      <c r="Z738" s="295"/>
      <c r="AA738" s="295"/>
      <c r="AB738" s="295"/>
      <c r="AC738" s="295"/>
      <c r="AD738" s="295"/>
      <c r="AE738" s="295"/>
      <c r="AF738" s="296"/>
      <c r="AG738" s="307" t="s">
        <v>364</v>
      </c>
      <c r="AH738" s="307"/>
      <c r="AI738" s="307"/>
      <c r="AJ738" s="307"/>
      <c r="AK738" s="307"/>
      <c r="AL738" s="307"/>
      <c r="AM738" s="294">
        <v>228</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v>236</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6.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589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609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587</v>
      </c>
      <c r="H781" s="692"/>
      <c r="I781" s="692"/>
      <c r="J781" s="692"/>
      <c r="K781" s="693"/>
      <c r="L781" s="685" t="s">
        <v>588</v>
      </c>
      <c r="M781" s="686"/>
      <c r="N781" s="686"/>
      <c r="O781" s="686"/>
      <c r="P781" s="686"/>
      <c r="Q781" s="686"/>
      <c r="R781" s="686"/>
      <c r="S781" s="686"/>
      <c r="T781" s="686"/>
      <c r="U781" s="686"/>
      <c r="V781" s="686"/>
      <c r="W781" s="686"/>
      <c r="X781" s="687"/>
      <c r="Y781" s="414">
        <v>1100</v>
      </c>
      <c r="Z781" s="415"/>
      <c r="AA781" s="415"/>
      <c r="AB781" s="828"/>
      <c r="AC781" s="691" t="s">
        <v>590</v>
      </c>
      <c r="AD781" s="692"/>
      <c r="AE781" s="692"/>
      <c r="AF781" s="692"/>
      <c r="AG781" s="693"/>
      <c r="AH781" s="685" t="s">
        <v>591</v>
      </c>
      <c r="AI781" s="686"/>
      <c r="AJ781" s="686"/>
      <c r="AK781" s="686"/>
      <c r="AL781" s="686"/>
      <c r="AM781" s="686"/>
      <c r="AN781" s="686"/>
      <c r="AO781" s="686"/>
      <c r="AP781" s="686"/>
      <c r="AQ781" s="686"/>
      <c r="AR781" s="686"/>
      <c r="AS781" s="686"/>
      <c r="AT781" s="687"/>
      <c r="AU781" s="414">
        <v>1100</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1100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1100</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592</v>
      </c>
      <c r="D837" s="370"/>
      <c r="E837" s="370"/>
      <c r="F837" s="370"/>
      <c r="G837" s="370"/>
      <c r="H837" s="370"/>
      <c r="I837" s="370"/>
      <c r="J837" s="371">
        <v>2000012100001</v>
      </c>
      <c r="K837" s="372"/>
      <c r="L837" s="372"/>
      <c r="M837" s="372"/>
      <c r="N837" s="372"/>
      <c r="O837" s="372"/>
      <c r="P837" s="389" t="s">
        <v>588</v>
      </c>
      <c r="Q837" s="373"/>
      <c r="R837" s="373"/>
      <c r="S837" s="373"/>
      <c r="T837" s="373"/>
      <c r="U837" s="373"/>
      <c r="V837" s="373"/>
      <c r="W837" s="373"/>
      <c r="X837" s="373"/>
      <c r="Y837" s="374">
        <v>1100</v>
      </c>
      <c r="Z837" s="375"/>
      <c r="AA837" s="375"/>
      <c r="AB837" s="376"/>
      <c r="AC837" s="384" t="s">
        <v>594</v>
      </c>
      <c r="AD837" s="385"/>
      <c r="AE837" s="385"/>
      <c r="AF837" s="385"/>
      <c r="AG837" s="385"/>
      <c r="AH837" s="386" t="s">
        <v>595</v>
      </c>
      <c r="AI837" s="387"/>
      <c r="AJ837" s="387"/>
      <c r="AK837" s="387"/>
      <c r="AL837" s="380" t="s">
        <v>595</v>
      </c>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593</v>
      </c>
      <c r="D838" s="370"/>
      <c r="E838" s="370"/>
      <c r="F838" s="370"/>
      <c r="G838" s="370"/>
      <c r="H838" s="370"/>
      <c r="I838" s="370"/>
      <c r="J838" s="371">
        <v>2000012100001</v>
      </c>
      <c r="K838" s="372"/>
      <c r="L838" s="372"/>
      <c r="M838" s="372"/>
      <c r="N838" s="372"/>
      <c r="O838" s="372"/>
      <c r="P838" s="389" t="s">
        <v>588</v>
      </c>
      <c r="Q838" s="373"/>
      <c r="R838" s="373"/>
      <c r="S838" s="373"/>
      <c r="T838" s="373"/>
      <c r="U838" s="373"/>
      <c r="V838" s="373"/>
      <c r="W838" s="373"/>
      <c r="X838" s="373"/>
      <c r="Y838" s="374">
        <v>515</v>
      </c>
      <c r="Z838" s="375"/>
      <c r="AA838" s="375"/>
      <c r="AB838" s="376"/>
      <c r="AC838" s="384" t="s">
        <v>594</v>
      </c>
      <c r="AD838" s="384"/>
      <c r="AE838" s="384"/>
      <c r="AF838" s="384"/>
      <c r="AG838" s="384"/>
      <c r="AH838" s="386" t="s">
        <v>595</v>
      </c>
      <c r="AI838" s="387"/>
      <c r="AJ838" s="387"/>
      <c r="AK838" s="387"/>
      <c r="AL838" s="380" t="s">
        <v>601</v>
      </c>
      <c r="AM838" s="381"/>
      <c r="AN838" s="381"/>
      <c r="AO838" s="382"/>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596</v>
      </c>
      <c r="D870" s="370"/>
      <c r="E870" s="370"/>
      <c r="F870" s="370"/>
      <c r="G870" s="370"/>
      <c r="H870" s="370"/>
      <c r="I870" s="370"/>
      <c r="J870" s="371">
        <v>5140001095698</v>
      </c>
      <c r="K870" s="372"/>
      <c r="L870" s="372"/>
      <c r="M870" s="372"/>
      <c r="N870" s="372"/>
      <c r="O870" s="372"/>
      <c r="P870" s="389" t="s">
        <v>598</v>
      </c>
      <c r="Q870" s="373"/>
      <c r="R870" s="373"/>
      <c r="S870" s="373"/>
      <c r="T870" s="373"/>
      <c r="U870" s="373"/>
      <c r="V870" s="373"/>
      <c r="W870" s="373"/>
      <c r="X870" s="373"/>
      <c r="Y870" s="374">
        <v>1100</v>
      </c>
      <c r="Z870" s="375"/>
      <c r="AA870" s="375"/>
      <c r="AB870" s="376"/>
      <c r="AC870" s="384" t="s">
        <v>594</v>
      </c>
      <c r="AD870" s="385"/>
      <c r="AE870" s="385"/>
      <c r="AF870" s="385"/>
      <c r="AG870" s="385"/>
      <c r="AH870" s="386" t="s">
        <v>595</v>
      </c>
      <c r="AI870" s="387"/>
      <c r="AJ870" s="387"/>
      <c r="AK870" s="387"/>
      <c r="AL870" s="380" t="s">
        <v>595</v>
      </c>
      <c r="AM870" s="381"/>
      <c r="AN870" s="381"/>
      <c r="AO870" s="382"/>
      <c r="AP870" s="383"/>
      <c r="AQ870" s="383"/>
      <c r="AR870" s="383"/>
      <c r="AS870" s="383"/>
      <c r="AT870" s="383"/>
      <c r="AU870" s="383"/>
      <c r="AV870" s="383"/>
      <c r="AW870" s="383"/>
      <c r="AX870" s="383"/>
    </row>
    <row r="871" spans="1:50" ht="30" customHeight="1" x14ac:dyDescent="0.15">
      <c r="A871" s="402">
        <v>2</v>
      </c>
      <c r="B871" s="402">
        <v>1</v>
      </c>
      <c r="C871" s="388" t="s">
        <v>597</v>
      </c>
      <c r="D871" s="370"/>
      <c r="E871" s="370"/>
      <c r="F871" s="370"/>
      <c r="G871" s="370"/>
      <c r="H871" s="370"/>
      <c r="I871" s="370"/>
      <c r="J871" s="371">
        <v>5020001114429</v>
      </c>
      <c r="K871" s="372"/>
      <c r="L871" s="372"/>
      <c r="M871" s="372"/>
      <c r="N871" s="372"/>
      <c r="O871" s="372"/>
      <c r="P871" s="389" t="s">
        <v>599</v>
      </c>
      <c r="Q871" s="373"/>
      <c r="R871" s="373"/>
      <c r="S871" s="373"/>
      <c r="T871" s="373"/>
      <c r="U871" s="373"/>
      <c r="V871" s="373"/>
      <c r="W871" s="373"/>
      <c r="X871" s="373"/>
      <c r="Y871" s="374">
        <v>515</v>
      </c>
      <c r="Z871" s="375"/>
      <c r="AA871" s="375"/>
      <c r="AB871" s="376"/>
      <c r="AC871" s="384" t="s">
        <v>594</v>
      </c>
      <c r="AD871" s="384"/>
      <c r="AE871" s="384"/>
      <c r="AF871" s="384"/>
      <c r="AG871" s="384"/>
      <c r="AH871" s="386" t="s">
        <v>595</v>
      </c>
      <c r="AI871" s="387"/>
      <c r="AJ871" s="387"/>
      <c r="AK871" s="387"/>
      <c r="AL871" s="380" t="s">
        <v>601</v>
      </c>
      <c r="AM871" s="381"/>
      <c r="AN871" s="381"/>
      <c r="AO871" s="382"/>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801" priority="13575">
      <formula>IF(RIGHT(TEXT(P14,"0.#"),1)=".",FALSE,TRUE)</formula>
    </cfRule>
    <cfRule type="expression" dxfId="2800" priority="13576">
      <formula>IF(RIGHT(TEXT(P14,"0.#"),1)=".",TRUE,FALSE)</formula>
    </cfRule>
  </conditionalFormatting>
  <conditionalFormatting sqref="AE32">
    <cfRule type="expression" dxfId="2799" priority="13565">
      <formula>IF(RIGHT(TEXT(AE32,"0.#"),1)=".",FALSE,TRUE)</formula>
    </cfRule>
    <cfRule type="expression" dxfId="2798" priority="13566">
      <formula>IF(RIGHT(TEXT(AE32,"0.#"),1)=".",TRUE,FALSE)</formula>
    </cfRule>
  </conditionalFormatting>
  <conditionalFormatting sqref="P18:AX18">
    <cfRule type="expression" dxfId="2797" priority="13451">
      <formula>IF(RIGHT(TEXT(P18,"0.#"),1)=".",FALSE,TRUE)</formula>
    </cfRule>
    <cfRule type="expression" dxfId="2796" priority="13452">
      <formula>IF(RIGHT(TEXT(P18,"0.#"),1)=".",TRUE,FALSE)</formula>
    </cfRule>
  </conditionalFormatting>
  <conditionalFormatting sqref="Y782">
    <cfRule type="expression" dxfId="2795" priority="13447">
      <formula>IF(RIGHT(TEXT(Y782,"0.#"),1)=".",FALSE,TRUE)</formula>
    </cfRule>
    <cfRule type="expression" dxfId="2794" priority="13448">
      <formula>IF(RIGHT(TEXT(Y782,"0.#"),1)=".",TRUE,FALSE)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5:AX15 P13:AX13 P16:AJ16">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90 Y781">
    <cfRule type="expression" dxfId="2783" priority="13249">
      <formula>IF(RIGHT(TEXT(Y781,"0.#"),1)=".",FALSE,TRUE)</formula>
    </cfRule>
    <cfRule type="expression" dxfId="2782" priority="13250">
      <formula>IF(RIGHT(TEXT(Y781,"0.#"),1)=".",TRUE,FALSE)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807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0">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27"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0" sqref="F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2017-08-16T02:23:53Z</cp:lastPrinted>
  <dcterms:created xsi:type="dcterms:W3CDTF">2012-03-13T00:50:25Z</dcterms:created>
  <dcterms:modified xsi:type="dcterms:W3CDTF">2017-08-25T07:43:18Z</dcterms:modified>
</cp:coreProperties>
</file>