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7B52626A-DFC6-4420-986A-3F6764FE9FAE}" xr6:coauthVersionLast="47" xr6:coauthVersionMax="47" xr10:uidLastSave="{00000000-0000-0000-0000-000000000000}"/>
  <bookViews>
    <workbookView xWindow="-3390" yWindow="-16320" windowWidth="29040" windowHeight="15720" xr2:uid="{093264FE-5EF7-481F-93FA-947BCA62EB9F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'1-7'!$A$8:$U$18</definedName>
    <definedName name="Module1.社内配布用印刷">[1]!Module1.社内配布用印刷</definedName>
    <definedName name="Module1.提出用印刷">[1]!Module1.提出用印刷</definedName>
    <definedName name="_xlnm.Print_Area" localSheetId="0">'1-7'!$A$2:$U$29</definedName>
    <definedName name="_xlnm.Print_Titles" localSheetId="0">'1-7'!$3:$8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U18" i="1" s="1"/>
  <c r="M18" i="1"/>
  <c r="T18" i="1" s="1"/>
  <c r="L18" i="1"/>
  <c r="I18" i="1"/>
  <c r="U17" i="1"/>
  <c r="N17" i="1"/>
  <c r="M17" i="1"/>
  <c r="T17" i="1" s="1"/>
  <c r="L17" i="1"/>
  <c r="I17" i="1"/>
  <c r="N16" i="1"/>
  <c r="U16" i="1" s="1"/>
  <c r="M16" i="1"/>
  <c r="T16" i="1" s="1"/>
  <c r="L16" i="1"/>
  <c r="I16" i="1"/>
  <c r="T15" i="1"/>
  <c r="N15" i="1"/>
  <c r="U15" i="1" s="1"/>
  <c r="M15" i="1"/>
  <c r="L15" i="1"/>
  <c r="I15" i="1"/>
  <c r="N14" i="1"/>
  <c r="U14" i="1" s="1"/>
  <c r="M14" i="1"/>
  <c r="T14" i="1" s="1"/>
  <c r="L14" i="1"/>
  <c r="I14" i="1"/>
  <c r="U13" i="1"/>
  <c r="N13" i="1"/>
  <c r="M13" i="1"/>
  <c r="T13" i="1" s="1"/>
  <c r="L13" i="1"/>
  <c r="I13" i="1"/>
  <c r="N12" i="1"/>
  <c r="U12" i="1" s="1"/>
  <c r="M12" i="1"/>
  <c r="T12" i="1" s="1"/>
  <c r="L12" i="1"/>
  <c r="I12" i="1"/>
  <c r="T11" i="1"/>
  <c r="N11" i="1"/>
  <c r="U11" i="1" s="1"/>
  <c r="M11" i="1"/>
  <c r="L11" i="1"/>
  <c r="I11" i="1"/>
  <c r="N10" i="1"/>
  <c r="U10" i="1" s="1"/>
  <c r="M10" i="1"/>
  <c r="T10" i="1" s="1"/>
  <c r="L10" i="1"/>
  <c r="I10" i="1"/>
  <c r="U9" i="1"/>
  <c r="N9" i="1"/>
  <c r="M9" i="1"/>
  <c r="T9" i="1" s="1"/>
  <c r="L9" i="1"/>
  <c r="I9" i="1"/>
</calcChain>
</file>

<file path=xl/sharedStrings.xml><?xml version="1.0" encoding="utf-8"?>
<sst xmlns="http://schemas.openxmlformats.org/spreadsheetml/2006/main" count="114" uniqueCount="68">
  <si>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</si>
  <si>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フォルクスワーゲングループジャパン株式会社</t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</si>
  <si>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</si>
  <si>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</si>
  <si>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</si>
  <si>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</si>
  <si>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</si>
  <si>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</si>
  <si>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</si>
  <si>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</si>
  <si>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</si>
  <si>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</si>
  <si>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</si>
  <si>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</si>
  <si>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</si>
  <si>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</si>
  <si>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</si>
  <si>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</si>
  <si>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</si>
  <si>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</si>
  <si>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</si>
  <si>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</si>
  <si>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</si>
  <si>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</si>
  <si>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</si>
  <si>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</si>
  <si>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</si>
  <si>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</si>
  <si>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ﾌｫﾙｸｽﾜｰｹﾞﾝ</t>
  </si>
  <si>
    <t>Golf 2.0 TDI / 110kW (DSG)</t>
  </si>
  <si>
    <t>3DA-CDDTT</t>
  </si>
  <si>
    <t>―</t>
  </si>
  <si>
    <t>DXR</t>
    <phoneticPr fontId="7"/>
  </si>
  <si>
    <t>7AT(E)</t>
  </si>
  <si>
    <t>I,D,FI,TC,IC,P,EP,
CN,AM</t>
  </si>
  <si>
    <t>CCO,EGR,
DF,SCR</t>
  </si>
  <si>
    <t>F</t>
  </si>
  <si>
    <t>Golf Variant 2.0 TDI / 110kW (DSG)</t>
  </si>
  <si>
    <t>3DA-CDDTSV</t>
  </si>
  <si>
    <t>0111</t>
    <phoneticPr fontId="7"/>
  </si>
  <si>
    <t>DXP</t>
    <phoneticPr fontId="7"/>
  </si>
  <si>
    <t>0112</t>
    <phoneticPr fontId="7"/>
  </si>
  <si>
    <t>T-Roc 2.0 TDI / 110kW (DSG)</t>
  </si>
  <si>
    <t>3DA-A1DFF</t>
  </si>
  <si>
    <t>1011, 1061</t>
    <phoneticPr fontId="7"/>
  </si>
  <si>
    <t>A</t>
  </si>
  <si>
    <t>1012, 1062</t>
    <phoneticPr fontId="7"/>
  </si>
  <si>
    <t>Passat 2.0 TDI (DSG)</t>
    <phoneticPr fontId="7"/>
  </si>
  <si>
    <t>3DA-CJ20V</t>
    <phoneticPr fontId="7"/>
  </si>
  <si>
    <t>0001, 0002, 0003</t>
    <phoneticPr fontId="7"/>
  </si>
  <si>
    <t>DXN</t>
    <phoneticPr fontId="7"/>
  </si>
  <si>
    <t>0004</t>
    <phoneticPr fontId="7"/>
  </si>
  <si>
    <t>Tiguan 2.0 TDI (DSG)</t>
    <phoneticPr fontId="7"/>
  </si>
  <si>
    <t>3DA-CT20</t>
    <phoneticPr fontId="7"/>
  </si>
  <si>
    <t>0001, 0011</t>
    <phoneticPr fontId="7"/>
  </si>
  <si>
    <t>0002, 0012</t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</si>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</sst>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.0"/>
    <numFmt numFmtId="179" formatCode="0_ "/>
  </numFmts>
  <fonts count="12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/>
    <xf numFmtId="0" fontId="6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0" fillId="4" borderId="5" xfId="1" applyFont="1" applyFill="1" applyBorder="1" applyAlignment="1">
      <alignment vertical="center"/>
    </xf>
    <xf numFmtId="0" fontId="4" fillId="4" borderId="14" xfId="1" applyFont="1" applyFill="1" applyBorder="1" applyAlignment="1">
      <alignment horizontal="center" vertical="center"/>
    </xf>
    <xf numFmtId="0" fontId="4" fillId="3" borderId="28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4" borderId="11" xfId="1" applyFont="1" applyFill="1" applyBorder="1" applyAlignment="1">
      <alignment vertical="center"/>
    </xf>
    <xf numFmtId="0" fontId="4" fillId="4" borderId="24" xfId="1" applyFont="1" applyFill="1" applyBorder="1" applyAlignment="1">
      <alignment vertical="center"/>
    </xf>
    <xf numFmtId="0" fontId="4" fillId="4" borderId="13" xfId="1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 wrapText="1"/>
    </xf>
    <xf numFmtId="0" fontId="4" fillId="4" borderId="28" xfId="2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9" xfId="1" applyFont="1" applyFill="1" applyBorder="1" applyAlignment="1">
      <alignment horizontal="center" vertical="center"/>
    </xf>
    <xf numFmtId="176" fontId="11" fillId="3" borderId="25" xfId="1" applyNumberFormat="1" applyFont="1" applyFill="1" applyBorder="1" applyAlignment="1">
      <alignment horizontal="center" vertical="center"/>
    </xf>
    <xf numFmtId="177" fontId="11" fillId="3" borderId="29" xfId="1" applyNumberFormat="1" applyFont="1" applyFill="1" applyBorder="1" applyAlignment="1">
      <alignment horizontal="center" vertical="center" wrapText="1"/>
    </xf>
    <xf numFmtId="178" fontId="11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1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4" fillId="3" borderId="28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/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177" fontId="11" fillId="0" borderId="29" xfId="1" applyNumberFormat="1" applyFont="1" applyBorder="1" applyAlignment="1">
      <alignment horizontal="center" vertical="center" wrapText="1"/>
    </xf>
    <xf numFmtId="178" fontId="11" fillId="0" borderId="30" xfId="0" quotePrefix="1" applyNumberFormat="1" applyFont="1" applyBorder="1" applyAlignment="1" applyProtection="1">
      <alignment horizontal="center" vertical="center" wrapText="1"/>
      <protection locked="0"/>
    </xf>
    <xf numFmtId="178" fontId="11" fillId="0" borderId="28" xfId="0" quotePrefix="1" applyNumberFormat="1" applyFont="1" applyBorder="1" applyAlignment="1" applyProtection="1">
      <alignment horizontal="center" vertical="center" wrapText="1"/>
      <protection locked="0"/>
    </xf>
    <xf numFmtId="179" fontId="4" fillId="3" borderId="31" xfId="0" applyNumberFormat="1" applyFont="1" applyFill="1" applyBorder="1" applyAlignment="1">
      <alignment horizontal="center" vertical="center"/>
    </xf>
    <xf numFmtId="179" fontId="4" fillId="3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8EF3EA3A-048B-4C7E-A627-4DC74D54C9CD}"/>
    <cellStyle name="標準_H14ﾍﾞｰｽ" xfId="2" xr:uid="{A93470B8-8014-43F0-BFA9-18B44F94D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提出用印刷"/>
      <definedName name="Module1.社内配布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提出用印刷"/>
      <definedName name="社内配布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0FB9-719B-4F60-B3A6-9CEB392907E9}">
  <sheetPr>
    <tabColor indexed="25"/>
    <pageSetUpPr fitToPage="1"/>
  </sheetPr>
  <dimension ref="A1:X29"/>
  <sheetViews>
    <sheetView tabSelected="1" view="pageBreakPreview" zoomScaleNormal="100" zoomScaleSheetLayoutView="100" workbookViewId="0">
      <pane ySplit="8" topLeftCell="A9" activePane="bottomLeft" state="frozen"/>
      <selection pane="bottomLeft" activeCell="Z9" sqref="Z9"/>
    </sheetView>
  </sheetViews>
  <sheetFormatPr defaultRowHeight="10" x14ac:dyDescent="0.2"/>
  <cols>
    <col min="1" max="1" width="15.90625" style="2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3" style="2" bestFit="1" customWidth="1"/>
    <col min="6" max="6" width="13.08984375" style="2" bestFit="1" customWidth="1"/>
    <col min="7" max="7" width="7" style="2" customWidth="1"/>
    <col min="8" max="8" width="12.08984375" style="2" bestFit="1" customWidth="1"/>
    <col min="9" max="9" width="10.36328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4" width="8.3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19.36328125" style="2" customWidth="1"/>
    <col min="19" max="19" width="11" style="2" bestFit="1" customWidth="1"/>
    <col min="20" max="21" width="8.1796875" style="2" bestFit="1" customWidth="1"/>
    <col min="22" max="22" width="8.7265625" style="2"/>
    <col min="23" max="24" width="10.3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3" style="2" bestFit="1" customWidth="1"/>
    <col min="262" max="262" width="13.08984375" style="2" bestFit="1" customWidth="1"/>
    <col min="263" max="263" width="7" style="2" customWidth="1"/>
    <col min="264" max="264" width="12.08984375" style="2" bestFit="1" customWidth="1"/>
    <col min="265" max="265" width="10.36328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70" width="8.3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19.36328125" style="2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3" style="2" bestFit="1" customWidth="1"/>
    <col min="518" max="518" width="13.08984375" style="2" bestFit="1" customWidth="1"/>
    <col min="519" max="519" width="7" style="2" customWidth="1"/>
    <col min="520" max="520" width="12.08984375" style="2" bestFit="1" customWidth="1"/>
    <col min="521" max="521" width="10.36328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6" width="8.3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19.36328125" style="2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3" style="2" bestFit="1" customWidth="1"/>
    <col min="774" max="774" width="13.08984375" style="2" bestFit="1" customWidth="1"/>
    <col min="775" max="775" width="7" style="2" customWidth="1"/>
    <col min="776" max="776" width="12.08984375" style="2" bestFit="1" customWidth="1"/>
    <col min="777" max="777" width="10.36328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2" width="8.3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19.36328125" style="2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3" style="2" bestFit="1" customWidth="1"/>
    <col min="1030" max="1030" width="13.08984375" style="2" bestFit="1" customWidth="1"/>
    <col min="1031" max="1031" width="7" style="2" customWidth="1"/>
    <col min="1032" max="1032" width="12.08984375" style="2" bestFit="1" customWidth="1"/>
    <col min="1033" max="1033" width="10.36328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8" width="8.3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19.36328125" style="2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3" style="2" bestFit="1" customWidth="1"/>
    <col min="1286" max="1286" width="13.08984375" style="2" bestFit="1" customWidth="1"/>
    <col min="1287" max="1287" width="7" style="2" customWidth="1"/>
    <col min="1288" max="1288" width="12.08984375" style="2" bestFit="1" customWidth="1"/>
    <col min="1289" max="1289" width="10.36328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4" width="8.3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19.36328125" style="2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3" style="2" bestFit="1" customWidth="1"/>
    <col min="1542" max="1542" width="13.08984375" style="2" bestFit="1" customWidth="1"/>
    <col min="1543" max="1543" width="7" style="2" customWidth="1"/>
    <col min="1544" max="1544" width="12.08984375" style="2" bestFit="1" customWidth="1"/>
    <col min="1545" max="1545" width="10.36328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50" width="8.3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19.36328125" style="2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3" style="2" bestFit="1" customWidth="1"/>
    <col min="1798" max="1798" width="13.08984375" style="2" bestFit="1" customWidth="1"/>
    <col min="1799" max="1799" width="7" style="2" customWidth="1"/>
    <col min="1800" max="1800" width="12.08984375" style="2" bestFit="1" customWidth="1"/>
    <col min="1801" max="1801" width="10.36328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6" width="8.3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19.36328125" style="2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3" style="2" bestFit="1" customWidth="1"/>
    <col min="2054" max="2054" width="13.08984375" style="2" bestFit="1" customWidth="1"/>
    <col min="2055" max="2055" width="7" style="2" customWidth="1"/>
    <col min="2056" max="2056" width="12.08984375" style="2" bestFit="1" customWidth="1"/>
    <col min="2057" max="2057" width="10.36328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2" width="8.3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19.36328125" style="2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3" style="2" bestFit="1" customWidth="1"/>
    <col min="2310" max="2310" width="13.08984375" style="2" bestFit="1" customWidth="1"/>
    <col min="2311" max="2311" width="7" style="2" customWidth="1"/>
    <col min="2312" max="2312" width="12.08984375" style="2" bestFit="1" customWidth="1"/>
    <col min="2313" max="2313" width="10.36328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8" width="8.3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19.36328125" style="2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3" style="2" bestFit="1" customWidth="1"/>
    <col min="2566" max="2566" width="13.08984375" style="2" bestFit="1" customWidth="1"/>
    <col min="2567" max="2567" width="7" style="2" customWidth="1"/>
    <col min="2568" max="2568" width="12.08984375" style="2" bestFit="1" customWidth="1"/>
    <col min="2569" max="2569" width="10.36328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4" width="8.3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19.36328125" style="2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3" style="2" bestFit="1" customWidth="1"/>
    <col min="2822" max="2822" width="13.08984375" style="2" bestFit="1" customWidth="1"/>
    <col min="2823" max="2823" width="7" style="2" customWidth="1"/>
    <col min="2824" max="2824" width="12.08984375" style="2" bestFit="1" customWidth="1"/>
    <col min="2825" max="2825" width="10.36328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30" width="8.3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19.36328125" style="2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3" style="2" bestFit="1" customWidth="1"/>
    <col min="3078" max="3078" width="13.08984375" style="2" bestFit="1" customWidth="1"/>
    <col min="3079" max="3079" width="7" style="2" customWidth="1"/>
    <col min="3080" max="3080" width="12.08984375" style="2" bestFit="1" customWidth="1"/>
    <col min="3081" max="3081" width="10.36328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6" width="8.3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19.36328125" style="2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3" style="2" bestFit="1" customWidth="1"/>
    <col min="3334" max="3334" width="13.08984375" style="2" bestFit="1" customWidth="1"/>
    <col min="3335" max="3335" width="7" style="2" customWidth="1"/>
    <col min="3336" max="3336" width="12.08984375" style="2" bestFit="1" customWidth="1"/>
    <col min="3337" max="3337" width="10.36328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2" width="8.3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19.36328125" style="2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3" style="2" bestFit="1" customWidth="1"/>
    <col min="3590" max="3590" width="13.08984375" style="2" bestFit="1" customWidth="1"/>
    <col min="3591" max="3591" width="7" style="2" customWidth="1"/>
    <col min="3592" max="3592" width="12.08984375" style="2" bestFit="1" customWidth="1"/>
    <col min="3593" max="3593" width="10.36328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8" width="8.3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19.36328125" style="2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3" style="2" bestFit="1" customWidth="1"/>
    <col min="3846" max="3846" width="13.08984375" style="2" bestFit="1" customWidth="1"/>
    <col min="3847" max="3847" width="7" style="2" customWidth="1"/>
    <col min="3848" max="3848" width="12.08984375" style="2" bestFit="1" customWidth="1"/>
    <col min="3849" max="3849" width="10.36328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4" width="8.3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19.36328125" style="2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3" style="2" bestFit="1" customWidth="1"/>
    <col min="4102" max="4102" width="13.08984375" style="2" bestFit="1" customWidth="1"/>
    <col min="4103" max="4103" width="7" style="2" customWidth="1"/>
    <col min="4104" max="4104" width="12.08984375" style="2" bestFit="1" customWidth="1"/>
    <col min="4105" max="4105" width="10.36328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10" width="8.3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19.36328125" style="2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3" style="2" bestFit="1" customWidth="1"/>
    <col min="4358" max="4358" width="13.08984375" style="2" bestFit="1" customWidth="1"/>
    <col min="4359" max="4359" width="7" style="2" customWidth="1"/>
    <col min="4360" max="4360" width="12.08984375" style="2" bestFit="1" customWidth="1"/>
    <col min="4361" max="4361" width="10.36328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6" width="8.3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19.36328125" style="2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3" style="2" bestFit="1" customWidth="1"/>
    <col min="4614" max="4614" width="13.08984375" style="2" bestFit="1" customWidth="1"/>
    <col min="4615" max="4615" width="7" style="2" customWidth="1"/>
    <col min="4616" max="4616" width="12.08984375" style="2" bestFit="1" customWidth="1"/>
    <col min="4617" max="4617" width="10.36328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2" width="8.3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19.36328125" style="2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3" style="2" bestFit="1" customWidth="1"/>
    <col min="4870" max="4870" width="13.08984375" style="2" bestFit="1" customWidth="1"/>
    <col min="4871" max="4871" width="7" style="2" customWidth="1"/>
    <col min="4872" max="4872" width="12.08984375" style="2" bestFit="1" customWidth="1"/>
    <col min="4873" max="4873" width="10.36328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8" width="8.3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19.36328125" style="2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3" style="2" bestFit="1" customWidth="1"/>
    <col min="5126" max="5126" width="13.08984375" style="2" bestFit="1" customWidth="1"/>
    <col min="5127" max="5127" width="7" style="2" customWidth="1"/>
    <col min="5128" max="5128" width="12.08984375" style="2" bestFit="1" customWidth="1"/>
    <col min="5129" max="5129" width="10.36328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4" width="8.3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19.36328125" style="2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3" style="2" bestFit="1" customWidth="1"/>
    <col min="5382" max="5382" width="13.08984375" style="2" bestFit="1" customWidth="1"/>
    <col min="5383" max="5383" width="7" style="2" customWidth="1"/>
    <col min="5384" max="5384" width="12.08984375" style="2" bestFit="1" customWidth="1"/>
    <col min="5385" max="5385" width="10.36328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90" width="8.3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19.36328125" style="2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3" style="2" bestFit="1" customWidth="1"/>
    <col min="5638" max="5638" width="13.08984375" style="2" bestFit="1" customWidth="1"/>
    <col min="5639" max="5639" width="7" style="2" customWidth="1"/>
    <col min="5640" max="5640" width="12.08984375" style="2" bestFit="1" customWidth="1"/>
    <col min="5641" max="5641" width="10.36328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6" width="8.3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19.36328125" style="2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3" style="2" bestFit="1" customWidth="1"/>
    <col min="5894" max="5894" width="13.08984375" style="2" bestFit="1" customWidth="1"/>
    <col min="5895" max="5895" width="7" style="2" customWidth="1"/>
    <col min="5896" max="5896" width="12.08984375" style="2" bestFit="1" customWidth="1"/>
    <col min="5897" max="5897" width="10.36328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2" width="8.3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19.36328125" style="2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3" style="2" bestFit="1" customWidth="1"/>
    <col min="6150" max="6150" width="13.08984375" style="2" bestFit="1" customWidth="1"/>
    <col min="6151" max="6151" width="7" style="2" customWidth="1"/>
    <col min="6152" max="6152" width="12.08984375" style="2" bestFit="1" customWidth="1"/>
    <col min="6153" max="6153" width="10.36328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8" width="8.3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19.36328125" style="2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3" style="2" bestFit="1" customWidth="1"/>
    <col min="6406" max="6406" width="13.08984375" style="2" bestFit="1" customWidth="1"/>
    <col min="6407" max="6407" width="7" style="2" customWidth="1"/>
    <col min="6408" max="6408" width="12.08984375" style="2" bestFit="1" customWidth="1"/>
    <col min="6409" max="6409" width="10.36328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4" width="8.3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19.36328125" style="2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3" style="2" bestFit="1" customWidth="1"/>
    <col min="6662" max="6662" width="13.08984375" style="2" bestFit="1" customWidth="1"/>
    <col min="6663" max="6663" width="7" style="2" customWidth="1"/>
    <col min="6664" max="6664" width="12.08984375" style="2" bestFit="1" customWidth="1"/>
    <col min="6665" max="6665" width="10.36328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70" width="8.3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19.36328125" style="2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3" style="2" bestFit="1" customWidth="1"/>
    <col min="6918" max="6918" width="13.08984375" style="2" bestFit="1" customWidth="1"/>
    <col min="6919" max="6919" width="7" style="2" customWidth="1"/>
    <col min="6920" max="6920" width="12.08984375" style="2" bestFit="1" customWidth="1"/>
    <col min="6921" max="6921" width="10.36328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6" width="8.3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19.36328125" style="2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3" style="2" bestFit="1" customWidth="1"/>
    <col min="7174" max="7174" width="13.08984375" style="2" bestFit="1" customWidth="1"/>
    <col min="7175" max="7175" width="7" style="2" customWidth="1"/>
    <col min="7176" max="7176" width="12.08984375" style="2" bestFit="1" customWidth="1"/>
    <col min="7177" max="7177" width="10.36328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2" width="8.3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19.36328125" style="2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3" style="2" bestFit="1" customWidth="1"/>
    <col min="7430" max="7430" width="13.08984375" style="2" bestFit="1" customWidth="1"/>
    <col min="7431" max="7431" width="7" style="2" customWidth="1"/>
    <col min="7432" max="7432" width="12.08984375" style="2" bestFit="1" customWidth="1"/>
    <col min="7433" max="7433" width="10.36328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8" width="8.3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19.36328125" style="2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3" style="2" bestFit="1" customWidth="1"/>
    <col min="7686" max="7686" width="13.08984375" style="2" bestFit="1" customWidth="1"/>
    <col min="7687" max="7687" width="7" style="2" customWidth="1"/>
    <col min="7688" max="7688" width="12.08984375" style="2" bestFit="1" customWidth="1"/>
    <col min="7689" max="7689" width="10.36328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4" width="8.3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19.36328125" style="2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3" style="2" bestFit="1" customWidth="1"/>
    <col min="7942" max="7942" width="13.08984375" style="2" bestFit="1" customWidth="1"/>
    <col min="7943" max="7943" width="7" style="2" customWidth="1"/>
    <col min="7944" max="7944" width="12.08984375" style="2" bestFit="1" customWidth="1"/>
    <col min="7945" max="7945" width="10.36328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50" width="8.3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19.36328125" style="2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3" style="2" bestFit="1" customWidth="1"/>
    <col min="8198" max="8198" width="13.08984375" style="2" bestFit="1" customWidth="1"/>
    <col min="8199" max="8199" width="7" style="2" customWidth="1"/>
    <col min="8200" max="8200" width="12.08984375" style="2" bestFit="1" customWidth="1"/>
    <col min="8201" max="8201" width="10.36328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6" width="8.3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19.36328125" style="2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3" style="2" bestFit="1" customWidth="1"/>
    <col min="8454" max="8454" width="13.08984375" style="2" bestFit="1" customWidth="1"/>
    <col min="8455" max="8455" width="7" style="2" customWidth="1"/>
    <col min="8456" max="8456" width="12.08984375" style="2" bestFit="1" customWidth="1"/>
    <col min="8457" max="8457" width="10.36328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2" width="8.3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19.36328125" style="2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3" style="2" bestFit="1" customWidth="1"/>
    <col min="8710" max="8710" width="13.08984375" style="2" bestFit="1" customWidth="1"/>
    <col min="8711" max="8711" width="7" style="2" customWidth="1"/>
    <col min="8712" max="8712" width="12.08984375" style="2" bestFit="1" customWidth="1"/>
    <col min="8713" max="8713" width="10.36328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8" width="8.3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19.36328125" style="2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3" style="2" bestFit="1" customWidth="1"/>
    <col min="8966" max="8966" width="13.08984375" style="2" bestFit="1" customWidth="1"/>
    <col min="8967" max="8967" width="7" style="2" customWidth="1"/>
    <col min="8968" max="8968" width="12.08984375" style="2" bestFit="1" customWidth="1"/>
    <col min="8969" max="8969" width="10.36328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4" width="8.3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19.36328125" style="2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3" style="2" bestFit="1" customWidth="1"/>
    <col min="9222" max="9222" width="13.08984375" style="2" bestFit="1" customWidth="1"/>
    <col min="9223" max="9223" width="7" style="2" customWidth="1"/>
    <col min="9224" max="9224" width="12.08984375" style="2" bestFit="1" customWidth="1"/>
    <col min="9225" max="9225" width="10.36328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30" width="8.3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19.36328125" style="2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3" style="2" bestFit="1" customWidth="1"/>
    <col min="9478" max="9478" width="13.08984375" style="2" bestFit="1" customWidth="1"/>
    <col min="9479" max="9479" width="7" style="2" customWidth="1"/>
    <col min="9480" max="9480" width="12.08984375" style="2" bestFit="1" customWidth="1"/>
    <col min="9481" max="9481" width="10.36328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6" width="8.3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19.36328125" style="2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3" style="2" bestFit="1" customWidth="1"/>
    <col min="9734" max="9734" width="13.08984375" style="2" bestFit="1" customWidth="1"/>
    <col min="9735" max="9735" width="7" style="2" customWidth="1"/>
    <col min="9736" max="9736" width="12.08984375" style="2" bestFit="1" customWidth="1"/>
    <col min="9737" max="9737" width="10.36328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2" width="8.3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19.36328125" style="2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3" style="2" bestFit="1" customWidth="1"/>
    <col min="9990" max="9990" width="13.08984375" style="2" bestFit="1" customWidth="1"/>
    <col min="9991" max="9991" width="7" style="2" customWidth="1"/>
    <col min="9992" max="9992" width="12.08984375" style="2" bestFit="1" customWidth="1"/>
    <col min="9993" max="9993" width="10.36328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8" width="8.3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19.36328125" style="2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3" style="2" bestFit="1" customWidth="1"/>
    <col min="10246" max="10246" width="13.08984375" style="2" bestFit="1" customWidth="1"/>
    <col min="10247" max="10247" width="7" style="2" customWidth="1"/>
    <col min="10248" max="10248" width="12.08984375" style="2" bestFit="1" customWidth="1"/>
    <col min="10249" max="10249" width="10.36328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4" width="8.3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19.36328125" style="2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3" style="2" bestFit="1" customWidth="1"/>
    <col min="10502" max="10502" width="13.08984375" style="2" bestFit="1" customWidth="1"/>
    <col min="10503" max="10503" width="7" style="2" customWidth="1"/>
    <col min="10504" max="10504" width="12.08984375" style="2" bestFit="1" customWidth="1"/>
    <col min="10505" max="10505" width="10.36328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10" width="8.3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19.36328125" style="2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3" style="2" bestFit="1" customWidth="1"/>
    <col min="10758" max="10758" width="13.08984375" style="2" bestFit="1" customWidth="1"/>
    <col min="10759" max="10759" width="7" style="2" customWidth="1"/>
    <col min="10760" max="10760" width="12.08984375" style="2" bestFit="1" customWidth="1"/>
    <col min="10761" max="10761" width="10.36328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6" width="8.3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19.36328125" style="2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3" style="2" bestFit="1" customWidth="1"/>
    <col min="11014" max="11014" width="13.08984375" style="2" bestFit="1" customWidth="1"/>
    <col min="11015" max="11015" width="7" style="2" customWidth="1"/>
    <col min="11016" max="11016" width="12.08984375" style="2" bestFit="1" customWidth="1"/>
    <col min="11017" max="11017" width="10.36328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2" width="8.3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19.36328125" style="2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3" style="2" bestFit="1" customWidth="1"/>
    <col min="11270" max="11270" width="13.08984375" style="2" bestFit="1" customWidth="1"/>
    <col min="11271" max="11271" width="7" style="2" customWidth="1"/>
    <col min="11272" max="11272" width="12.08984375" style="2" bestFit="1" customWidth="1"/>
    <col min="11273" max="11273" width="10.36328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8" width="8.3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19.36328125" style="2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3" style="2" bestFit="1" customWidth="1"/>
    <col min="11526" max="11526" width="13.08984375" style="2" bestFit="1" customWidth="1"/>
    <col min="11527" max="11527" width="7" style="2" customWidth="1"/>
    <col min="11528" max="11528" width="12.08984375" style="2" bestFit="1" customWidth="1"/>
    <col min="11529" max="11529" width="10.36328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4" width="8.3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19.36328125" style="2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3" style="2" bestFit="1" customWidth="1"/>
    <col min="11782" max="11782" width="13.08984375" style="2" bestFit="1" customWidth="1"/>
    <col min="11783" max="11783" width="7" style="2" customWidth="1"/>
    <col min="11784" max="11784" width="12.08984375" style="2" bestFit="1" customWidth="1"/>
    <col min="11785" max="11785" width="10.36328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90" width="8.3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19.36328125" style="2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3" style="2" bestFit="1" customWidth="1"/>
    <col min="12038" max="12038" width="13.08984375" style="2" bestFit="1" customWidth="1"/>
    <col min="12039" max="12039" width="7" style="2" customWidth="1"/>
    <col min="12040" max="12040" width="12.08984375" style="2" bestFit="1" customWidth="1"/>
    <col min="12041" max="12041" width="10.36328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6" width="8.3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19.36328125" style="2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3" style="2" bestFit="1" customWidth="1"/>
    <col min="12294" max="12294" width="13.08984375" style="2" bestFit="1" customWidth="1"/>
    <col min="12295" max="12295" width="7" style="2" customWidth="1"/>
    <col min="12296" max="12296" width="12.08984375" style="2" bestFit="1" customWidth="1"/>
    <col min="12297" max="12297" width="10.36328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2" width="8.3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19.36328125" style="2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3" style="2" bestFit="1" customWidth="1"/>
    <col min="12550" max="12550" width="13.08984375" style="2" bestFit="1" customWidth="1"/>
    <col min="12551" max="12551" width="7" style="2" customWidth="1"/>
    <col min="12552" max="12552" width="12.08984375" style="2" bestFit="1" customWidth="1"/>
    <col min="12553" max="12553" width="10.36328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8" width="8.3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19.36328125" style="2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3" style="2" bestFit="1" customWidth="1"/>
    <col min="12806" max="12806" width="13.08984375" style="2" bestFit="1" customWidth="1"/>
    <col min="12807" max="12807" width="7" style="2" customWidth="1"/>
    <col min="12808" max="12808" width="12.08984375" style="2" bestFit="1" customWidth="1"/>
    <col min="12809" max="12809" width="10.36328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4" width="8.3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19.36328125" style="2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3" style="2" bestFit="1" customWidth="1"/>
    <col min="13062" max="13062" width="13.08984375" style="2" bestFit="1" customWidth="1"/>
    <col min="13063" max="13063" width="7" style="2" customWidth="1"/>
    <col min="13064" max="13064" width="12.08984375" style="2" bestFit="1" customWidth="1"/>
    <col min="13065" max="13065" width="10.36328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70" width="8.3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19.36328125" style="2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3" style="2" bestFit="1" customWidth="1"/>
    <col min="13318" max="13318" width="13.08984375" style="2" bestFit="1" customWidth="1"/>
    <col min="13319" max="13319" width="7" style="2" customWidth="1"/>
    <col min="13320" max="13320" width="12.08984375" style="2" bestFit="1" customWidth="1"/>
    <col min="13321" max="13321" width="10.36328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6" width="8.3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19.36328125" style="2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3" style="2" bestFit="1" customWidth="1"/>
    <col min="13574" max="13574" width="13.08984375" style="2" bestFit="1" customWidth="1"/>
    <col min="13575" max="13575" width="7" style="2" customWidth="1"/>
    <col min="13576" max="13576" width="12.08984375" style="2" bestFit="1" customWidth="1"/>
    <col min="13577" max="13577" width="10.36328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2" width="8.3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19.36328125" style="2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3" style="2" bestFit="1" customWidth="1"/>
    <col min="13830" max="13830" width="13.08984375" style="2" bestFit="1" customWidth="1"/>
    <col min="13831" max="13831" width="7" style="2" customWidth="1"/>
    <col min="13832" max="13832" width="12.08984375" style="2" bestFit="1" customWidth="1"/>
    <col min="13833" max="13833" width="10.36328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8" width="8.3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19.36328125" style="2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3" style="2" bestFit="1" customWidth="1"/>
    <col min="14086" max="14086" width="13.08984375" style="2" bestFit="1" customWidth="1"/>
    <col min="14087" max="14087" width="7" style="2" customWidth="1"/>
    <col min="14088" max="14088" width="12.08984375" style="2" bestFit="1" customWidth="1"/>
    <col min="14089" max="14089" width="10.36328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4" width="8.3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19.36328125" style="2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3" style="2" bestFit="1" customWidth="1"/>
    <col min="14342" max="14342" width="13.08984375" style="2" bestFit="1" customWidth="1"/>
    <col min="14343" max="14343" width="7" style="2" customWidth="1"/>
    <col min="14344" max="14344" width="12.08984375" style="2" bestFit="1" customWidth="1"/>
    <col min="14345" max="14345" width="10.36328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50" width="8.3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19.36328125" style="2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3" style="2" bestFit="1" customWidth="1"/>
    <col min="14598" max="14598" width="13.08984375" style="2" bestFit="1" customWidth="1"/>
    <col min="14599" max="14599" width="7" style="2" customWidth="1"/>
    <col min="14600" max="14600" width="12.08984375" style="2" bestFit="1" customWidth="1"/>
    <col min="14601" max="14601" width="10.36328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6" width="8.3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19.36328125" style="2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3" style="2" bestFit="1" customWidth="1"/>
    <col min="14854" max="14854" width="13.08984375" style="2" bestFit="1" customWidth="1"/>
    <col min="14855" max="14855" width="7" style="2" customWidth="1"/>
    <col min="14856" max="14856" width="12.08984375" style="2" bestFit="1" customWidth="1"/>
    <col min="14857" max="14857" width="10.36328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2" width="8.3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19.36328125" style="2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3" style="2" bestFit="1" customWidth="1"/>
    <col min="15110" max="15110" width="13.08984375" style="2" bestFit="1" customWidth="1"/>
    <col min="15111" max="15111" width="7" style="2" customWidth="1"/>
    <col min="15112" max="15112" width="12.08984375" style="2" bestFit="1" customWidth="1"/>
    <col min="15113" max="15113" width="10.36328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8" width="8.3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19.36328125" style="2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3" style="2" bestFit="1" customWidth="1"/>
    <col min="15366" max="15366" width="13.08984375" style="2" bestFit="1" customWidth="1"/>
    <col min="15367" max="15367" width="7" style="2" customWidth="1"/>
    <col min="15368" max="15368" width="12.08984375" style="2" bestFit="1" customWidth="1"/>
    <col min="15369" max="15369" width="10.36328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4" width="8.3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19.36328125" style="2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3" style="2" bestFit="1" customWidth="1"/>
    <col min="15622" max="15622" width="13.08984375" style="2" bestFit="1" customWidth="1"/>
    <col min="15623" max="15623" width="7" style="2" customWidth="1"/>
    <col min="15624" max="15624" width="12.08984375" style="2" bestFit="1" customWidth="1"/>
    <col min="15625" max="15625" width="10.36328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30" width="8.3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19.36328125" style="2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3" style="2" bestFit="1" customWidth="1"/>
    <col min="15878" max="15878" width="13.08984375" style="2" bestFit="1" customWidth="1"/>
    <col min="15879" max="15879" width="7" style="2" customWidth="1"/>
    <col min="15880" max="15880" width="12.08984375" style="2" bestFit="1" customWidth="1"/>
    <col min="15881" max="15881" width="10.36328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6" width="8.3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19.36328125" style="2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3" style="2" bestFit="1" customWidth="1"/>
    <col min="16134" max="16134" width="13.08984375" style="2" bestFit="1" customWidth="1"/>
    <col min="16135" max="16135" width="7" style="2" customWidth="1"/>
    <col min="16136" max="16136" width="12.08984375" style="2" bestFit="1" customWidth="1"/>
    <col min="16137" max="16137" width="10.36328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2" width="8.3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19.36328125" style="2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 x14ac:dyDescent="0.35">
      <c r="A1" s="1"/>
      <c r="B1" s="1"/>
      <c r="Q1" s="3"/>
    </row>
    <row r="2" spans="1:24" ht="15.5" x14ac:dyDescent="0.35">
      <c r="F2" s="5"/>
      <c r="J2" s="6" t="s">
        <v>0</v>
      </c>
      <c r="K2" s="6"/>
      <c r="L2" s="6"/>
      <c r="M2" s="6"/>
      <c r="N2" s="6"/>
      <c r="O2" s="6"/>
      <c r="P2" s="6"/>
      <c r="Q2" s="7" t="s">
        <v>1</v>
      </c>
      <c r="R2" s="8"/>
      <c r="S2" s="8"/>
      <c r="T2" s="8"/>
      <c r="U2" s="8"/>
    </row>
    <row r="3" spans="1:24" ht="23.25" customHeight="1" x14ac:dyDescent="0.35">
      <c r="A3" s="9" t="s">
        <v>2</v>
      </c>
      <c r="B3" s="10"/>
      <c r="J3" s="6"/>
      <c r="Q3" s="11"/>
      <c r="R3" s="12" t="s">
        <v>3</v>
      </c>
      <c r="S3" s="12"/>
      <c r="T3" s="12"/>
      <c r="U3" s="12"/>
      <c r="W3" s="13" t="s">
        <v>4</v>
      </c>
      <c r="X3" s="14"/>
    </row>
    <row r="4" spans="1:24" ht="14.25" customHeight="1" thickBot="1" x14ac:dyDescent="0.25">
      <c r="A4" s="15" t="s">
        <v>5</v>
      </c>
      <c r="B4" s="16" t="s">
        <v>6</v>
      </c>
      <c r="C4" s="17"/>
      <c r="D4" s="18"/>
      <c r="E4" s="19"/>
      <c r="F4" s="16" t="s">
        <v>7</v>
      </c>
      <c r="G4" s="20"/>
      <c r="H4" s="21" t="s">
        <v>8</v>
      </c>
      <c r="I4" s="22" t="s">
        <v>9</v>
      </c>
      <c r="J4" s="23" t="s">
        <v>10</v>
      </c>
      <c r="K4" s="24" t="s">
        <v>11</v>
      </c>
      <c r="L4" s="25"/>
      <c r="M4" s="25"/>
      <c r="N4" s="26"/>
      <c r="O4" s="21" t="s">
        <v>12</v>
      </c>
      <c r="P4" s="27" t="s">
        <v>13</v>
      </c>
      <c r="Q4" s="28"/>
      <c r="R4" s="29"/>
      <c r="S4" s="30" t="s">
        <v>14</v>
      </c>
      <c r="T4" s="31" t="s">
        <v>15</v>
      </c>
      <c r="U4" s="21" t="s">
        <v>16</v>
      </c>
      <c r="W4" s="97" t="s">
        <v>66</v>
      </c>
      <c r="X4" s="97" t="s">
        <v>67</v>
      </c>
    </row>
    <row r="5" spans="1:24" ht="11.25" customHeight="1" x14ac:dyDescent="0.2">
      <c r="A5" s="32"/>
      <c r="B5" s="33"/>
      <c r="C5" s="34"/>
      <c r="D5" s="35"/>
      <c r="E5" s="36"/>
      <c r="F5" s="37"/>
      <c r="G5" s="38"/>
      <c r="H5" s="32"/>
      <c r="I5" s="32"/>
      <c r="J5" s="33"/>
      <c r="K5" s="39" t="s">
        <v>17</v>
      </c>
      <c r="L5" s="40" t="s">
        <v>18</v>
      </c>
      <c r="M5" s="41" t="s">
        <v>19</v>
      </c>
      <c r="N5" s="42" t="s">
        <v>20</v>
      </c>
      <c r="O5" s="43"/>
      <c r="P5" s="44"/>
      <c r="Q5" s="45"/>
      <c r="R5" s="46"/>
      <c r="S5" s="47"/>
      <c r="T5" s="48"/>
      <c r="U5" s="32"/>
      <c r="W5" s="97"/>
      <c r="X5" s="97"/>
    </row>
    <row r="6" spans="1:24" x14ac:dyDescent="0.2">
      <c r="A6" s="32"/>
      <c r="B6" s="33"/>
      <c r="C6" s="34"/>
      <c r="D6" s="15" t="s">
        <v>21</v>
      </c>
      <c r="E6" s="49" t="s">
        <v>22</v>
      </c>
      <c r="F6" s="15" t="s">
        <v>21</v>
      </c>
      <c r="G6" s="22" t="s">
        <v>23</v>
      </c>
      <c r="H6" s="32"/>
      <c r="I6" s="32"/>
      <c r="J6" s="33"/>
      <c r="K6" s="50"/>
      <c r="L6" s="51"/>
      <c r="M6" s="50"/>
      <c r="N6" s="52"/>
      <c r="O6" s="43"/>
      <c r="P6" s="21" t="s">
        <v>24</v>
      </c>
      <c r="Q6" s="21" t="s">
        <v>25</v>
      </c>
      <c r="R6" s="15" t="s">
        <v>26</v>
      </c>
      <c r="S6" s="53" t="s">
        <v>27</v>
      </c>
      <c r="T6" s="48"/>
      <c r="U6" s="32"/>
      <c r="W6" s="97"/>
      <c r="X6" s="97"/>
    </row>
    <row r="7" spans="1:24" x14ac:dyDescent="0.2">
      <c r="A7" s="32"/>
      <c r="B7" s="33"/>
      <c r="C7" s="34"/>
      <c r="D7" s="32"/>
      <c r="E7" s="32"/>
      <c r="F7" s="32"/>
      <c r="G7" s="32"/>
      <c r="H7" s="32"/>
      <c r="I7" s="32"/>
      <c r="J7" s="33"/>
      <c r="K7" s="50"/>
      <c r="L7" s="51"/>
      <c r="M7" s="50"/>
      <c r="N7" s="52"/>
      <c r="O7" s="43"/>
      <c r="P7" s="43"/>
      <c r="Q7" s="43"/>
      <c r="R7" s="32"/>
      <c r="S7" s="54"/>
      <c r="T7" s="48"/>
      <c r="U7" s="32"/>
      <c r="W7" s="97"/>
      <c r="X7" s="97"/>
    </row>
    <row r="8" spans="1:24" x14ac:dyDescent="0.2">
      <c r="A8" s="55"/>
      <c r="B8" s="37"/>
      <c r="C8" s="56"/>
      <c r="D8" s="55"/>
      <c r="E8" s="55"/>
      <c r="F8" s="55"/>
      <c r="G8" s="55"/>
      <c r="H8" s="55"/>
      <c r="I8" s="55"/>
      <c r="J8" s="37"/>
      <c r="K8" s="57"/>
      <c r="L8" s="58"/>
      <c r="M8" s="57"/>
      <c r="N8" s="59"/>
      <c r="O8" s="60"/>
      <c r="P8" s="60"/>
      <c r="Q8" s="60"/>
      <c r="R8" s="55"/>
      <c r="S8" s="61"/>
      <c r="T8" s="62"/>
      <c r="U8" s="55"/>
      <c r="W8" s="98"/>
      <c r="X8" s="98"/>
    </row>
    <row r="9" spans="1:24" ht="24" customHeight="1" x14ac:dyDescent="0.2">
      <c r="A9" s="63" t="s">
        <v>28</v>
      </c>
      <c r="B9" s="64"/>
      <c r="C9" s="83" t="s">
        <v>29</v>
      </c>
      <c r="D9" s="84" t="s">
        <v>30</v>
      </c>
      <c r="E9" s="85" t="s">
        <v>31</v>
      </c>
      <c r="F9" s="86" t="s">
        <v>32</v>
      </c>
      <c r="G9" s="87">
        <v>1.968</v>
      </c>
      <c r="H9" s="86" t="s">
        <v>33</v>
      </c>
      <c r="I9" s="88" t="str">
        <f t="shared" ref="I9:I17" si="0">IF(W9="","",(IF(X9-W9&gt;0,CONCATENATE(TEXT(W9,"#,##0"),"~",TEXT(X9,"#,##0")),TEXT(W9,"#,##0"))))</f>
        <v>1,430~1,450</v>
      </c>
      <c r="J9" s="89">
        <v>5</v>
      </c>
      <c r="K9" s="90">
        <v>22.4</v>
      </c>
      <c r="L9" s="91">
        <f t="shared" ref="L9:L17" si="1">IF(K9&gt;0,1/K9*37.7*68.6,"")</f>
        <v>115.45625</v>
      </c>
      <c r="M9" s="92">
        <f t="shared" ref="M9:M17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15.9</v>
      </c>
      <c r="N9" s="93">
        <f t="shared" ref="N9:N17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19.400000000000002</v>
      </c>
      <c r="O9" s="86" t="s">
        <v>34</v>
      </c>
      <c r="P9" s="86" t="s">
        <v>35</v>
      </c>
      <c r="Q9" s="87" t="s">
        <v>36</v>
      </c>
      <c r="R9" s="65"/>
      <c r="S9" s="66"/>
      <c r="T9" s="94">
        <f t="shared" ref="T9:T17" si="4">IFERROR(IF(K9&lt;M9,"",(ROUNDDOWN(K9/M9*100,0))),"")</f>
        <v>140</v>
      </c>
      <c r="U9" s="95">
        <f t="shared" ref="U9:U17" si="5">IFERROR(IF(K9&lt;N9,"",(ROUNDDOWN(K9/N9*100,0))),"")</f>
        <v>115</v>
      </c>
      <c r="W9" s="96">
        <v>1430</v>
      </c>
      <c r="X9" s="96">
        <v>1450</v>
      </c>
    </row>
    <row r="10" spans="1:24" ht="24" customHeight="1" x14ac:dyDescent="0.2">
      <c r="A10" s="67"/>
      <c r="B10" s="64"/>
      <c r="C10" s="83" t="s">
        <v>37</v>
      </c>
      <c r="D10" s="84" t="s">
        <v>38</v>
      </c>
      <c r="E10" s="85" t="s">
        <v>39</v>
      </c>
      <c r="F10" s="86" t="s">
        <v>40</v>
      </c>
      <c r="G10" s="87">
        <v>1.968</v>
      </c>
      <c r="H10" s="86" t="s">
        <v>33</v>
      </c>
      <c r="I10" s="88" t="str">
        <f t="shared" si="0"/>
        <v>1,510</v>
      </c>
      <c r="J10" s="89">
        <v>5</v>
      </c>
      <c r="K10" s="90">
        <v>21.7</v>
      </c>
      <c r="L10" s="91">
        <f t="shared" si="1"/>
        <v>119.18064516129033</v>
      </c>
      <c r="M10" s="92">
        <f t="shared" si="2"/>
        <v>15.9</v>
      </c>
      <c r="N10" s="93">
        <f t="shared" si="3"/>
        <v>19.400000000000002</v>
      </c>
      <c r="O10" s="86" t="s">
        <v>34</v>
      </c>
      <c r="P10" s="86" t="s">
        <v>35</v>
      </c>
      <c r="Q10" s="87" t="s">
        <v>36</v>
      </c>
      <c r="R10" s="65"/>
      <c r="S10" s="66"/>
      <c r="T10" s="94">
        <f t="shared" si="4"/>
        <v>136</v>
      </c>
      <c r="U10" s="95">
        <f t="shared" si="5"/>
        <v>111</v>
      </c>
      <c r="W10" s="96">
        <v>1510</v>
      </c>
      <c r="X10" s="96">
        <v>1510</v>
      </c>
    </row>
    <row r="11" spans="1:24" ht="24" customHeight="1" x14ac:dyDescent="0.2">
      <c r="A11" s="67"/>
      <c r="B11" s="64"/>
      <c r="C11" s="83" t="s">
        <v>37</v>
      </c>
      <c r="D11" s="84" t="s">
        <v>38</v>
      </c>
      <c r="E11" s="85" t="s">
        <v>41</v>
      </c>
      <c r="F11" s="86" t="s">
        <v>40</v>
      </c>
      <c r="G11" s="87">
        <v>1.968</v>
      </c>
      <c r="H11" s="86" t="s">
        <v>33</v>
      </c>
      <c r="I11" s="88" t="str">
        <f t="shared" si="0"/>
        <v>1,540</v>
      </c>
      <c r="J11" s="89">
        <v>5</v>
      </c>
      <c r="K11" s="90">
        <v>21.7</v>
      </c>
      <c r="L11" s="91">
        <f t="shared" si="1"/>
        <v>119.18064516129033</v>
      </c>
      <c r="M11" s="92">
        <f t="shared" si="2"/>
        <v>14.6</v>
      </c>
      <c r="N11" s="93">
        <f t="shared" si="3"/>
        <v>18.200000000000003</v>
      </c>
      <c r="O11" s="86" t="s">
        <v>34</v>
      </c>
      <c r="P11" s="86" t="s">
        <v>35</v>
      </c>
      <c r="Q11" s="87" t="s">
        <v>36</v>
      </c>
      <c r="R11" s="65"/>
      <c r="S11" s="66"/>
      <c r="T11" s="94">
        <f t="shared" si="4"/>
        <v>148</v>
      </c>
      <c r="U11" s="95">
        <f t="shared" si="5"/>
        <v>119</v>
      </c>
      <c r="W11" s="96">
        <v>1540</v>
      </c>
      <c r="X11" s="96">
        <v>1540</v>
      </c>
    </row>
    <row r="12" spans="1:24" ht="24" customHeight="1" x14ac:dyDescent="0.2">
      <c r="A12" s="67"/>
      <c r="B12" s="64"/>
      <c r="C12" s="83" t="s">
        <v>42</v>
      </c>
      <c r="D12" s="84" t="s">
        <v>43</v>
      </c>
      <c r="E12" s="85" t="s">
        <v>44</v>
      </c>
      <c r="F12" s="86" t="s">
        <v>32</v>
      </c>
      <c r="G12" s="87">
        <v>1.968</v>
      </c>
      <c r="H12" s="86" t="s">
        <v>33</v>
      </c>
      <c r="I12" s="88" t="str">
        <f t="shared" si="0"/>
        <v>1,530</v>
      </c>
      <c r="J12" s="89">
        <v>5</v>
      </c>
      <c r="K12" s="90">
        <v>19.100000000000001</v>
      </c>
      <c r="L12" s="91">
        <f t="shared" si="1"/>
        <v>135.40418848167536</v>
      </c>
      <c r="M12" s="92">
        <f t="shared" si="2"/>
        <v>15.9</v>
      </c>
      <c r="N12" s="93">
        <f t="shared" si="3"/>
        <v>19.400000000000002</v>
      </c>
      <c r="O12" s="86" t="s">
        <v>34</v>
      </c>
      <c r="P12" s="86" t="s">
        <v>35</v>
      </c>
      <c r="Q12" s="87" t="s">
        <v>45</v>
      </c>
      <c r="R12" s="65"/>
      <c r="S12" s="66"/>
      <c r="T12" s="94">
        <f t="shared" si="4"/>
        <v>120</v>
      </c>
      <c r="U12" s="95" t="str">
        <f t="shared" si="5"/>
        <v/>
      </c>
      <c r="W12" s="96">
        <v>1530</v>
      </c>
      <c r="X12" s="96">
        <v>1530</v>
      </c>
    </row>
    <row r="13" spans="1:24" ht="24" customHeight="1" x14ac:dyDescent="0.2">
      <c r="A13" s="67"/>
      <c r="B13" s="64"/>
      <c r="C13" s="83" t="s">
        <v>42</v>
      </c>
      <c r="D13" s="84" t="s">
        <v>43</v>
      </c>
      <c r="E13" s="85" t="s">
        <v>46</v>
      </c>
      <c r="F13" s="86" t="s">
        <v>32</v>
      </c>
      <c r="G13" s="87">
        <v>1.968</v>
      </c>
      <c r="H13" s="86" t="s">
        <v>33</v>
      </c>
      <c r="I13" s="88" t="str">
        <f t="shared" si="0"/>
        <v>1,560</v>
      </c>
      <c r="J13" s="89">
        <v>5</v>
      </c>
      <c r="K13" s="90">
        <v>19.100000000000001</v>
      </c>
      <c r="L13" s="91">
        <f t="shared" si="1"/>
        <v>135.40418848167536</v>
      </c>
      <c r="M13" s="92">
        <f t="shared" si="2"/>
        <v>14.6</v>
      </c>
      <c r="N13" s="93">
        <f t="shared" si="3"/>
        <v>18.200000000000003</v>
      </c>
      <c r="O13" s="86" t="s">
        <v>34</v>
      </c>
      <c r="P13" s="86" t="s">
        <v>35</v>
      </c>
      <c r="Q13" s="87" t="s">
        <v>45</v>
      </c>
      <c r="R13" s="65"/>
      <c r="S13" s="66"/>
      <c r="T13" s="94">
        <f t="shared" si="4"/>
        <v>130</v>
      </c>
      <c r="U13" s="95">
        <f t="shared" si="5"/>
        <v>104</v>
      </c>
      <c r="W13" s="96">
        <v>1560</v>
      </c>
      <c r="X13" s="96">
        <v>1560</v>
      </c>
    </row>
    <row r="14" spans="1:24" ht="24" customHeight="1" x14ac:dyDescent="0.2">
      <c r="A14" s="67"/>
      <c r="B14" s="64"/>
      <c r="C14" s="83" t="s">
        <v>47</v>
      </c>
      <c r="D14" s="84" t="s">
        <v>48</v>
      </c>
      <c r="E14" s="85" t="s">
        <v>49</v>
      </c>
      <c r="F14" s="86" t="s">
        <v>50</v>
      </c>
      <c r="G14" s="87">
        <v>1.968</v>
      </c>
      <c r="H14" s="86" t="s">
        <v>33</v>
      </c>
      <c r="I14" s="88" t="str">
        <f t="shared" si="0"/>
        <v>1,740~1,760</v>
      </c>
      <c r="J14" s="89">
        <v>5</v>
      </c>
      <c r="K14" s="90">
        <v>17.7</v>
      </c>
      <c r="L14" s="91">
        <f t="shared" si="1"/>
        <v>146.11412429378532</v>
      </c>
      <c r="M14" s="92">
        <f t="shared" si="2"/>
        <v>13.5</v>
      </c>
      <c r="N14" s="93">
        <f t="shared" si="3"/>
        <v>17</v>
      </c>
      <c r="O14" s="86" t="s">
        <v>34</v>
      </c>
      <c r="P14" s="86" t="s">
        <v>35</v>
      </c>
      <c r="Q14" s="87" t="s">
        <v>45</v>
      </c>
      <c r="R14" s="65"/>
      <c r="S14" s="66"/>
      <c r="T14" s="94">
        <f t="shared" si="4"/>
        <v>131</v>
      </c>
      <c r="U14" s="95">
        <f t="shared" si="5"/>
        <v>104</v>
      </c>
      <c r="W14" s="96">
        <v>1740</v>
      </c>
      <c r="X14" s="96">
        <v>1760</v>
      </c>
    </row>
    <row r="15" spans="1:24" ht="24" customHeight="1" x14ac:dyDescent="0.2">
      <c r="A15" s="67"/>
      <c r="B15" s="64"/>
      <c r="C15" s="83" t="s">
        <v>47</v>
      </c>
      <c r="D15" s="84" t="s">
        <v>48</v>
      </c>
      <c r="E15" s="85" t="s">
        <v>51</v>
      </c>
      <c r="F15" s="86" t="s">
        <v>50</v>
      </c>
      <c r="G15" s="87">
        <v>1.968</v>
      </c>
      <c r="H15" s="86" t="s">
        <v>33</v>
      </c>
      <c r="I15" s="88" t="str">
        <f t="shared" si="0"/>
        <v>1,770</v>
      </c>
      <c r="J15" s="89">
        <v>5</v>
      </c>
      <c r="K15" s="90">
        <v>17.7</v>
      </c>
      <c r="L15" s="91">
        <f t="shared" si="1"/>
        <v>146.11412429378532</v>
      </c>
      <c r="M15" s="92">
        <f t="shared" si="2"/>
        <v>12.299999999999999</v>
      </c>
      <c r="N15" s="93">
        <f t="shared" si="3"/>
        <v>15.9</v>
      </c>
      <c r="O15" s="86" t="s">
        <v>34</v>
      </c>
      <c r="P15" s="86" t="s">
        <v>35</v>
      </c>
      <c r="Q15" s="87" t="s">
        <v>45</v>
      </c>
      <c r="R15" s="65"/>
      <c r="S15" s="66"/>
      <c r="T15" s="94">
        <f t="shared" si="4"/>
        <v>143</v>
      </c>
      <c r="U15" s="95">
        <f t="shared" si="5"/>
        <v>111</v>
      </c>
      <c r="W15" s="96">
        <v>1770</v>
      </c>
      <c r="X15" s="96">
        <v>1770</v>
      </c>
    </row>
    <row r="16" spans="1:24" ht="24" customHeight="1" x14ac:dyDescent="0.2">
      <c r="A16" s="67"/>
      <c r="B16" s="64"/>
      <c r="C16" s="83" t="s">
        <v>52</v>
      </c>
      <c r="D16" s="84" t="s">
        <v>53</v>
      </c>
      <c r="E16" s="85" t="s">
        <v>54</v>
      </c>
      <c r="F16" s="86" t="s">
        <v>50</v>
      </c>
      <c r="G16" s="87">
        <v>1.968</v>
      </c>
      <c r="H16" s="86" t="s">
        <v>33</v>
      </c>
      <c r="I16" s="88" t="str">
        <f t="shared" si="0"/>
        <v>1,750</v>
      </c>
      <c r="J16" s="89">
        <v>5</v>
      </c>
      <c r="K16" s="90">
        <v>16.899999999999999</v>
      </c>
      <c r="L16" s="91">
        <f t="shared" si="1"/>
        <v>153.03076923076927</v>
      </c>
      <c r="M16" s="92">
        <f t="shared" si="2"/>
        <v>13.5</v>
      </c>
      <c r="N16" s="93">
        <f t="shared" si="3"/>
        <v>17</v>
      </c>
      <c r="O16" s="86" t="s">
        <v>34</v>
      </c>
      <c r="P16" s="86" t="s">
        <v>35</v>
      </c>
      <c r="Q16" s="87" t="s">
        <v>45</v>
      </c>
      <c r="R16" s="65"/>
      <c r="S16" s="66"/>
      <c r="T16" s="94">
        <f t="shared" si="4"/>
        <v>125</v>
      </c>
      <c r="U16" s="95" t="str">
        <f t="shared" si="5"/>
        <v/>
      </c>
      <c r="W16" s="96">
        <v>1750</v>
      </c>
      <c r="X16" s="96">
        <v>1750</v>
      </c>
    </row>
    <row r="17" spans="1:24" ht="24" customHeight="1" x14ac:dyDescent="0.2">
      <c r="A17" s="67"/>
      <c r="B17" s="64"/>
      <c r="C17" s="83" t="s">
        <v>52</v>
      </c>
      <c r="D17" s="84" t="s">
        <v>53</v>
      </c>
      <c r="E17" s="85" t="s">
        <v>55</v>
      </c>
      <c r="F17" s="86" t="s">
        <v>50</v>
      </c>
      <c r="G17" s="87">
        <v>1.968</v>
      </c>
      <c r="H17" s="86" t="s">
        <v>33</v>
      </c>
      <c r="I17" s="88" t="str">
        <f t="shared" si="0"/>
        <v>1,780</v>
      </c>
      <c r="J17" s="89">
        <v>5</v>
      </c>
      <c r="K17" s="90">
        <v>16.899999999999999</v>
      </c>
      <c r="L17" s="91">
        <f t="shared" si="1"/>
        <v>153.03076923076927</v>
      </c>
      <c r="M17" s="92">
        <f t="shared" si="2"/>
        <v>12.299999999999999</v>
      </c>
      <c r="N17" s="93">
        <f t="shared" si="3"/>
        <v>15.9</v>
      </c>
      <c r="O17" s="86" t="s">
        <v>34</v>
      </c>
      <c r="P17" s="86" t="s">
        <v>35</v>
      </c>
      <c r="Q17" s="87" t="s">
        <v>45</v>
      </c>
      <c r="R17" s="65"/>
      <c r="S17" s="66"/>
      <c r="T17" s="94">
        <f t="shared" si="4"/>
        <v>137</v>
      </c>
      <c r="U17" s="95">
        <f t="shared" si="5"/>
        <v>106</v>
      </c>
      <c r="W17" s="96">
        <v>1780</v>
      </c>
      <c r="X17" s="96">
        <v>1780</v>
      </c>
    </row>
    <row r="18" spans="1:24" ht="24" customHeight="1" x14ac:dyDescent="0.2">
      <c r="A18" s="68"/>
      <c r="B18" s="64"/>
      <c r="C18" s="69"/>
      <c r="D18" s="68"/>
      <c r="E18" s="70"/>
      <c r="F18" s="71"/>
      <c r="G18" s="72"/>
      <c r="H18" s="73"/>
      <c r="I18" s="74" t="str">
        <f>IF(W18="","",(IF(X18-W18&gt;0,CONCATENATE(TEXT(W18,"#,##0"),"~",TEXT(X18,"#,##0")),TEXT(W18,"#,##0"))))</f>
        <v/>
      </c>
      <c r="J18" s="75"/>
      <c r="K18" s="76"/>
      <c r="L18" s="77" t="str">
        <f>IF(K18&gt;0,1/K18*37.7*68.6,"")</f>
        <v/>
      </c>
      <c r="M18" s="78" t="str">
        <f>IFERROR(VALUE(IF(W18="","",ROUNDUP(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*1.1,1))),"")</f>
        <v/>
      </c>
      <c r="N18" s="79" t="str">
        <f>IFERROR(VALUE(IF(W18="","",ROUNDUP(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*1.1,1))),"")</f>
        <v/>
      </c>
      <c r="O18" s="80"/>
      <c r="P18" s="81"/>
      <c r="Q18" s="80"/>
      <c r="R18" s="65"/>
      <c r="S18" s="66"/>
      <c r="T18" s="94" t="str">
        <f>IFERROR(IF(K18&lt;M18,"",(ROUNDDOWN(K18/M18*100,0))),"")</f>
        <v/>
      </c>
      <c r="U18" s="95" t="str">
        <f>IFERROR(IF(K18&lt;N18,"",(ROUNDDOWN(K18/N18*100,0))),"")</f>
        <v/>
      </c>
      <c r="W18" s="96"/>
      <c r="X18" s="96"/>
    </row>
    <row r="19" spans="1:24" ht="24" customHeight="1" x14ac:dyDescent="0.2">
      <c r="J19" s="82"/>
    </row>
    <row r="20" spans="1:24" ht="10.5" customHeight="1" x14ac:dyDescent="0.2">
      <c r="B20" s="2" t="s">
        <v>56</v>
      </c>
    </row>
    <row r="21" spans="1:24" ht="10.5" customHeight="1" x14ac:dyDescent="0.2">
      <c r="B21" s="2" t="s">
        <v>57</v>
      </c>
    </row>
    <row r="22" spans="1:24" ht="10.5" customHeight="1" x14ac:dyDescent="0.2">
      <c r="B22" s="2" t="s">
        <v>58</v>
      </c>
    </row>
    <row r="23" spans="1:24" ht="10.5" customHeight="1" x14ac:dyDescent="0.2">
      <c r="B23" s="2" t="s">
        <v>59</v>
      </c>
    </row>
    <row r="24" spans="1:24" ht="10.5" customHeight="1" x14ac:dyDescent="0.2">
      <c r="B24" s="2" t="s">
        <v>60</v>
      </c>
    </row>
    <row r="25" spans="1:24" ht="10.5" customHeight="1" x14ac:dyDescent="0.2">
      <c r="B25" s="2" t="s">
        <v>61</v>
      </c>
    </row>
    <row r="26" spans="1:24" ht="10.5" customHeight="1" x14ac:dyDescent="0.2">
      <c r="B26" s="2" t="s">
        <v>62</v>
      </c>
    </row>
    <row r="27" spans="1:24" ht="10.5" customHeight="1" x14ac:dyDescent="0.2">
      <c r="B27" s="2" t="s">
        <v>63</v>
      </c>
    </row>
    <row r="28" spans="1:24" ht="10.5" customHeight="1" x14ac:dyDescent="0.2">
      <c r="B28" s="2" t="s">
        <v>64</v>
      </c>
    </row>
    <row r="29" spans="1:24" ht="10.5" customHeight="1" x14ac:dyDescent="0.2">
      <c r="C29" s="2" t="s">
        <v>65</v>
      </c>
    </row>
  </sheetData>
  <sheetProtection selectLockedCells="1"/>
  <mergeCells count="30"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