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 yWindow="180" windowWidth="15480" windowHeight="11640" activeTab="0"/>
  </bookViews>
  <sheets>
    <sheet name="評価シート" sheetId="1" r:id="rId1"/>
    <sheet name="記入例" sheetId="2" r:id="rId2"/>
  </sheets>
  <definedNames>
    <definedName name="_xlnm.Print_Area" localSheetId="1">'記入例'!$A$1:$L$136</definedName>
    <definedName name="_xlnm.Print_Area" localSheetId="0">'評価シート'!$A$1:$L$136</definedName>
    <definedName name="_xlnm.Print_Titles" localSheetId="1">'記入例'!$1:$13</definedName>
    <definedName name="_xlnm.Print_Titles" localSheetId="0">'評価シート'!$1:$13</definedName>
  </definedNames>
  <calcPr fullCalcOnLoad="1"/>
</workbook>
</file>

<file path=xl/sharedStrings.xml><?xml version="1.0" encoding="utf-8"?>
<sst xmlns="http://schemas.openxmlformats.org/spreadsheetml/2006/main" count="657" uniqueCount="341">
  <si>
    <t>団地規模区分</t>
  </si>
  <si>
    <t>対象団地名称</t>
  </si>
  <si>
    <t>指標番号</t>
  </si>
  <si>
    <t>大項目</t>
  </si>
  <si>
    <t>中項目</t>
  </si>
  <si>
    <t>小項目</t>
  </si>
  <si>
    <t>防犯灯・街灯の設置</t>
  </si>
  <si>
    <t>壁面後退による道路空間への見通しが確保されている</t>
  </si>
  <si>
    <t>接道道路での歩行者の安全性</t>
  </si>
  <si>
    <t>緊急自動車のアクセスが確保されている</t>
  </si>
  <si>
    <t>歩車分離</t>
  </si>
  <si>
    <t>歩道又は歩行者専用道路が整備され、歩行者の安全性が確保されている</t>
  </si>
  <si>
    <t>速度の抑制</t>
  </si>
  <si>
    <t>シケイン、ハンプ、狭さくなどによりスピードの抑制が図られている</t>
  </si>
  <si>
    <t>周辺道路網による安全性の確保</t>
  </si>
  <si>
    <t>通過交通の排除</t>
  </si>
  <si>
    <t>6.5m以上の道路に接続している</t>
  </si>
  <si>
    <t>団地内の交通安全性への配慮</t>
  </si>
  <si>
    <t>集合駐車場の設置</t>
  </si>
  <si>
    <t>集合駐車場の設置により、団地内での歩車分離が図られている</t>
  </si>
  <si>
    <t>団地内道路の隅切の設置、又は必要な場所でのカーブミラーの設置などにより、視認性が確保されている</t>
  </si>
  <si>
    <t>避難路・消防活動空間の確保</t>
  </si>
  <si>
    <t>2方向避難が確保されている</t>
  </si>
  <si>
    <t>火災による延焼防止</t>
  </si>
  <si>
    <t>隣家相互の外壁面距離が１階部分で３ｍ以上、２階部分で５ｍ以上離れている</t>
  </si>
  <si>
    <t>防災性の高い植物の植樹</t>
  </si>
  <si>
    <t>常緑樹や肉厚の葉の樹木が植樹されている</t>
  </si>
  <si>
    <t>各種利便施設の確保</t>
  </si>
  <si>
    <t>情報サービス</t>
  </si>
  <si>
    <t>都市型CATVが普及している</t>
  </si>
  <si>
    <t>光ファイバーによるインターネット接続</t>
  </si>
  <si>
    <t>高齢者支援サービス施設がある</t>
  </si>
  <si>
    <t>子育て支援サービス施設がある</t>
  </si>
  <si>
    <t>敷地内のバリアフリー</t>
  </si>
  <si>
    <t>歩行及び車椅子利用に配慮した形状、寸法とし、有効幅員は900mm以上確保</t>
  </si>
  <si>
    <t>スロープ又は階段の少なくとも片側に連続して手摺りを設置する</t>
  </si>
  <si>
    <t>段差解消が図られている</t>
  </si>
  <si>
    <t>点字ブロック等が整備されている</t>
  </si>
  <si>
    <t>空間のゆとり</t>
  </si>
  <si>
    <t>平均宅地面積が170㎡以上である</t>
  </si>
  <si>
    <t>壁面後退によって道路沿いにオープンスペースを集約させ、ゆとりが感じられる空間となっている</t>
  </si>
  <si>
    <t>空間の開放性</t>
  </si>
  <si>
    <t>空間配置の工夫</t>
  </si>
  <si>
    <t>北側宅地の日照確保のため、南北の宅地割をずらすなどの工夫がみられる</t>
  </si>
  <si>
    <t>背割りの工夫など居住環境の向上に向けた取り組みがみられる</t>
  </si>
  <si>
    <t>クルドサックでの特徴ある回転広場等の設置などの工夫がみられる</t>
  </si>
  <si>
    <t>歩行者動線を確保するため、フットパスが設けられている</t>
  </si>
  <si>
    <t>自然環境への配慮</t>
  </si>
  <si>
    <t>緑の確保</t>
  </si>
  <si>
    <t>水辺空間の配置</t>
  </si>
  <si>
    <t>統一性のある外構空間の形成</t>
  </si>
  <si>
    <t>統一感のある生け垣、ツタ、花などにより緑化されている</t>
  </si>
  <si>
    <t>駐車場舗装はグリーンブロック舗装、芝目地など緑化に配慮したものとなっている</t>
  </si>
  <si>
    <t>道路空間デザイン</t>
  </si>
  <si>
    <t>道路の路面がブロックなど舗装材を用いてデザイン的に配慮されている</t>
  </si>
  <si>
    <t>景観阻害要素の排除</t>
  </si>
  <si>
    <t>開発指導要綱、ガイドライン等</t>
  </si>
  <si>
    <t>地区計画が指定され、最低敷地規模、建物高さ、地区施設等が決定されている</t>
  </si>
  <si>
    <t>敷地内の花などによる緑化や剪定などに関する協定が定められている</t>
  </si>
  <si>
    <t>建築協定</t>
  </si>
  <si>
    <t>用途、最低敷地面積、建物高さ、壁面後退、建築面積などが定められている</t>
  </si>
  <si>
    <t>道路に関する占有の禁止、通過交通への対応、工事車両の進入などのルールが定められている</t>
  </si>
  <si>
    <t>敷地内のゴミ置き場の清掃、維持保全に関するルールが自治会などで定められている</t>
  </si>
  <si>
    <t>緑地協定・緑化協定</t>
  </si>
  <si>
    <t>団地内の清掃が定期的に行われている</t>
  </si>
  <si>
    <t>住民や警備員により定期的に巡視されている</t>
  </si>
  <si>
    <t>コミュニティ活動の体制</t>
  </si>
  <si>
    <t>高齢者や子育て世帯へのサービスが提供されている</t>
  </si>
  <si>
    <t>交流機会の創出</t>
  </si>
  <si>
    <t>初期段階において各種交流機会を創出し、コミュニティ活動の立ち上げを支援している</t>
  </si>
  <si>
    <t>微気候・外部空間の環境影響</t>
  </si>
  <si>
    <t>地表面被覆材の配慮</t>
  </si>
  <si>
    <t>敷地内の日陰（中高木・ピロティなど）形成（水平投影面積20％以上）</t>
  </si>
  <si>
    <t>水循環への配慮</t>
  </si>
  <si>
    <t>雨水排水負荷の低減</t>
  </si>
  <si>
    <t>浸透性舗装やトレンチなどにより外部空間の表面流出を抑制</t>
  </si>
  <si>
    <t>雨水貯留と散水等に再利用</t>
  </si>
  <si>
    <t>ゴミ処理負荷の低減</t>
  </si>
  <si>
    <t>ゴミ保管施設の集約整備による収集負荷の低減</t>
  </si>
  <si>
    <t>ゴミの減容化・減量化、あるいは堆肥化の施設の導入及び運用</t>
  </si>
  <si>
    <t>敷地面積100㎡以下の狭小宅地がない</t>
  </si>
  <si>
    <t>緑地協定・緑化協定を適切に運営する体制となっている</t>
  </si>
  <si>
    <t>建築協定を適切に運営する体制となっている</t>
  </si>
  <si>
    <t>景観等に関する協定を適切に運営する体制となっている</t>
  </si>
  <si>
    <t>保水性、透水性の高い舗装材料を使用している</t>
  </si>
  <si>
    <t>評価</t>
  </si>
  <si>
    <t>個別敷地における防犯安全性</t>
  </si>
  <si>
    <t>道路に面した柵・垣は、侵入作業が行われないよう、見通しのきく低い柵・垣がある</t>
  </si>
  <si>
    <t>隣棟間が侵入経路とならないように、隣と建物の間は侵入防護用の見通しのよい門扉や柵がある</t>
  </si>
  <si>
    <t>門灯の設置</t>
  </si>
  <si>
    <t>門灯・玄関灯など屋外照明が設置されている</t>
  </si>
  <si>
    <t>店舗等の有無</t>
  </si>
  <si>
    <t>自治会等が結成されており、参加することができる</t>
  </si>
  <si>
    <t>協定の管理体制の有無</t>
  </si>
  <si>
    <t>協定等の管理体制がある</t>
  </si>
  <si>
    <t>敷地内のバリアフリー</t>
  </si>
  <si>
    <t>広場・プレイロットの配置</t>
  </si>
  <si>
    <t>緩傾斜の階段（蹴上げ（Ｒ）≦160mm、踏面（Ｔ）≧300mm）、スロープ（勾配1/12以下）又はフラットな構造となっている</t>
  </si>
  <si>
    <t>オープン外構により道路沿いの隣地境界を意識させない一体的なランドスケープを有している</t>
  </si>
  <si>
    <t>道路に面した垣・柵に圧迫感や遮蔽感を避ける工夫がみられる</t>
  </si>
  <si>
    <t>協定</t>
  </si>
  <si>
    <t>条例</t>
  </si>
  <si>
    <t>地域の資源の活用と住文化の継承</t>
  </si>
  <si>
    <t>自主的な維持管理のルール</t>
  </si>
  <si>
    <t>建築協定の管理体制</t>
  </si>
  <si>
    <t>地区全体でのエネルギー利用</t>
  </si>
  <si>
    <t>公園緑地等の構造が周辺からの自然監視を期待出来る配置となっている</t>
  </si>
  <si>
    <t>公園・緑地の配置</t>
  </si>
  <si>
    <t>自主的な維持管理の体制</t>
  </si>
  <si>
    <t>高齢者支援サービス</t>
  </si>
  <si>
    <t>子育て支援サ－ビス</t>
  </si>
  <si>
    <t>調和したスカイラインの形成</t>
  </si>
  <si>
    <t>地域に根付いている住文化を積極的に継承する取り組みや、地域の木材資源を活用し山林環境を保全する取り組みがある</t>
  </si>
  <si>
    <t>中項目得点</t>
  </si>
  <si>
    <t>指　　標</t>
  </si>
  <si>
    <t>【凡例】</t>
  </si>
  <si>
    <t>官民境界の領域性の強化</t>
  </si>
  <si>
    <t>隣家との距離の確保</t>
  </si>
  <si>
    <t>道路に面した塀・柵の見通し</t>
  </si>
  <si>
    <t>公園・緑地の照明</t>
  </si>
  <si>
    <t>周辺からの公園・緑地の監視性</t>
  </si>
  <si>
    <t>十分な道路幅員の確保</t>
  </si>
  <si>
    <t>接続先道路の幅員の確保</t>
  </si>
  <si>
    <t>避難路確保</t>
  </si>
  <si>
    <t>集会所の設置</t>
  </si>
  <si>
    <t>高齢者支援施設の設置</t>
  </si>
  <si>
    <t>子育て支援施設の設置</t>
  </si>
  <si>
    <t>ＣＡＴＶの視聴</t>
  </si>
  <si>
    <t>高速情報通信の敷設</t>
  </si>
  <si>
    <t>階段・スロープ等のバリアフリー対応</t>
  </si>
  <si>
    <t>手摺りの設置</t>
  </si>
  <si>
    <t>車椅子対応の駐車場</t>
  </si>
  <si>
    <t>平均宅地面積</t>
  </si>
  <si>
    <t>壁面後退による空間確保</t>
  </si>
  <si>
    <t>狭小宅地無し</t>
  </si>
  <si>
    <t>隣地境界における開放性</t>
  </si>
  <si>
    <t>宅地割りによる工夫</t>
  </si>
  <si>
    <t>クルドサックの設置</t>
  </si>
  <si>
    <t>フットパスの設置</t>
  </si>
  <si>
    <t>小動物の生息域の保全</t>
  </si>
  <si>
    <t>敷地内の緑化</t>
  </si>
  <si>
    <t>屋根の勾配・素材の調和</t>
  </si>
  <si>
    <t>屋根の色彩の調和</t>
  </si>
  <si>
    <t>外壁基調色の調和</t>
  </si>
  <si>
    <t>門扉・擁壁の統一性</t>
  </si>
  <si>
    <t>統一的な柵・垣の緑化</t>
  </si>
  <si>
    <t>駐車場の緑化</t>
  </si>
  <si>
    <t>道路舗装デザイン</t>
  </si>
  <si>
    <t>道路線形</t>
  </si>
  <si>
    <t>無電線・無電柱化</t>
  </si>
  <si>
    <t>アンテナ等の景観阻害要素排除</t>
  </si>
  <si>
    <t>景観協定等</t>
  </si>
  <si>
    <t>道路の管理ルール</t>
  </si>
  <si>
    <t>集会所等の管理ルール</t>
  </si>
  <si>
    <t>ゴミ置き場の管理ルール</t>
  </si>
  <si>
    <t>自治会等の活動状況</t>
  </si>
  <si>
    <t>景観協定等の管理体制</t>
  </si>
  <si>
    <t>団地内の定期的な清掃</t>
  </si>
  <si>
    <t>定期的な防犯パトロール</t>
  </si>
  <si>
    <t>生活支援サービスの提供</t>
  </si>
  <si>
    <t>敷地内の日陰の確保</t>
  </si>
  <si>
    <t>雨水利用</t>
  </si>
  <si>
    <t>ゴミ収集負荷の低減</t>
  </si>
  <si>
    <t>未利用・新エネルギーの利用</t>
  </si>
  <si>
    <t>評価年月日</t>
  </si>
  <si>
    <t>壁面後退による道路の見通し</t>
  </si>
  <si>
    <t>隅切等による道路の見通し</t>
  </si>
  <si>
    <t>背割りによる工夫</t>
  </si>
  <si>
    <t>緑地協定等の管理体制</t>
  </si>
  <si>
    <t>駐車スペースは車椅子利用を考慮し、間口が3.5m以上の構造となっている</t>
  </si>
  <si>
    <t>外構における緑化面積の比率が50％以上である</t>
  </si>
  <si>
    <t>　　年　　月　　日</t>
  </si>
  <si>
    <t>隣棟間の門扉・柵の見通し</t>
  </si>
  <si>
    <t>自主的な維持管理のルール</t>
  </si>
  <si>
    <t>利便施設の設置</t>
  </si>
  <si>
    <t>バリアフリー</t>
  </si>
  <si>
    <t>段差の視認性</t>
  </si>
  <si>
    <t>点字ブロックの整備</t>
  </si>
  <si>
    <t>玄関周りの緑化スペース有り</t>
  </si>
  <si>
    <t>道路境界における開放性</t>
  </si>
  <si>
    <t>法規制</t>
  </si>
  <si>
    <t>管理費等のルール</t>
  </si>
  <si>
    <t>維持管理の組織・体制の構築</t>
  </si>
  <si>
    <t>評価者</t>
  </si>
  <si>
    <t>防犯</t>
  </si>
  <si>
    <t>交通</t>
  </si>
  <si>
    <t>防災</t>
  </si>
  <si>
    <t>公園</t>
  </si>
  <si>
    <t>利便施設</t>
  </si>
  <si>
    <t>ゆとり</t>
  </si>
  <si>
    <t>緑</t>
  </si>
  <si>
    <t>景観</t>
  </si>
  <si>
    <t>管理体制</t>
  </si>
  <si>
    <t>地球にやさしい</t>
  </si>
  <si>
    <t>安全</t>
  </si>
  <si>
    <t>生活</t>
  </si>
  <si>
    <t>街なみ</t>
  </si>
  <si>
    <t>エリアマネジメント</t>
  </si>
  <si>
    <t>周辺の街なみとの調和</t>
  </si>
  <si>
    <t>道路を曲線とすることにより街なみに配慮している</t>
  </si>
  <si>
    <t>周辺の街なみとの景観的調和</t>
  </si>
  <si>
    <t>街なみルール・ガイドライン</t>
  </si>
  <si>
    <t>街なみルール</t>
  </si>
  <si>
    <t>色彩コントロールによる調和のある街なみ形成</t>
  </si>
  <si>
    <t>門柱、郵便受け、表札などに共通のデザイン的な配慮がみられる</t>
  </si>
  <si>
    <t>敷地の道路沿いに花を植えている。または、花を植えられるスペースがある。フラワーボックスに草花を飾っている</t>
  </si>
  <si>
    <t>共用空間における防犯安全性</t>
  </si>
  <si>
    <t>共用空間のバリアフリー</t>
  </si>
  <si>
    <t>共用空間の管理ルール</t>
  </si>
  <si>
    <t>共用空間である公園、緑地、フットパス、水辺などに関するルールが定められている</t>
  </si>
  <si>
    <t>共用空間の維持保全に係る管理費等が明示されている</t>
  </si>
  <si>
    <t>共用空間の管理体制</t>
  </si>
  <si>
    <t>共用空間の管理等を適切に運営する体制となっている</t>
  </si>
  <si>
    <t>居室の窓から道路空間や共用空間に対して視認性を有する</t>
  </si>
  <si>
    <t>集会所等の共用物の管理ルールがある</t>
  </si>
  <si>
    <t>店舗等の施設を有する</t>
  </si>
  <si>
    <t>補助幹線道路、主要区画道路を除き、通過交通を排除する道路網構成となっている</t>
  </si>
  <si>
    <t>敷地内において、敷地内アプローチ通路又は階段・スロープのバリアフリーが確保されている</t>
  </si>
  <si>
    <t>防災機能</t>
  </si>
  <si>
    <t>防災設備の設置</t>
  </si>
  <si>
    <t>共用空間に防災設備が設置されている</t>
  </si>
  <si>
    <t>公園・緑地が配置されている</t>
  </si>
  <si>
    <t>水辺空間が配置されている</t>
  </si>
  <si>
    <t>共用空間の広場、プレイロット等を設けている</t>
  </si>
  <si>
    <t>集会所を設けている</t>
  </si>
  <si>
    <t>その他の利便施設を設けている</t>
  </si>
  <si>
    <t>照明又は素材や色に変化を付ける等、段差がはっきり確認できるようにする</t>
  </si>
  <si>
    <t>食餌木の植栽や緑を連続させるなど小さな生物の生息に配慮している</t>
  </si>
  <si>
    <t>屋根勾配と素材に共通感がある。または、そのように予定している</t>
  </si>
  <si>
    <t>屋根の色に共通感がある。または、そのように予定している</t>
  </si>
  <si>
    <t>外壁基調色に共通感がある。または、そのように予定している</t>
  </si>
  <si>
    <t>玄関・アプローチ・門周りに緑化スペースが設けられている</t>
  </si>
  <si>
    <t>シンボルツリーなど統一されたアクセントに配慮されている</t>
  </si>
  <si>
    <t>電線・電柱の地中化や電線引き込みを裏手にまわすなど目立たないように工夫している</t>
  </si>
  <si>
    <t>周辺の街なみと壁面後退や色彩、材質、スカイラインを調和させている</t>
  </si>
  <si>
    <t>自治体が戸建て住宅地に関する条例を定めている</t>
  </si>
  <si>
    <t>住宅団地の景観や環境を維持するための協定が定められている</t>
  </si>
  <si>
    <t>自治体に戸建て住宅地に関する開発指導要綱や景観ガイドライン等があり、一定の制限がかけられている</t>
  </si>
  <si>
    <t>未利用エネルギー又は新エネルギーを利用し、年間全電力需要量もしくは年間熱需要量の10％以上を賄う取り組みがある</t>
  </si>
  <si>
    <t>※ 「71´」「80´」について
・ 71´　：適用している指標の中項目に記載されている観点のルールが定められている場合に評価対象とする。
・ 80´　：適用している指標の中項目に記載されている観点の管理等を適切に運営する体制がある場合に評価対象とする。</t>
  </si>
  <si>
    <t>71´</t>
  </si>
  <si>
    <t>80´</t>
  </si>
  <si>
    <t>71´</t>
  </si>
  <si>
    <t>80´</t>
  </si>
  <si>
    <t>備考</t>
  </si>
  <si>
    <t>中項目間で重複して適用している指標</t>
  </si>
  <si>
    <t>【記入欄】　評価欄（黄色の欄）に指標を満たしていると判定した場合に○を記入すること</t>
  </si>
  <si>
    <t>居住環境指標チェックリスト</t>
  </si>
  <si>
    <t>　　「１」大・中規模住宅団地（3,000㎡以上）　又は　「２」小規模住宅団地（3,000㎡未満）　のいずれかの番号を記入</t>
  </si>
  <si>
    <t>評 価 年 月 日</t>
  </si>
  <si>
    <t>住宅団地の居住環境に係る項目</t>
  </si>
  <si>
    <t>景観の阻害要素に対して配慮している</t>
  </si>
  <si>
    <t>共用空間の確保</t>
  </si>
  <si>
    <t>居室からの共用空間の視認性</t>
  </si>
  <si>
    <t>共用空間の段差解消</t>
  </si>
  <si>
    <t>廃棄物減量化・リサイクルへの取組み</t>
  </si>
  <si>
    <t>街な並みのアクセント</t>
  </si>
  <si>
    <t>公園緑地等照明が夜間において人の行動を視認できる程度の照度が確保されている</t>
  </si>
  <si>
    <t>防犯灯・街灯が夜間において人の行動を視認できる程度の照度が確保されている</t>
  </si>
  <si>
    <t>敷地内のアプローチ通路幅</t>
  </si>
  <si>
    <t>地区計画</t>
  </si>
  <si>
    <t>【記入欄】　評価欄（黄色の欄）に指標を満たしていると判定した場合に○を記入すること</t>
  </si>
  <si>
    <t>隣棟間の門扉・柵の見通し</t>
  </si>
  <si>
    <t>自主的な維持管理のルール</t>
  </si>
  <si>
    <t>71´</t>
  </si>
  <si>
    <t>80´</t>
  </si>
  <si>
    <t>公園・緑地が配置されている</t>
  </si>
  <si>
    <t>水辺空間が配置されている</t>
  </si>
  <si>
    <t>71´</t>
  </si>
  <si>
    <t>利便施設の設置</t>
  </si>
  <si>
    <t>バリアフリー</t>
  </si>
  <si>
    <t>段差の視認性</t>
  </si>
  <si>
    <t>ゆとり</t>
  </si>
  <si>
    <t>緑</t>
  </si>
  <si>
    <t>玄関周りの緑化スペース有り</t>
  </si>
  <si>
    <t>道路境界における開放性</t>
  </si>
  <si>
    <t>71´</t>
  </si>
  <si>
    <t>80´</t>
  </si>
  <si>
    <t>景観の阻害要素に対して配慮している</t>
  </si>
  <si>
    <t>周辺の街なみとの景観的調和</t>
  </si>
  <si>
    <t>周辺の街なみとの調和</t>
  </si>
  <si>
    <t>エリアマネジメント</t>
  </si>
  <si>
    <t>法規制</t>
  </si>
  <si>
    <t>住宅団地の景観や環境を維持するための協定が定められている</t>
  </si>
  <si>
    <t>共用空間の管理ルール</t>
  </si>
  <si>
    <t>管理費等のルール</t>
  </si>
  <si>
    <t>管理体制</t>
  </si>
  <si>
    <t>維持管理の組織・体制の構築</t>
  </si>
  <si>
    <t>※ 「71´」「80´」について
・ 71´　：適用している指標の中項目に記載されている観点のルールが定められている場合に評価対象とする。
・ 80´　：適用している指標の中項目に記載されている観点の管理等を適切に運営する体制がある場合に評価対象とする。</t>
  </si>
  <si>
    <t>○○○○住宅団地</t>
  </si>
  <si>
    <t>○○　○○</t>
  </si>
  <si>
    <t>○</t>
  </si>
  <si>
    <t>中項目数</t>
  </si>
  <si>
    <t>中項目数</t>
  </si>
  <si>
    <t>敷地の道路沿いに植栽を計画している</t>
  </si>
  <si>
    <t>道路との境界に見通しのきく低木植栽を計画している</t>
  </si>
  <si>
    <t>門灯を設置する</t>
  </si>
  <si>
    <t>道路境界から壁面後退をしている</t>
  </si>
  <si>
    <t>団地内に集会所（コミュニティハウス）を設置している</t>
  </si>
  <si>
    <t>道路幅6ｍ以上である</t>
  </si>
  <si>
    <t>団地内に幹線道路が通過していない</t>
  </si>
  <si>
    <t>宅地内道路は宅地外で幅員7mの道路に接続している</t>
  </si>
  <si>
    <t>団地内道路には隅切を設置している</t>
  </si>
  <si>
    <t>オープン外構とし、２方向避難が確保している</t>
  </si>
  <si>
    <t>団地内に公園を設置している</t>
  </si>
  <si>
    <t>CATVを設置している</t>
  </si>
  <si>
    <t>光ファイバー利用可能地域</t>
  </si>
  <si>
    <t>宅地内のアプローチが有効幅員900ｍｍ以上確保している</t>
  </si>
  <si>
    <t>敷地内の階段は緩傾斜にしている</t>
  </si>
  <si>
    <t>道路、公園、広場などの段差を20ｍｍ以下としている</t>
  </si>
  <si>
    <t>壁面後退により道路沿いにオープンスペースを集約している</t>
  </si>
  <si>
    <t>敷地面積100㎡以下の狭小宅地がない</t>
  </si>
  <si>
    <t>オープン外構としている</t>
  </si>
  <si>
    <t>団地内に食餌木の植栽を計画している</t>
  </si>
  <si>
    <t>住宅群として屋根を統一した勾配や素材としている</t>
  </si>
  <si>
    <t>住宅群として屋根を統一した色彩としている</t>
  </si>
  <si>
    <t>住宅群として外壁を調和した色彩としている</t>
  </si>
  <si>
    <t>門柱など共通のデザインを計画している</t>
  </si>
  <si>
    <t>玄関廻りに緑化スペースを設けている</t>
  </si>
  <si>
    <t>統一感のある植栽計画としている</t>
  </si>
  <si>
    <t>道路に面して植栽空間を取り、圧迫感や遮蔽感を避ける工夫をしている</t>
  </si>
  <si>
    <t>道路の路面を一部ブロック舗装にするなどデザイン的な配慮を行っている</t>
  </si>
  <si>
    <t>アンテナやエアコンの室外機等を目立たせないようデザイン的配慮を行っている</t>
  </si>
  <si>
    <t>周辺の街なみと調和するよう配慮している</t>
  </si>
  <si>
    <t>宅地内又は道路等において、保水性、透水性の高い舗装材を用いている</t>
  </si>
  <si>
    <t>団地内の公園に防災倉庫を設置している</t>
  </si>
  <si>
    <t>団地内に集会所（コミュニティハウス）を設置している</t>
  </si>
  <si>
    <t>浸透トレンチを設置している</t>
  </si>
  <si>
    <t>開発指導要綱がある</t>
  </si>
  <si>
    <t>フェンスを設置している</t>
  </si>
  <si>
    <t>フットパスを設けている</t>
  </si>
  <si>
    <t>自治会へ入会することができる</t>
  </si>
  <si>
    <t>景観協定及び管理規約を定めている</t>
  </si>
  <si>
    <t>景観協定及び管理規約を定めている</t>
  </si>
  <si>
    <t>景観協定及び管理規約を定めている</t>
  </si>
  <si>
    <t>景観協定及び管理規約においてフットパスについてルールを定めている</t>
  </si>
  <si>
    <t>自治会の規約において公共施設等の管理費が明示されている</t>
  </si>
  <si>
    <t>管理組合を立ち上げる予定である</t>
  </si>
  <si>
    <t>管理組合を立ち上げる予定である</t>
  </si>
  <si>
    <t>自治会の規約により定められている</t>
  </si>
  <si>
    <t>景観協定及び管理規約にて団地内の公園の管理についてルールを定めている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</si>
</sst>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17">
    <font>
      <sz val="11"/>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9"/>
      <color indexed="8"/>
      <name val="ＭＳ Ｐゴシック"/>
      <family val="3"/>
    </font>
    <font>
      <strike/>
      <sz val="9"/>
      <color indexed="8"/>
      <name val="ＭＳ Ｐゴシック"/>
      <family val="3"/>
    </font>
    <font>
      <b/>
      <sz val="16"/>
      <name val="ＭＳ Ｐゴシック"/>
      <family val="3"/>
    </font>
    <font>
      <sz val="16"/>
      <name val="ＭＳ Ｐゴシック"/>
      <family val="3"/>
    </font>
    <font>
      <sz val="11"/>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10"/>
      <color indexed="10"/>
      <name val="ＭＳ Ｐゴシック"/>
      <family val="3"/>
    </font>
    <font>
      <sz val="14"/>
      <name val="ＭＳ Ｐゴシック"/>
      <family val="3"/>
    </font>
    <font>
      <sz val="10"/>
      <color indexed="8"/>
      <name val="ＭＳ ゴシック"/>
      <family val="3"/>
    </font>
    <font>
      <sz val="9"/>
      <name val="MS UI Gothic"/>
      <family val="3"/>
    </font>
  </fonts>
  <fills count="9">
    <fill>
      <patternFill/>
    </fill>
    <fill>
      <patternFill patternType="gray125"/>
    </fill>
    <fill>
      <patternFill patternType="solid">
        <fgColor indexed="44"/>
        <bgColor indexed="64"/>
      </patternFill>
    </fill>
    <fill>
      <patternFill patternType="solid">
        <fgColor indexed="22"/>
        <bgColor indexed="64"/>
      </patternFill>
    </fill>
    <fill>
      <patternFill patternType="solid">
        <fgColor indexed="45"/>
        <bgColor indexed="64"/>
      </patternFill>
    </fill>
    <fill>
      <patternFill patternType="solid">
        <fgColor indexed="50"/>
        <bgColor indexed="64"/>
      </patternFill>
    </fill>
    <fill>
      <patternFill patternType="solid">
        <fgColor indexed="52"/>
        <bgColor indexed="64"/>
      </patternFill>
    </fill>
    <fill>
      <patternFill patternType="solid">
        <fgColor indexed="43"/>
        <bgColor indexed="64"/>
      </patternFill>
    </fill>
    <fill>
      <patternFill patternType="solid">
        <fgColor indexed="42"/>
        <bgColor indexed="64"/>
      </patternFill>
    </fill>
  </fills>
  <borders count="58">
    <border>
      <left/>
      <right/>
      <top/>
      <bottom/>
      <diagonal/>
    </border>
    <border>
      <left style="thin"/>
      <right style="thin"/>
      <top style="thin"/>
      <bottom style="thin"/>
    </border>
    <border>
      <left style="medium"/>
      <right style="thin"/>
      <top style="thin"/>
      <bottom style="medium"/>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style="thin"/>
      <top>
        <color indexed="63"/>
      </top>
      <bottom style="thin"/>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medium"/>
      <top style="thin"/>
      <bottom style="thin"/>
    </border>
    <border>
      <left style="medium"/>
      <right>
        <color indexed="63"/>
      </right>
      <top style="medium"/>
      <bottom style="mediu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medium"/>
      <top>
        <color indexed="63"/>
      </top>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medium"/>
      <right style="thin"/>
      <top>
        <color indexed="63"/>
      </top>
      <bottom style="thin"/>
    </border>
    <border>
      <left style="thin"/>
      <right style="medium"/>
      <top>
        <color indexed="63"/>
      </top>
      <bottom>
        <color indexed="63"/>
      </bottom>
    </border>
    <border>
      <left style="thin"/>
      <right style="medium"/>
      <top>
        <color indexed="63"/>
      </top>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style="thin"/>
      <bottom style="medium"/>
    </border>
    <border>
      <left>
        <color indexed="63"/>
      </left>
      <right style="thin"/>
      <top style="thin"/>
      <bottom style="medium"/>
    </border>
    <border>
      <left style="thin"/>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style="thin"/>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0" borderId="0" applyNumberFormat="0" applyFill="0" applyBorder="0" applyAlignment="0" applyProtection="0"/>
  </cellStyleXfs>
  <cellXfs count="582">
    <xf numFmtId="0" fontId="0" fillId="0" borderId="0" xfId="0"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vertical="center" wrapText="1"/>
    </xf>
    <xf numFmtId="0" fontId="5" fillId="2"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5" fillId="4" borderId="1"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5" fillId="4" borderId="1" xfId="0" applyFont="1" applyFill="1" applyBorder="1" applyAlignment="1">
      <alignment vertical="center" wrapText="1"/>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3" xfId="0" applyFont="1" applyBorder="1" applyAlignment="1">
      <alignment vertical="center" wrapText="1"/>
    </xf>
    <xf numFmtId="0" fontId="5" fillId="2" borderId="4" xfId="0" applyFont="1" applyFill="1" applyBorder="1" applyAlignment="1">
      <alignment horizontal="left" vertical="center" wrapText="1"/>
    </xf>
    <xf numFmtId="0" fontId="5" fillId="0" borderId="4" xfId="0" applyFont="1" applyFill="1" applyBorder="1" applyAlignment="1">
      <alignment vertical="center" wrapText="1"/>
    </xf>
    <xf numFmtId="0" fontId="5" fillId="3" borderId="3" xfId="0" applyFont="1" applyFill="1" applyBorder="1" applyAlignment="1">
      <alignment vertical="center" wrapText="1"/>
    </xf>
    <xf numFmtId="0" fontId="5" fillId="4" borderId="3" xfId="0" applyFont="1" applyFill="1" applyBorder="1" applyAlignment="1">
      <alignment horizontal="left" vertical="center" wrapText="1"/>
    </xf>
    <xf numFmtId="0" fontId="5" fillId="0" borderId="4" xfId="0" applyFont="1" applyBorder="1" applyAlignment="1">
      <alignment vertical="center" wrapText="1"/>
    </xf>
    <xf numFmtId="0" fontId="5" fillId="2" borderId="3" xfId="0" applyFont="1" applyFill="1" applyBorder="1" applyAlignment="1">
      <alignment horizontal="left" vertical="center" wrapText="1"/>
    </xf>
    <xf numFmtId="0" fontId="5" fillId="0" borderId="3" xfId="0" applyFont="1" applyBorder="1" applyAlignment="1">
      <alignment vertical="center" wrapText="1"/>
    </xf>
    <xf numFmtId="0" fontId="5" fillId="5" borderId="4"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3" xfId="0" applyFont="1" applyFill="1" applyBorder="1" applyAlignment="1">
      <alignment vertical="center" wrapText="1"/>
    </xf>
    <xf numFmtId="0" fontId="5" fillId="4" borderId="4" xfId="0" applyFont="1" applyFill="1" applyBorder="1" applyAlignment="1">
      <alignment vertical="center" wrapText="1"/>
    </xf>
    <xf numFmtId="0" fontId="4" fillId="2" borderId="0" xfId="0" applyFont="1" applyFill="1" applyBorder="1" applyAlignment="1">
      <alignment vertical="center" wrapText="1"/>
    </xf>
    <xf numFmtId="0" fontId="5" fillId="0" borderId="5" xfId="0" applyFont="1" applyBorder="1" applyAlignment="1">
      <alignment vertical="center" wrapText="1"/>
    </xf>
    <xf numFmtId="0" fontId="5" fillId="0" borderId="6" xfId="0" applyFont="1" applyFill="1" applyBorder="1" applyAlignment="1">
      <alignment vertical="center" wrapText="1"/>
    </xf>
    <xf numFmtId="0" fontId="5" fillId="4" borderId="6" xfId="0" applyFont="1" applyFill="1" applyBorder="1" applyAlignment="1">
      <alignment horizontal="left" vertical="center" wrapText="1"/>
    </xf>
    <xf numFmtId="0" fontId="5" fillId="0" borderId="7" xfId="0" applyFont="1" applyFill="1" applyBorder="1" applyAlignment="1">
      <alignment vertical="center" wrapText="1"/>
    </xf>
    <xf numFmtId="0" fontId="5" fillId="4" borderId="5"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1" xfId="0" applyFont="1" applyFill="1" applyBorder="1" applyAlignment="1">
      <alignment horizontal="left" vertical="center" wrapText="1"/>
    </xf>
    <xf numFmtId="0" fontId="5" fillId="6" borderId="6" xfId="0" applyFont="1" applyFill="1" applyBorder="1" applyAlignment="1">
      <alignment horizontal="left" vertical="center" wrapText="1"/>
    </xf>
    <xf numFmtId="0" fontId="4" fillId="5" borderId="1" xfId="0" applyFont="1" applyFill="1" applyBorder="1" applyAlignment="1">
      <alignment vertical="center" wrapText="1"/>
    </xf>
    <xf numFmtId="0" fontId="5" fillId="5" borderId="1" xfId="0" applyFont="1" applyFill="1" applyBorder="1" applyAlignment="1">
      <alignment vertical="center" wrapText="1"/>
    </xf>
    <xf numFmtId="0" fontId="4" fillId="5" borderId="3" xfId="0" applyFont="1" applyFill="1" applyBorder="1" applyAlignment="1">
      <alignment vertical="center" wrapText="1"/>
    </xf>
    <xf numFmtId="0" fontId="5" fillId="0" borderId="5" xfId="0" applyFont="1" applyFill="1" applyBorder="1" applyAlignment="1">
      <alignment vertical="center" wrapText="1"/>
    </xf>
    <xf numFmtId="0" fontId="4" fillId="4" borderId="0" xfId="0" applyFont="1" applyFill="1" applyBorder="1" applyAlignment="1">
      <alignment vertical="center" wrapText="1"/>
    </xf>
    <xf numFmtId="0" fontId="7" fillId="0" borderId="0" xfId="0" applyFont="1" applyBorder="1" applyAlignment="1">
      <alignment horizontal="center" vertical="center" wrapText="1"/>
    </xf>
    <xf numFmtId="0" fontId="8" fillId="0" borderId="0" xfId="0" applyFont="1" applyAlignment="1">
      <alignment vertical="center" wrapText="1"/>
    </xf>
    <xf numFmtId="0" fontId="9" fillId="0" borderId="0" xfId="0" applyFont="1" applyBorder="1" applyAlignment="1">
      <alignment horizontal="left" vertical="center" wrapText="1"/>
    </xf>
    <xf numFmtId="0" fontId="9" fillId="0" borderId="0" xfId="0" applyFont="1" applyAlignment="1">
      <alignment horizontal="left" vertical="center" wrapText="1"/>
    </xf>
    <xf numFmtId="0" fontId="2" fillId="0" borderId="0" xfId="0" applyFont="1" applyBorder="1" applyAlignment="1">
      <alignment vertical="center"/>
    </xf>
    <xf numFmtId="0" fontId="10" fillId="0" borderId="0" xfId="0" applyFont="1" applyBorder="1" applyAlignment="1">
      <alignment horizontal="left" vertical="center" wrapText="1"/>
    </xf>
    <xf numFmtId="0" fontId="10" fillId="0" borderId="0" xfId="0" applyFont="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0" xfId="0" applyFont="1" applyAlignment="1">
      <alignment vertical="center" wrapText="1"/>
    </xf>
    <xf numFmtId="0" fontId="2" fillId="3"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vertical="center" wrapText="1"/>
    </xf>
    <xf numFmtId="0" fontId="5" fillId="6" borderId="6" xfId="0" applyFont="1" applyFill="1" applyBorder="1" applyAlignment="1">
      <alignment vertical="center" wrapText="1"/>
    </xf>
    <xf numFmtId="0" fontId="5" fillId="6" borderId="1" xfId="0" applyFont="1" applyFill="1" applyBorder="1" applyAlignment="1">
      <alignment vertical="center" wrapText="1"/>
    </xf>
    <xf numFmtId="0" fontId="5" fillId="4" borderId="5" xfId="0" applyFont="1" applyFill="1" applyBorder="1" applyAlignment="1">
      <alignment vertical="center" wrapText="1"/>
    </xf>
    <xf numFmtId="0" fontId="5" fillId="6" borderId="5" xfId="0" applyFont="1" applyFill="1" applyBorder="1" applyAlignment="1">
      <alignment vertical="center" wrapText="1"/>
    </xf>
    <xf numFmtId="0" fontId="5" fillId="6" borderId="7" xfId="0" applyFont="1" applyFill="1" applyBorder="1" applyAlignment="1">
      <alignment vertical="center" wrapText="1"/>
    </xf>
    <xf numFmtId="0" fontId="5" fillId="5" borderId="6" xfId="0" applyFont="1" applyFill="1" applyBorder="1" applyAlignment="1">
      <alignment vertical="center" wrapText="1"/>
    </xf>
    <xf numFmtId="0" fontId="2" fillId="0" borderId="0" xfId="0" applyFont="1" applyFill="1" applyBorder="1" applyAlignment="1">
      <alignment horizontal="center" vertical="center"/>
    </xf>
    <xf numFmtId="0" fontId="4" fillId="6" borderId="3" xfId="0" applyFont="1" applyFill="1" applyBorder="1" applyAlignment="1">
      <alignment vertical="center" wrapText="1"/>
    </xf>
    <xf numFmtId="0" fontId="13" fillId="0" borderId="0"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2" borderId="6"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6" xfId="0" applyFont="1" applyFill="1" applyBorder="1" applyAlignment="1">
      <alignment horizontal="left" vertical="center" wrapText="1"/>
    </xf>
    <xf numFmtId="0" fontId="2" fillId="7" borderId="1" xfId="0" applyFont="1" applyFill="1" applyBorder="1" applyAlignment="1" applyProtection="1">
      <alignment horizontal="center" vertical="center"/>
      <protection locked="0"/>
    </xf>
    <xf numFmtId="0" fontId="5" fillId="3" borderId="6" xfId="0" applyFont="1" applyFill="1" applyBorder="1" applyAlignment="1">
      <alignment vertical="center" wrapText="1"/>
    </xf>
    <xf numFmtId="0" fontId="4" fillId="7" borderId="11" xfId="0" applyFont="1" applyFill="1" applyBorder="1" applyAlignment="1" applyProtection="1">
      <alignment horizontal="center" vertical="center"/>
      <protection locked="0"/>
    </xf>
    <xf numFmtId="0" fontId="4" fillId="7" borderId="12" xfId="0" applyFont="1" applyFill="1" applyBorder="1" applyAlignment="1" applyProtection="1">
      <alignment horizontal="center" vertical="center"/>
      <protection locked="0"/>
    </xf>
    <xf numFmtId="0" fontId="4" fillId="7" borderId="13" xfId="0" applyFont="1" applyFill="1" applyBorder="1" applyAlignment="1" applyProtection="1">
      <alignment horizontal="center" vertical="center"/>
      <protection locked="0"/>
    </xf>
    <xf numFmtId="0" fontId="4" fillId="7" borderId="14" xfId="0" applyFont="1" applyFill="1" applyBorder="1" applyAlignment="1" applyProtection="1">
      <alignment horizontal="center" vertical="center"/>
      <protection locked="0"/>
    </xf>
    <xf numFmtId="0" fontId="4" fillId="7" borderId="15" xfId="0" applyFont="1" applyFill="1" applyBorder="1" applyAlignment="1" applyProtection="1">
      <alignment vertical="center" wrapText="1"/>
      <protection locked="0"/>
    </xf>
    <xf numFmtId="0" fontId="4" fillId="7" borderId="16" xfId="0" applyFont="1" applyFill="1" applyBorder="1" applyAlignment="1" applyProtection="1">
      <alignment vertical="center" wrapText="1"/>
      <protection locked="0"/>
    </xf>
    <xf numFmtId="0" fontId="4" fillId="7" borderId="17" xfId="0" applyFont="1" applyFill="1" applyBorder="1" applyAlignment="1" applyProtection="1">
      <alignment vertical="center" wrapText="1"/>
      <protection locked="0"/>
    </xf>
    <xf numFmtId="0" fontId="4" fillId="7" borderId="18" xfId="0" applyFont="1" applyFill="1" applyBorder="1" applyAlignment="1" applyProtection="1">
      <alignment vertical="center" wrapText="1"/>
      <protection locked="0"/>
    </xf>
    <xf numFmtId="0" fontId="4" fillId="7" borderId="19" xfId="0" applyFont="1" applyFill="1" applyBorder="1" applyAlignment="1" applyProtection="1">
      <alignment vertical="center" wrapText="1"/>
      <protection locked="0"/>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3" borderId="20" xfId="0" applyFont="1" applyFill="1" applyBorder="1" applyAlignment="1" applyProtection="1">
      <alignment vertical="center" wrapText="1"/>
      <protection locked="0"/>
    </xf>
    <xf numFmtId="0" fontId="4" fillId="3" borderId="12" xfId="0" applyFont="1" applyFill="1" applyBorder="1" applyAlignment="1" applyProtection="1">
      <alignment horizontal="center" vertical="center" wrapText="1"/>
      <protection locked="0"/>
    </xf>
    <xf numFmtId="0" fontId="4" fillId="0" borderId="1" xfId="0" applyFont="1" applyBorder="1" applyAlignment="1">
      <alignment vertical="center" wrapText="1"/>
    </xf>
    <xf numFmtId="0" fontId="4" fillId="3" borderId="20" xfId="0" applyNumberFormat="1" applyFont="1" applyFill="1" applyBorder="1" applyAlignment="1" applyProtection="1">
      <alignment vertical="center" wrapText="1"/>
      <protection locked="0"/>
    </xf>
    <xf numFmtId="0" fontId="4" fillId="3" borderId="16" xfId="0" applyFont="1" applyFill="1" applyBorder="1" applyAlignment="1" applyProtection="1">
      <alignment vertical="center"/>
      <protection locked="0"/>
    </xf>
    <xf numFmtId="0" fontId="4" fillId="3" borderId="12" xfId="0" applyFont="1" applyFill="1" applyBorder="1" applyAlignment="1" applyProtection="1">
      <alignment horizontal="center" vertical="center"/>
      <protection locked="0"/>
    </xf>
    <xf numFmtId="0" fontId="4" fillId="3" borderId="20" xfId="0" applyFont="1" applyFill="1" applyBorder="1" applyAlignment="1" applyProtection="1">
      <alignment vertical="center"/>
      <protection locked="0"/>
    </xf>
    <xf numFmtId="0" fontId="4" fillId="3" borderId="13" xfId="0" applyFont="1" applyFill="1" applyBorder="1" applyAlignment="1" applyProtection="1">
      <alignment horizontal="center" vertical="center"/>
      <protection locked="0"/>
    </xf>
    <xf numFmtId="0" fontId="4" fillId="3" borderId="16" xfId="0" applyFont="1" applyFill="1" applyBorder="1" applyAlignment="1" applyProtection="1">
      <alignment vertical="center" wrapText="1"/>
      <protection locked="0"/>
    </xf>
    <xf numFmtId="0" fontId="4" fillId="7" borderId="12" xfId="0" applyFont="1" applyFill="1" applyBorder="1" applyAlignment="1" applyProtection="1">
      <alignment horizontal="center" vertical="center" wrapText="1"/>
      <protection locked="0"/>
    </xf>
    <xf numFmtId="0" fontId="4" fillId="7" borderId="13" xfId="0" applyFont="1" applyFill="1" applyBorder="1" applyAlignment="1" applyProtection="1">
      <alignment horizontal="center" vertical="center" wrapText="1"/>
      <protection locked="0"/>
    </xf>
    <xf numFmtId="0" fontId="4" fillId="7" borderId="16" xfId="0" applyFont="1" applyFill="1" applyBorder="1" applyAlignment="1" applyProtection="1">
      <alignment vertical="center"/>
      <protection locked="0"/>
    </xf>
    <xf numFmtId="0" fontId="4" fillId="7" borderId="17" xfId="0" applyFont="1" applyFill="1" applyBorder="1" applyAlignment="1" applyProtection="1">
      <alignment vertical="center"/>
      <protection locked="0"/>
    </xf>
    <xf numFmtId="0" fontId="8" fillId="0" borderId="0" xfId="0" applyFont="1" applyAlignment="1">
      <alignment horizontal="center" vertical="center" wrapText="1"/>
    </xf>
    <xf numFmtId="0" fontId="2" fillId="0" borderId="0" xfId="0" applyFont="1" applyAlignment="1">
      <alignment horizontal="center" vertical="center" wrapText="1"/>
    </xf>
    <xf numFmtId="0" fontId="3" fillId="7" borderId="21" xfId="0" applyFont="1" applyFill="1" applyBorder="1" applyAlignment="1" applyProtection="1">
      <alignment horizontal="center" vertical="center"/>
      <protection locked="0"/>
    </xf>
    <xf numFmtId="0" fontId="4" fillId="3" borderId="12" xfId="0" applyNumberFormat="1" applyFont="1" applyFill="1" applyBorder="1" applyAlignment="1" applyProtection="1">
      <alignment horizontal="center" vertical="center" wrapText="1"/>
      <protection locked="0"/>
    </xf>
    <xf numFmtId="0" fontId="5" fillId="6" borderId="4" xfId="0" applyFont="1" applyFill="1" applyBorder="1" applyAlignment="1">
      <alignment horizontal="left" vertical="center" wrapText="1"/>
    </xf>
    <xf numFmtId="0" fontId="0" fillId="0" borderId="0" xfId="0" applyAlignment="1">
      <alignment vertical="top" wrapText="1"/>
    </xf>
    <xf numFmtId="0" fontId="7" fillId="0" borderId="0" xfId="0" applyFont="1" applyBorder="1" applyAlignment="1" applyProtection="1">
      <alignment horizontal="center" vertical="center" wrapText="1"/>
      <protection/>
    </xf>
    <xf numFmtId="0" fontId="8" fillId="0" borderId="0" xfId="0" applyFont="1" applyAlignment="1" applyProtection="1">
      <alignment vertical="center" wrapText="1"/>
      <protection/>
    </xf>
    <xf numFmtId="0" fontId="0" fillId="0" borderId="0" xfId="0" applyFont="1" applyBorder="1" applyAlignment="1" applyProtection="1">
      <alignment vertical="center"/>
      <protection/>
    </xf>
    <xf numFmtId="0" fontId="8" fillId="0" borderId="0" xfId="0" applyFont="1" applyAlignment="1" applyProtection="1">
      <alignment horizontal="center" vertical="center" wrapText="1"/>
      <protection/>
    </xf>
    <xf numFmtId="0" fontId="9" fillId="0" borderId="0" xfId="0" applyFont="1" applyBorder="1" applyAlignment="1" applyProtection="1">
      <alignment horizontal="left" vertical="center" wrapText="1"/>
      <protection/>
    </xf>
    <xf numFmtId="0" fontId="5" fillId="2" borderId="4" xfId="0" applyFont="1" applyFill="1" applyBorder="1" applyAlignment="1">
      <alignment horizontal="left" vertical="center" wrapText="1"/>
    </xf>
    <xf numFmtId="0" fontId="14" fillId="0" borderId="22" xfId="0" applyFont="1" applyFill="1" applyBorder="1" applyAlignment="1">
      <alignment horizontal="center" vertical="center" wrapText="1"/>
    </xf>
    <xf numFmtId="0" fontId="2" fillId="0" borderId="0" xfId="0" applyFont="1" applyBorder="1" applyAlignment="1" applyProtection="1">
      <alignment horizontal="left" vertical="center"/>
      <protection/>
    </xf>
    <xf numFmtId="0" fontId="2" fillId="0" borderId="0" xfId="0" applyFont="1" applyBorder="1" applyAlignment="1" applyProtection="1">
      <alignment vertical="center"/>
      <protection/>
    </xf>
    <xf numFmtId="0" fontId="10" fillId="0" borderId="0" xfId="0" applyFont="1" applyBorder="1" applyAlignment="1" applyProtection="1">
      <alignment horizontal="left" vertical="center" wrapText="1"/>
      <protection/>
    </xf>
    <xf numFmtId="0" fontId="9" fillId="0" borderId="0" xfId="0" applyFont="1" applyAlignment="1" applyProtection="1">
      <alignment horizontal="left" vertical="center" wrapText="1"/>
      <protection/>
    </xf>
    <xf numFmtId="0" fontId="2" fillId="0" borderId="0" xfId="0" applyFont="1" applyAlignment="1" applyProtection="1">
      <alignment vertical="center" wrapText="1"/>
      <protection/>
    </xf>
    <xf numFmtId="0" fontId="0" fillId="0" borderId="0" xfId="0" applyFont="1" applyBorder="1" applyAlignment="1" applyProtection="1">
      <alignment horizontal="center" vertical="center"/>
      <protection/>
    </xf>
    <xf numFmtId="0" fontId="2" fillId="0" borderId="0" xfId="0" applyFont="1" applyBorder="1" applyAlignment="1" applyProtection="1">
      <alignment vertical="center" wrapText="1"/>
      <protection/>
    </xf>
    <xf numFmtId="0" fontId="2" fillId="0" borderId="0" xfId="0" applyFont="1" applyAlignment="1" applyProtection="1">
      <alignment horizontal="center" vertical="center" wrapText="1"/>
      <protection/>
    </xf>
    <xf numFmtId="0" fontId="2" fillId="7" borderId="1"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2" fillId="3" borderId="1" xfId="0" applyFont="1" applyFill="1" applyBorder="1" applyAlignment="1" applyProtection="1">
      <alignment vertical="center" wrapText="1"/>
      <protection/>
    </xf>
    <xf numFmtId="0" fontId="0" fillId="0" borderId="0" xfId="0" applyAlignment="1" applyProtection="1">
      <alignment vertical="top" wrapText="1"/>
      <protection/>
    </xf>
    <xf numFmtId="0" fontId="2" fillId="0" borderId="0" xfId="0" applyFont="1" applyBorder="1" applyAlignment="1" applyProtection="1">
      <alignment horizontal="left" vertical="center" wrapText="1"/>
      <protection/>
    </xf>
    <xf numFmtId="0" fontId="10" fillId="0" borderId="0" xfId="0" applyFont="1" applyAlignment="1" applyProtection="1">
      <alignment horizontal="left" vertical="center"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4" fillId="0" borderId="0" xfId="0" applyFont="1" applyFill="1" applyBorder="1" applyAlignment="1" applyProtection="1">
      <alignment horizontal="center" vertical="center"/>
      <protection/>
    </xf>
    <xf numFmtId="0" fontId="4" fillId="0" borderId="4" xfId="0" applyFont="1" applyBorder="1" applyAlignment="1" applyProtection="1">
      <alignment horizontal="center" vertical="center" wrapText="1"/>
      <protection/>
    </xf>
    <xf numFmtId="0" fontId="3" fillId="7" borderId="21" xfId="0" applyFont="1" applyFill="1" applyBorder="1" applyAlignment="1" applyProtection="1">
      <alignment horizontal="center" vertical="center"/>
      <protection/>
    </xf>
    <xf numFmtId="0" fontId="5" fillId="0" borderId="2" xfId="0" applyFont="1" applyFill="1" applyBorder="1" applyAlignment="1" applyProtection="1">
      <alignment horizontal="center" vertical="center" wrapText="1"/>
      <protection/>
    </xf>
    <xf numFmtId="0" fontId="5" fillId="0" borderId="3" xfId="0" applyFont="1" applyFill="1" applyBorder="1" applyAlignment="1" applyProtection="1">
      <alignment horizontal="center" vertical="center" wrapText="1"/>
      <protection/>
    </xf>
    <xf numFmtId="0" fontId="4" fillId="0" borderId="3" xfId="0" applyFont="1" applyBorder="1" applyAlignment="1" applyProtection="1">
      <alignment vertical="center" wrapText="1"/>
      <protection/>
    </xf>
    <xf numFmtId="0" fontId="4" fillId="0" borderId="3" xfId="0" applyFont="1"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2" borderId="4" xfId="0" applyFont="1" applyFill="1" applyBorder="1" applyAlignment="1" applyProtection="1">
      <alignment horizontal="left" vertical="center" wrapText="1"/>
      <protection/>
    </xf>
    <xf numFmtId="0" fontId="5" fillId="0" borderId="4" xfId="0" applyFont="1" applyFill="1" applyBorder="1" applyAlignment="1" applyProtection="1">
      <alignment vertical="center" wrapText="1"/>
      <protection/>
    </xf>
    <xf numFmtId="0" fontId="4" fillId="7" borderId="15" xfId="0" applyFont="1" applyFill="1" applyBorder="1" applyAlignment="1" applyProtection="1">
      <alignment vertical="center" wrapText="1"/>
      <protection/>
    </xf>
    <xf numFmtId="0" fontId="4" fillId="7" borderId="11" xfId="0" applyFont="1" applyFill="1" applyBorder="1" applyAlignment="1" applyProtection="1">
      <alignment horizontal="center" vertical="center"/>
      <protection/>
    </xf>
    <xf numFmtId="0" fontId="0" fillId="0" borderId="0" xfId="0" applyFont="1" applyBorder="1" applyAlignment="1" applyProtection="1">
      <alignment vertical="center" wrapText="1"/>
      <protection/>
    </xf>
    <xf numFmtId="0" fontId="5" fillId="2" borderId="1" xfId="0" applyFont="1" applyFill="1" applyBorder="1" applyAlignment="1" applyProtection="1">
      <alignment horizontal="left" vertical="center" wrapText="1"/>
      <protection/>
    </xf>
    <xf numFmtId="0" fontId="5" fillId="3" borderId="1" xfId="0" applyFont="1" applyFill="1" applyBorder="1" applyAlignment="1" applyProtection="1">
      <alignment vertical="center" wrapText="1"/>
      <protection/>
    </xf>
    <xf numFmtId="0" fontId="4" fillId="3" borderId="1" xfId="0" applyFont="1" applyFill="1" applyBorder="1" applyAlignment="1" applyProtection="1">
      <alignment horizontal="center" vertical="center" wrapText="1"/>
      <protection/>
    </xf>
    <xf numFmtId="0" fontId="4" fillId="3" borderId="20" xfId="0" applyNumberFormat="1" applyFont="1" applyFill="1" applyBorder="1" applyAlignment="1" applyProtection="1">
      <alignment vertical="center" wrapText="1"/>
      <protection/>
    </xf>
    <xf numFmtId="0" fontId="4" fillId="3" borderId="12" xfId="0" applyNumberFormat="1" applyFont="1" applyFill="1" applyBorder="1" applyAlignment="1" applyProtection="1">
      <alignment horizontal="center" vertical="center" wrapText="1"/>
      <protection/>
    </xf>
    <xf numFmtId="0" fontId="5" fillId="2" borderId="1" xfId="0" applyFont="1" applyFill="1" applyBorder="1" applyAlignment="1" applyProtection="1">
      <alignment vertical="center" wrapText="1"/>
      <protection/>
    </xf>
    <xf numFmtId="0" fontId="5" fillId="0" borderId="1" xfId="0" applyFont="1" applyFill="1" applyBorder="1" applyAlignment="1" applyProtection="1">
      <alignment vertical="center" wrapText="1"/>
      <protection/>
    </xf>
    <xf numFmtId="0" fontId="4" fillId="0" borderId="1" xfId="0" applyFont="1" applyBorder="1" applyAlignment="1" applyProtection="1">
      <alignment horizontal="center" vertical="center" wrapText="1"/>
      <protection/>
    </xf>
    <xf numFmtId="0" fontId="4" fillId="7" borderId="16" xfId="0" applyFont="1" applyFill="1" applyBorder="1" applyAlignment="1" applyProtection="1">
      <alignment vertical="center" wrapText="1"/>
      <protection/>
    </xf>
    <xf numFmtId="0" fontId="4" fillId="7" borderId="12" xfId="0" applyFont="1" applyFill="1" applyBorder="1" applyAlignment="1" applyProtection="1">
      <alignment horizontal="center" vertical="center"/>
      <protection/>
    </xf>
    <xf numFmtId="0" fontId="5" fillId="2" borderId="6" xfId="0" applyFont="1" applyFill="1" applyBorder="1" applyAlignment="1" applyProtection="1">
      <alignment vertical="center" wrapText="1"/>
      <protection/>
    </xf>
    <xf numFmtId="0" fontId="5" fillId="0" borderId="1" xfId="0" applyFont="1" applyBorder="1" applyAlignment="1" applyProtection="1">
      <alignment vertical="center" wrapText="1"/>
      <protection/>
    </xf>
    <xf numFmtId="0" fontId="4" fillId="3" borderId="12" xfId="0" applyFont="1" applyFill="1" applyBorder="1" applyAlignment="1" applyProtection="1">
      <alignment horizontal="center" vertical="center"/>
      <protection/>
    </xf>
    <xf numFmtId="0" fontId="4" fillId="2" borderId="0" xfId="0" applyFont="1" applyFill="1" applyBorder="1" applyAlignment="1" applyProtection="1">
      <alignment vertical="center" wrapText="1"/>
      <protection/>
    </xf>
    <xf numFmtId="0" fontId="4" fillId="0" borderId="1" xfId="0" applyFont="1" applyBorder="1" applyAlignment="1" applyProtection="1">
      <alignment vertical="center" wrapText="1"/>
      <protection/>
    </xf>
    <xf numFmtId="0" fontId="5" fillId="4" borderId="1" xfId="0" applyFont="1" applyFill="1" applyBorder="1" applyAlignment="1" applyProtection="1">
      <alignment horizontal="left" vertical="center" wrapText="1"/>
      <protection/>
    </xf>
    <xf numFmtId="0" fontId="5" fillId="3" borderId="1" xfId="0" applyFont="1" applyFill="1" applyBorder="1" applyAlignment="1" applyProtection="1">
      <alignment horizontal="left" vertical="center" wrapText="1"/>
      <protection/>
    </xf>
    <xf numFmtId="0" fontId="5" fillId="3"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4" borderId="3" xfId="0" applyFont="1" applyFill="1" applyBorder="1" applyAlignment="1" applyProtection="1">
      <alignment horizontal="left" vertical="center" wrapText="1"/>
      <protection/>
    </xf>
    <xf numFmtId="0" fontId="5" fillId="3" borderId="3" xfId="0" applyFont="1" applyFill="1" applyBorder="1" applyAlignment="1" applyProtection="1">
      <alignment vertical="center" wrapText="1"/>
      <protection/>
    </xf>
    <xf numFmtId="0" fontId="4" fillId="3" borderId="3" xfId="0" applyFont="1" applyFill="1" applyBorder="1" applyAlignment="1" applyProtection="1">
      <alignment horizontal="center" vertical="center" wrapText="1"/>
      <protection/>
    </xf>
    <xf numFmtId="0" fontId="4" fillId="3" borderId="13" xfId="0" applyFont="1" applyFill="1" applyBorder="1" applyAlignment="1" applyProtection="1">
      <alignment horizontal="center" vertical="center"/>
      <protection/>
    </xf>
    <xf numFmtId="0" fontId="5" fillId="0" borderId="4" xfId="0" applyFont="1" applyBorder="1" applyAlignment="1" applyProtection="1">
      <alignment vertical="center" wrapText="1"/>
      <protection/>
    </xf>
    <xf numFmtId="0" fontId="4" fillId="7" borderId="14" xfId="0" applyFont="1" applyFill="1" applyBorder="1" applyAlignment="1" applyProtection="1">
      <alignment horizontal="center" vertical="center"/>
      <protection/>
    </xf>
    <xf numFmtId="0" fontId="5" fillId="5" borderId="1" xfId="0" applyFont="1" applyFill="1" applyBorder="1" applyAlignment="1" applyProtection="1">
      <alignment horizontal="left" vertical="center" wrapText="1"/>
      <protection/>
    </xf>
    <xf numFmtId="0" fontId="4" fillId="3" borderId="20" xfId="0" applyFont="1" applyFill="1" applyBorder="1" applyAlignment="1" applyProtection="1">
      <alignment vertical="center" wrapText="1"/>
      <protection/>
    </xf>
    <xf numFmtId="0" fontId="4" fillId="3" borderId="12" xfId="0" applyFont="1" applyFill="1" applyBorder="1" applyAlignment="1" applyProtection="1">
      <alignment horizontal="center" vertical="center" wrapText="1"/>
      <protection/>
    </xf>
    <xf numFmtId="0" fontId="5" fillId="2" borderId="3" xfId="0" applyFont="1" applyFill="1" applyBorder="1" applyAlignment="1" applyProtection="1">
      <alignment horizontal="left" vertical="center" wrapText="1"/>
      <protection/>
    </xf>
    <xf numFmtId="0" fontId="5" fillId="0" borderId="3" xfId="0" applyFont="1" applyBorder="1" applyAlignment="1" applyProtection="1">
      <alignment vertical="center" wrapText="1"/>
      <protection/>
    </xf>
    <xf numFmtId="0" fontId="4" fillId="0" borderId="5" xfId="0" applyFont="1" applyBorder="1" applyAlignment="1" applyProtection="1">
      <alignment horizontal="center" vertical="center" wrapText="1"/>
      <protection/>
    </xf>
    <xf numFmtId="0" fontId="4" fillId="7" borderId="17" xfId="0" applyFont="1" applyFill="1" applyBorder="1" applyAlignment="1" applyProtection="1">
      <alignment vertical="center" wrapText="1"/>
      <protection/>
    </xf>
    <xf numFmtId="0" fontId="4" fillId="7" borderId="13" xfId="0" applyFont="1" applyFill="1" applyBorder="1" applyAlignment="1" applyProtection="1">
      <alignment horizontal="center" vertical="center"/>
      <protection/>
    </xf>
    <xf numFmtId="0" fontId="4" fillId="7" borderId="18" xfId="0" applyFont="1" applyFill="1" applyBorder="1" applyAlignment="1" applyProtection="1">
      <alignment vertical="center" wrapText="1"/>
      <protection/>
    </xf>
    <xf numFmtId="0" fontId="5" fillId="2" borderId="6" xfId="0" applyFont="1" applyFill="1" applyBorder="1" applyAlignment="1" applyProtection="1">
      <alignment horizontal="left" vertical="center" wrapText="1"/>
      <protection/>
    </xf>
    <xf numFmtId="0" fontId="5" fillId="3" borderId="6" xfId="0" applyFont="1" applyFill="1" applyBorder="1" applyAlignment="1" applyProtection="1">
      <alignment vertical="center" wrapText="1"/>
      <protection/>
    </xf>
    <xf numFmtId="0" fontId="4" fillId="3" borderId="6" xfId="0" applyFont="1" applyFill="1" applyBorder="1" applyAlignment="1" applyProtection="1">
      <alignment horizontal="center" vertical="center" wrapText="1"/>
      <protection/>
    </xf>
    <xf numFmtId="0" fontId="5" fillId="6" borderId="1" xfId="0" applyFont="1" applyFill="1" applyBorder="1" applyAlignment="1" applyProtection="1">
      <alignment horizontal="left" vertical="center" wrapText="1"/>
      <protection/>
    </xf>
    <xf numFmtId="0" fontId="4" fillId="3" borderId="16" xfId="0" applyFont="1" applyFill="1" applyBorder="1" applyAlignment="1" applyProtection="1">
      <alignment vertical="center" wrapText="1"/>
      <protection/>
    </xf>
    <xf numFmtId="0" fontId="5" fillId="0" borderId="1" xfId="0" applyFont="1" applyFill="1" applyBorder="1" applyAlignment="1" applyProtection="1">
      <alignment horizontal="left" vertical="center" wrapText="1"/>
      <protection/>
    </xf>
    <xf numFmtId="0" fontId="5" fillId="4" borderId="5" xfId="0" applyFont="1" applyFill="1" applyBorder="1" applyAlignment="1" applyProtection="1">
      <alignment vertical="center" wrapText="1"/>
      <protection/>
    </xf>
    <xf numFmtId="0" fontId="5" fillId="0" borderId="1" xfId="0" applyFont="1" applyFill="1" applyBorder="1" applyAlignment="1" applyProtection="1">
      <alignment horizontal="center" vertical="center" wrapText="1"/>
      <protection/>
    </xf>
    <xf numFmtId="0" fontId="4" fillId="7" borderId="12" xfId="0" applyFont="1" applyFill="1" applyBorder="1" applyAlignment="1" applyProtection="1">
      <alignment horizontal="center" vertical="center" wrapText="1"/>
      <protection/>
    </xf>
    <xf numFmtId="0" fontId="4" fillId="7" borderId="13" xfId="0" applyFont="1" applyFill="1" applyBorder="1" applyAlignment="1" applyProtection="1">
      <alignment horizontal="center" vertical="center" wrapText="1"/>
      <protection/>
    </xf>
    <xf numFmtId="0" fontId="4" fillId="0" borderId="4" xfId="0" applyFont="1" applyFill="1" applyBorder="1" applyAlignment="1" applyProtection="1">
      <alignment horizontal="center" vertical="center" wrapText="1"/>
      <protection/>
    </xf>
    <xf numFmtId="0" fontId="5" fillId="6" borderId="5" xfId="0" applyFont="1" applyFill="1" applyBorder="1" applyAlignment="1" applyProtection="1">
      <alignment horizontal="left" vertical="center" wrapText="1"/>
      <protection/>
    </xf>
    <xf numFmtId="0" fontId="5" fillId="0" borderId="5" xfId="0" applyFont="1" applyBorder="1" applyAlignment="1" applyProtection="1">
      <alignment vertical="center" wrapText="1"/>
      <protection/>
    </xf>
    <xf numFmtId="0" fontId="5" fillId="4" borderId="1" xfId="0" applyFont="1" applyFill="1" applyBorder="1" applyAlignment="1" applyProtection="1">
      <alignment vertical="center" wrapText="1"/>
      <protection/>
    </xf>
    <xf numFmtId="0" fontId="5" fillId="4" borderId="5" xfId="0" applyFont="1" applyFill="1" applyBorder="1" applyAlignment="1" applyProtection="1">
      <alignment horizontal="left" vertical="center" wrapText="1"/>
      <protection/>
    </xf>
    <xf numFmtId="0" fontId="5" fillId="6" borderId="4" xfId="0" applyFont="1" applyFill="1" applyBorder="1" applyAlignment="1" applyProtection="1">
      <alignment horizontal="left" vertical="center" wrapText="1"/>
      <protection/>
    </xf>
    <xf numFmtId="0" fontId="5" fillId="6" borderId="1" xfId="0" applyFont="1" applyFill="1" applyBorder="1" applyAlignment="1" applyProtection="1">
      <alignment vertical="center" wrapText="1"/>
      <protection/>
    </xf>
    <xf numFmtId="0" fontId="5" fillId="6" borderId="6" xfId="0" applyFont="1" applyFill="1" applyBorder="1" applyAlignment="1" applyProtection="1">
      <alignment vertical="center" wrapText="1"/>
      <protection/>
    </xf>
    <xf numFmtId="0" fontId="5" fillId="0" borderId="6" xfId="0" applyFont="1" applyFill="1" applyBorder="1" applyAlignment="1" applyProtection="1">
      <alignment vertical="center" wrapText="1"/>
      <protection/>
    </xf>
    <xf numFmtId="0" fontId="4" fillId="6" borderId="3" xfId="0" applyFont="1" applyFill="1" applyBorder="1" applyAlignment="1" applyProtection="1">
      <alignment vertical="center" wrapText="1"/>
      <protection/>
    </xf>
    <xf numFmtId="0" fontId="5" fillId="0" borderId="3" xfId="0" applyFont="1" applyFill="1" applyBorder="1" applyAlignment="1" applyProtection="1">
      <alignment vertical="center" wrapText="1"/>
      <protection/>
    </xf>
    <xf numFmtId="0" fontId="5" fillId="6" borderId="6" xfId="0" applyFont="1" applyFill="1" applyBorder="1" applyAlignment="1" applyProtection="1">
      <alignment horizontal="left" vertical="center" wrapText="1"/>
      <protection/>
    </xf>
    <xf numFmtId="0" fontId="5" fillId="6" borderId="5" xfId="0" applyFont="1" applyFill="1" applyBorder="1" applyAlignment="1" applyProtection="1">
      <alignment vertical="center" wrapText="1"/>
      <protection/>
    </xf>
    <xf numFmtId="0" fontId="5" fillId="6" borderId="7" xfId="0" applyFont="1" applyFill="1" applyBorder="1" applyAlignment="1" applyProtection="1">
      <alignment vertical="center" wrapText="1"/>
      <protection/>
    </xf>
    <xf numFmtId="0" fontId="5" fillId="5" borderId="4" xfId="0" applyFont="1" applyFill="1" applyBorder="1" applyAlignment="1" applyProtection="1">
      <alignment horizontal="left" vertical="center" wrapText="1"/>
      <protection/>
    </xf>
    <xf numFmtId="0" fontId="5" fillId="0" borderId="4" xfId="0" applyFont="1" applyFill="1" applyBorder="1" applyAlignment="1" applyProtection="1">
      <alignment horizontal="left" vertical="center" wrapText="1"/>
      <protection/>
    </xf>
    <xf numFmtId="0" fontId="4" fillId="5" borderId="1" xfId="0" applyFont="1" applyFill="1" applyBorder="1" applyAlignment="1" applyProtection="1">
      <alignment vertical="center" wrapText="1"/>
      <protection/>
    </xf>
    <xf numFmtId="0" fontId="4" fillId="0" borderId="1" xfId="0" applyFont="1" applyFill="1" applyBorder="1" applyAlignment="1" applyProtection="1">
      <alignment vertical="center" wrapText="1"/>
      <protection/>
    </xf>
    <xf numFmtId="0" fontId="5" fillId="5" borderId="1" xfId="0" applyFont="1" applyFill="1" applyBorder="1" applyAlignment="1" applyProtection="1">
      <alignment vertical="center" wrapText="1"/>
      <protection/>
    </xf>
    <xf numFmtId="0" fontId="5" fillId="5" borderId="6" xfId="0" applyFont="1" applyFill="1" applyBorder="1" applyAlignment="1" applyProtection="1">
      <alignment vertical="center" wrapText="1"/>
      <protection/>
    </xf>
    <xf numFmtId="0" fontId="5" fillId="5" borderId="3" xfId="0" applyFont="1" applyFill="1" applyBorder="1" applyAlignment="1" applyProtection="1">
      <alignment horizontal="left" vertical="center" wrapText="1"/>
      <protection/>
    </xf>
    <xf numFmtId="0" fontId="4" fillId="0" borderId="3" xfId="0" applyFont="1" applyFill="1" applyBorder="1" applyAlignment="1" applyProtection="1">
      <alignment horizontal="center" vertical="center" wrapText="1"/>
      <protection/>
    </xf>
    <xf numFmtId="0" fontId="5" fillId="5" borderId="6" xfId="0" applyFont="1" applyFill="1" applyBorder="1" applyAlignment="1" applyProtection="1">
      <alignment horizontal="left" vertical="center" wrapText="1"/>
      <protection/>
    </xf>
    <xf numFmtId="0" fontId="4" fillId="0" borderId="6" xfId="0" applyFont="1" applyBorder="1" applyAlignment="1" applyProtection="1">
      <alignment horizontal="center" vertical="center" wrapText="1"/>
      <protection/>
    </xf>
    <xf numFmtId="0" fontId="4" fillId="7" borderId="19" xfId="0" applyFont="1" applyFill="1" applyBorder="1" applyAlignment="1" applyProtection="1">
      <alignment vertical="center" wrapText="1"/>
      <protection/>
    </xf>
    <xf numFmtId="0" fontId="4" fillId="5" borderId="3" xfId="0" applyFont="1" applyFill="1" applyBorder="1" applyAlignment="1" applyProtection="1">
      <alignment vertical="center" wrapText="1"/>
      <protection/>
    </xf>
    <xf numFmtId="0" fontId="5" fillId="4" borderId="4" xfId="0" applyFont="1" applyFill="1" applyBorder="1" applyAlignment="1" applyProtection="1">
      <alignment horizontal="left" vertical="center" wrapText="1"/>
      <protection/>
    </xf>
    <xf numFmtId="0" fontId="5" fillId="4" borderId="6" xfId="0" applyFont="1" applyFill="1" applyBorder="1" applyAlignment="1" applyProtection="1">
      <alignment horizontal="left" vertical="center" wrapText="1"/>
      <protection/>
    </xf>
    <xf numFmtId="0" fontId="5" fillId="0" borderId="5" xfId="0" applyFont="1" applyFill="1" applyBorder="1" applyAlignment="1" applyProtection="1">
      <alignment vertical="center" wrapText="1"/>
      <protection/>
    </xf>
    <xf numFmtId="0" fontId="5" fillId="4" borderId="3" xfId="0" applyFont="1" applyFill="1" applyBorder="1" applyAlignment="1" applyProtection="1">
      <alignment vertical="center" wrapText="1"/>
      <protection/>
    </xf>
    <xf numFmtId="0" fontId="0" fillId="0" borderId="26" xfId="0" applyBorder="1" applyAlignment="1">
      <alignment horizontal="center" vertical="center" wrapText="1"/>
    </xf>
    <xf numFmtId="0" fontId="5" fillId="4" borderId="4" xfId="0" applyFont="1" applyFill="1" applyBorder="1" applyAlignment="1" applyProtection="1">
      <alignment vertical="center" wrapText="1"/>
      <protection/>
    </xf>
    <xf numFmtId="0" fontId="4" fillId="4" borderId="0" xfId="0" applyFont="1" applyFill="1" applyBorder="1" applyAlignment="1" applyProtection="1">
      <alignment vertical="center" wrapText="1"/>
      <protection/>
    </xf>
    <xf numFmtId="0" fontId="5" fillId="0" borderId="7" xfId="0" applyFont="1" applyFill="1" applyBorder="1" applyAlignment="1" applyProtection="1">
      <alignment vertical="center" wrapText="1"/>
      <protection/>
    </xf>
    <xf numFmtId="0" fontId="0" fillId="0" borderId="0" xfId="0" applyFont="1" applyBorder="1" applyAlignment="1" applyProtection="1">
      <alignment horizontal="left" vertical="center"/>
      <protection/>
    </xf>
    <xf numFmtId="0" fontId="5" fillId="0"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0" fillId="0" borderId="29" xfId="0" applyBorder="1" applyAlignment="1">
      <alignment horizontal="center" vertical="center" wrapText="1"/>
    </xf>
    <xf numFmtId="0" fontId="5" fillId="2" borderId="30" xfId="0" applyFont="1" applyFill="1" applyBorder="1" applyAlignment="1">
      <alignment horizontal="left" vertical="center" wrapText="1"/>
    </xf>
    <xf numFmtId="0" fontId="5" fillId="2" borderId="31" xfId="0" applyFont="1" applyFill="1" applyBorder="1" applyAlignment="1">
      <alignment horizontal="left" vertical="center" wrapText="1"/>
    </xf>
    <xf numFmtId="0" fontId="5" fillId="2" borderId="32" xfId="0" applyFont="1" applyFill="1" applyBorder="1" applyAlignment="1">
      <alignment horizontal="left" vertical="center" wrapText="1"/>
    </xf>
    <xf numFmtId="0" fontId="5" fillId="2" borderId="33"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37"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0" fillId="0" borderId="39" xfId="0" applyBorder="1" applyAlignment="1">
      <alignment horizontal="left" vertical="center" wrapText="1"/>
    </xf>
    <xf numFmtId="0" fontId="5" fillId="2" borderId="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4" fillId="0" borderId="4" xfId="0" applyFont="1" applyBorder="1" applyAlignment="1">
      <alignment vertical="center" wrapText="1"/>
    </xf>
    <xf numFmtId="0" fontId="5" fillId="0" borderId="3" xfId="0" applyFont="1" applyFill="1" applyBorder="1" applyAlignment="1">
      <alignment horizontal="center" vertical="center" wrapText="1"/>
    </xf>
    <xf numFmtId="0" fontId="4" fillId="0" borderId="3" xfId="0" applyFont="1" applyBorder="1" applyAlignment="1">
      <alignment vertical="center" wrapText="1"/>
    </xf>
    <xf numFmtId="0" fontId="5" fillId="6" borderId="34" xfId="0" applyFont="1" applyFill="1" applyBorder="1" applyAlignment="1">
      <alignment vertical="center"/>
    </xf>
    <xf numFmtId="0" fontId="5" fillId="6" borderId="30" xfId="0" applyFont="1" applyFill="1" applyBorder="1" applyAlignment="1">
      <alignment vertical="center"/>
    </xf>
    <xf numFmtId="0" fontId="5" fillId="6" borderId="33" xfId="0" applyFont="1" applyFill="1" applyBorder="1" applyAlignment="1">
      <alignment vertical="center"/>
    </xf>
    <xf numFmtId="0" fontId="5" fillId="6" borderId="37" xfId="0" applyFont="1" applyFill="1" applyBorder="1" applyAlignment="1">
      <alignment vertical="center"/>
    </xf>
    <xf numFmtId="0" fontId="5" fillId="6" borderId="2" xfId="0" applyFont="1" applyFill="1" applyBorder="1" applyAlignment="1">
      <alignment horizontal="left" vertical="center" wrapText="1"/>
    </xf>
    <xf numFmtId="0" fontId="5" fillId="6" borderId="37" xfId="0" applyFont="1" applyFill="1" applyBorder="1" applyAlignment="1">
      <alignment vertical="center" wrapText="1"/>
    </xf>
    <xf numFmtId="0" fontId="5" fillId="6" borderId="4" xfId="0" applyFont="1" applyFill="1" applyBorder="1" applyAlignment="1" applyProtection="1">
      <alignment vertical="center" wrapText="1"/>
      <protection/>
    </xf>
    <xf numFmtId="0" fontId="5" fillId="6" borderId="4" xfId="0" applyFont="1" applyFill="1" applyBorder="1" applyAlignment="1">
      <alignment vertical="center" wrapText="1"/>
    </xf>
    <xf numFmtId="0" fontId="4" fillId="0" borderId="0" xfId="0" applyFont="1" applyBorder="1" applyAlignment="1" applyProtection="1">
      <alignment vertical="center" wrapText="1"/>
      <protection/>
    </xf>
    <xf numFmtId="0" fontId="2" fillId="0" borderId="0" xfId="0" applyFont="1" applyBorder="1" applyAlignment="1">
      <alignment vertical="top" wrapText="1"/>
    </xf>
    <xf numFmtId="0" fontId="0" fillId="0" borderId="0" xfId="0" applyAlignment="1">
      <alignment vertical="top" wrapText="1"/>
    </xf>
    <xf numFmtId="0" fontId="5" fillId="5" borderId="27"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6" borderId="1"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27" xfId="0" applyFont="1" applyFill="1" applyBorder="1" applyAlignment="1">
      <alignment horizontal="left" vertical="center" wrapText="1"/>
    </xf>
    <xf numFmtId="0" fontId="0" fillId="6" borderId="40" xfId="0" applyFill="1" applyBorder="1" applyAlignment="1">
      <alignment horizontal="left" vertical="center" wrapText="1"/>
    </xf>
    <xf numFmtId="0" fontId="0" fillId="6" borderId="2" xfId="0" applyFill="1" applyBorder="1" applyAlignment="1">
      <alignment horizontal="left" vertical="center" wrapText="1"/>
    </xf>
    <xf numFmtId="0" fontId="5" fillId="6" borderId="41" xfId="0" applyFont="1" applyFill="1" applyBorder="1" applyAlignment="1">
      <alignment horizontal="left" vertical="center" wrapText="1"/>
    </xf>
    <xf numFmtId="0" fontId="5" fillId="6" borderId="40" xfId="0" applyFont="1" applyFill="1" applyBorder="1" applyAlignment="1">
      <alignment horizontal="left" vertical="center" wrapText="1"/>
    </xf>
    <xf numFmtId="0" fontId="14" fillId="0" borderId="42" xfId="0" applyFont="1" applyFill="1" applyBorder="1" applyAlignment="1">
      <alignment horizontal="center"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42" xfId="0" applyFont="1" applyBorder="1" applyAlignment="1">
      <alignment horizontal="center" vertical="center" wrapText="1"/>
    </xf>
    <xf numFmtId="0" fontId="5" fillId="4" borderId="47" xfId="0" applyFont="1" applyFill="1" applyBorder="1" applyAlignment="1">
      <alignment horizontal="left" vertical="center" wrapText="1"/>
    </xf>
    <xf numFmtId="0" fontId="5" fillId="4" borderId="48" xfId="0" applyFont="1" applyFill="1" applyBorder="1" applyAlignment="1">
      <alignment horizontal="left" vertical="center" wrapText="1"/>
    </xf>
    <xf numFmtId="0" fontId="14" fillId="0" borderId="49" xfId="0" applyFont="1" applyFill="1" applyBorder="1" applyAlignment="1">
      <alignment horizontal="center" vertical="center" wrapText="1"/>
    </xf>
    <xf numFmtId="0" fontId="14" fillId="0" borderId="4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4" borderId="4"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5" fillId="5" borderId="37" xfId="0" applyFont="1" applyFill="1" applyBorder="1" applyAlignment="1">
      <alignment horizontal="left" vertical="center" wrapText="1"/>
    </xf>
    <xf numFmtId="0" fontId="0" fillId="0" borderId="33" xfId="0" applyBorder="1" applyAlignment="1">
      <alignment horizontal="left" vertical="center" wrapText="1"/>
    </xf>
    <xf numFmtId="0" fontId="0" fillId="0" borderId="37" xfId="0" applyBorder="1" applyAlignment="1">
      <alignment horizontal="left" vertical="center" wrapText="1"/>
    </xf>
    <xf numFmtId="0" fontId="0" fillId="0" borderId="34" xfId="0" applyBorder="1" applyAlignment="1">
      <alignment horizontal="left" vertical="center" wrapText="1"/>
    </xf>
    <xf numFmtId="0" fontId="0" fillId="0" borderId="30" xfId="0" applyBorder="1" applyAlignment="1">
      <alignment horizontal="left" vertical="center" wrapText="1"/>
    </xf>
    <xf numFmtId="0" fontId="5" fillId="5" borderId="31" xfId="0" applyFont="1" applyFill="1" applyBorder="1" applyAlignment="1">
      <alignment horizontal="left" vertical="center" wrapText="1"/>
    </xf>
    <xf numFmtId="0" fontId="0" fillId="0" borderId="32" xfId="0" applyBorder="1" applyAlignment="1">
      <alignment vertical="center" wrapText="1"/>
    </xf>
    <xf numFmtId="0" fontId="0" fillId="0" borderId="33" xfId="0" applyBorder="1" applyAlignment="1">
      <alignment vertical="center" wrapText="1"/>
    </xf>
    <xf numFmtId="0" fontId="5" fillId="5" borderId="50" xfId="0" applyFont="1" applyFill="1" applyBorder="1" applyAlignment="1">
      <alignment horizontal="left" vertical="center" wrapText="1"/>
    </xf>
    <xf numFmtId="0" fontId="0" fillId="0" borderId="51" xfId="0" applyBorder="1" applyAlignment="1">
      <alignment vertical="center" wrapText="1"/>
    </xf>
    <xf numFmtId="0" fontId="5" fillId="4" borderId="31"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4" fillId="0" borderId="52" xfId="0" applyFont="1" applyBorder="1" applyAlignment="1">
      <alignment horizontal="left" vertical="center" wrapText="1"/>
    </xf>
    <xf numFmtId="0" fontId="0" fillId="0" borderId="52" xfId="0" applyBorder="1" applyAlignment="1">
      <alignment vertical="center"/>
    </xf>
    <xf numFmtId="0" fontId="4" fillId="0" borderId="0" xfId="0" applyFont="1" applyBorder="1" applyAlignment="1">
      <alignment horizontal="left" vertical="center" wrapText="1"/>
    </xf>
    <xf numFmtId="0" fontId="0" fillId="0" borderId="0" xfId="0" applyAlignment="1">
      <alignment vertical="center"/>
    </xf>
    <xf numFmtId="0" fontId="14" fillId="0" borderId="20"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4" xfId="0" applyNumberFormat="1" applyFont="1" applyFill="1" applyBorder="1" applyAlignment="1" applyProtection="1">
      <alignment horizontal="center" vertical="center" wrapText="1"/>
      <protection/>
    </xf>
    <xf numFmtId="0" fontId="14" fillId="0" borderId="20" xfId="0" applyNumberFormat="1" applyFont="1" applyFill="1" applyBorder="1" applyAlignment="1" applyProtection="1">
      <alignment horizontal="center" vertical="center" wrapText="1"/>
      <protection/>
    </xf>
    <xf numFmtId="0" fontId="14" fillId="0" borderId="45" xfId="0" applyNumberFormat="1" applyFont="1" applyFill="1" applyBorder="1" applyAlignment="1" applyProtection="1">
      <alignment horizontal="center" vertical="center" wrapText="1"/>
      <protection/>
    </xf>
    <xf numFmtId="0" fontId="14" fillId="0" borderId="42" xfId="0" applyFont="1" applyBorder="1" applyAlignment="1">
      <alignment vertical="center"/>
    </xf>
    <xf numFmtId="0" fontId="14" fillId="0" borderId="43" xfId="0" applyFont="1" applyBorder="1" applyAlignment="1">
      <alignment vertical="center"/>
    </xf>
    <xf numFmtId="0" fontId="14" fillId="8" borderId="53" xfId="0" applyFont="1" applyFill="1" applyBorder="1" applyAlignment="1">
      <alignment horizontal="center" vertical="center" wrapText="1"/>
    </xf>
    <xf numFmtId="0" fontId="14" fillId="8" borderId="39" xfId="0" applyFont="1" applyFill="1" applyBorder="1" applyAlignment="1">
      <alignment horizontal="center" vertical="center" wrapText="1"/>
    </xf>
    <xf numFmtId="0" fontId="14" fillId="8" borderId="32" xfId="0" applyFont="1" applyFill="1" applyBorder="1" applyAlignment="1">
      <alignment horizontal="center" vertical="center" wrapText="1"/>
    </xf>
    <xf numFmtId="0" fontId="14" fillId="8" borderId="48" xfId="0" applyFont="1" applyFill="1" applyBorder="1" applyAlignment="1">
      <alignment horizontal="center" vertical="center" wrapText="1"/>
    </xf>
    <xf numFmtId="0" fontId="14" fillId="8" borderId="15" xfId="0" applyFont="1" applyFill="1" applyBorder="1" applyAlignment="1">
      <alignment horizontal="center" vertical="center" wrapText="1"/>
    </xf>
    <xf numFmtId="0" fontId="14" fillId="8" borderId="16" xfId="0" applyFont="1" applyFill="1" applyBorder="1" applyAlignment="1">
      <alignment horizontal="center" vertical="center" wrapText="1"/>
    </xf>
    <xf numFmtId="0" fontId="14" fillId="8" borderId="17" xfId="0" applyFont="1" applyFill="1" applyBorder="1" applyAlignment="1">
      <alignment horizontal="center" vertical="center" wrapText="1"/>
    </xf>
    <xf numFmtId="0" fontId="14" fillId="8" borderId="36" xfId="0" applyFont="1" applyFill="1" applyBorder="1" applyAlignment="1">
      <alignment horizontal="center" vertical="center" wrapText="1"/>
    </xf>
    <xf numFmtId="0" fontId="14" fillId="8" borderId="33" xfId="0" applyFont="1" applyFill="1" applyBorder="1" applyAlignment="1">
      <alignment vertical="center"/>
    </xf>
    <xf numFmtId="0" fontId="14" fillId="8" borderId="51" xfId="0" applyFont="1" applyFill="1" applyBorder="1" applyAlignment="1">
      <alignment vertical="center"/>
    </xf>
    <xf numFmtId="0" fontId="14" fillId="8" borderId="18" xfId="0" applyFont="1" applyFill="1" applyBorder="1" applyAlignment="1">
      <alignment horizontal="center" vertical="center" wrapText="1"/>
    </xf>
    <xf numFmtId="0" fontId="14" fillId="8" borderId="19"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Alignment="1">
      <alignment vertical="center" wrapText="1"/>
    </xf>
    <xf numFmtId="0" fontId="2" fillId="7" borderId="38" xfId="0" applyFont="1" applyFill="1" applyBorder="1" applyAlignment="1" applyProtection="1">
      <alignment vertical="center" wrapText="1"/>
      <protection locked="0"/>
    </xf>
    <xf numFmtId="0" fontId="2" fillId="7" borderId="16" xfId="0" applyFont="1" applyFill="1" applyBorder="1" applyAlignment="1" applyProtection="1">
      <alignment vertical="center" wrapText="1"/>
      <protection locked="0"/>
    </xf>
    <xf numFmtId="0" fontId="2" fillId="7" borderId="39" xfId="0" applyFont="1" applyFill="1" applyBorder="1" applyAlignment="1" applyProtection="1">
      <alignment vertical="center" wrapText="1"/>
      <protection locked="0"/>
    </xf>
    <xf numFmtId="0" fontId="3" fillId="7" borderId="54" xfId="0" applyFont="1" applyFill="1" applyBorder="1" applyAlignment="1" applyProtection="1">
      <alignment horizontal="right" vertical="center" wrapText="1"/>
      <protection locked="0"/>
    </xf>
    <xf numFmtId="0" fontId="0" fillId="0" borderId="55" xfId="0" applyBorder="1" applyAlignment="1">
      <alignment horizontal="right" vertical="center" wrapText="1"/>
    </xf>
    <xf numFmtId="0" fontId="5" fillId="6" borderId="28" xfId="0" applyFont="1" applyFill="1" applyBorder="1" applyAlignment="1">
      <alignment horizontal="center" vertical="center" wrapText="1"/>
    </xf>
    <xf numFmtId="0" fontId="5" fillId="6" borderId="29" xfId="0" applyFont="1" applyFill="1" applyBorder="1" applyAlignment="1">
      <alignment horizontal="center" vertical="center" wrapText="1"/>
    </xf>
    <xf numFmtId="0" fontId="5" fillId="6" borderId="26" xfId="0" applyFont="1" applyFill="1" applyBorder="1" applyAlignment="1">
      <alignment horizontal="center" vertical="center" wrapText="1"/>
    </xf>
    <xf numFmtId="0" fontId="14" fillId="8" borderId="33" xfId="0" applyFont="1" applyFill="1" applyBorder="1" applyAlignment="1">
      <alignment horizontal="center" vertical="center" wrapText="1"/>
    </xf>
    <xf numFmtId="0" fontId="5" fillId="2" borderId="38"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5" fillId="6" borderId="23" xfId="0" applyFont="1" applyFill="1" applyBorder="1" applyAlignment="1">
      <alignment horizontal="center" vertical="center" wrapText="1"/>
    </xf>
    <xf numFmtId="0" fontId="0" fillId="6" borderId="24" xfId="0" applyFill="1" applyBorder="1" applyAlignment="1">
      <alignment horizontal="center" vertical="center" wrapText="1"/>
    </xf>
    <xf numFmtId="0" fontId="0" fillId="6" borderId="25" xfId="0" applyFill="1" applyBorder="1" applyAlignment="1">
      <alignment horizontal="center" vertical="center" wrapText="1"/>
    </xf>
    <xf numFmtId="0" fontId="5" fillId="6" borderId="31" xfId="0" applyFont="1" applyFill="1" applyBorder="1" applyAlignment="1">
      <alignment horizontal="left" vertical="center" wrapText="1"/>
    </xf>
    <xf numFmtId="0" fontId="5" fillId="6" borderId="32" xfId="0" applyFont="1" applyFill="1" applyBorder="1" applyAlignment="1">
      <alignment horizontal="left" vertical="center" wrapText="1"/>
    </xf>
    <xf numFmtId="0" fontId="5" fillId="6" borderId="37" xfId="0" applyFont="1" applyFill="1" applyBorder="1" applyAlignment="1">
      <alignment horizontal="left" vertical="center" wrapText="1"/>
    </xf>
    <xf numFmtId="0" fontId="5" fillId="6" borderId="33" xfId="0" applyFont="1" applyFill="1" applyBorder="1" applyAlignment="1">
      <alignment horizontal="left" vertical="center" wrapText="1"/>
    </xf>
    <xf numFmtId="0" fontId="5" fillId="6" borderId="35" xfId="0" applyFont="1" applyFill="1" applyBorder="1" applyAlignment="1">
      <alignment horizontal="left" vertical="center" wrapText="1"/>
    </xf>
    <xf numFmtId="0" fontId="5" fillId="6" borderId="36" xfId="0" applyFont="1" applyFill="1" applyBorder="1" applyAlignment="1">
      <alignment horizontal="left" vertical="center" wrapText="1"/>
    </xf>
    <xf numFmtId="0" fontId="5" fillId="2" borderId="30"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0" fillId="0" borderId="32" xfId="0" applyBorder="1" applyAlignment="1">
      <alignment horizontal="left" vertical="center" wrapText="1"/>
    </xf>
    <xf numFmtId="0" fontId="5" fillId="5" borderId="35" xfId="0" applyFont="1" applyFill="1" applyBorder="1" applyAlignment="1">
      <alignment horizontal="left" vertical="center" wrapText="1"/>
    </xf>
    <xf numFmtId="0" fontId="0" fillId="0" borderId="36" xfId="0" applyBorder="1" applyAlignment="1">
      <alignment vertical="center" wrapText="1"/>
    </xf>
    <xf numFmtId="0" fontId="5" fillId="5" borderId="34" xfId="0" applyFont="1" applyFill="1" applyBorder="1" applyAlignment="1">
      <alignment horizontal="left" vertical="center" wrapText="1"/>
    </xf>
    <xf numFmtId="0" fontId="0" fillId="0" borderId="30" xfId="0" applyBorder="1" applyAlignment="1">
      <alignment vertical="center" wrapText="1"/>
    </xf>
    <xf numFmtId="0" fontId="5" fillId="6" borderId="4" xfId="0" applyFont="1" applyFill="1" applyBorder="1" applyAlignment="1">
      <alignment horizontal="left" vertical="center" wrapText="1"/>
    </xf>
    <xf numFmtId="0" fontId="5" fillId="6" borderId="3" xfId="0" applyFont="1" applyFill="1" applyBorder="1" applyAlignment="1">
      <alignment horizontal="left" vertical="center" wrapText="1"/>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5" borderId="32" xfId="0" applyFill="1" applyBorder="1" applyAlignment="1">
      <alignment vertical="center" wrapText="1"/>
    </xf>
    <xf numFmtId="0" fontId="0" fillId="5" borderId="50" xfId="0" applyFill="1" applyBorder="1" applyAlignment="1">
      <alignment vertical="center" wrapText="1"/>
    </xf>
    <xf numFmtId="0" fontId="0" fillId="5" borderId="51" xfId="0" applyFill="1" applyBorder="1" applyAlignment="1">
      <alignment vertical="center" wrapText="1"/>
    </xf>
    <xf numFmtId="0" fontId="5" fillId="5" borderId="56"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8" xfId="0" applyFont="1" applyFill="1" applyBorder="1" applyAlignment="1">
      <alignment horizontal="left" vertical="center" wrapText="1"/>
    </xf>
    <xf numFmtId="0" fontId="0" fillId="0" borderId="39" xfId="0" applyBorder="1" applyAlignment="1">
      <alignment vertical="center" wrapText="1"/>
    </xf>
    <xf numFmtId="0" fontId="0" fillId="0" borderId="30" xfId="0" applyFont="1" applyBorder="1" applyAlignment="1">
      <alignment horizontal="left" vertical="center" wrapText="1"/>
    </xf>
    <xf numFmtId="0" fontId="5" fillId="5" borderId="1" xfId="0" applyFont="1" applyFill="1" applyBorder="1" applyAlignment="1">
      <alignment horizontal="left" vertical="center" wrapText="1"/>
    </xf>
    <xf numFmtId="0" fontId="5" fillId="6" borderId="34" xfId="0" applyFont="1" applyFill="1" applyBorder="1" applyAlignment="1">
      <alignment horizontal="left" vertical="center" wrapText="1"/>
    </xf>
    <xf numFmtId="0" fontId="5" fillId="6" borderId="30" xfId="0" applyFont="1" applyFill="1" applyBorder="1" applyAlignment="1">
      <alignment horizontal="left" vertical="center" wrapText="1"/>
    </xf>
    <xf numFmtId="0" fontId="5" fillId="4" borderId="27"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5" fillId="4" borderId="57"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7" xfId="0" applyFont="1" applyFill="1" applyBorder="1" applyAlignment="1">
      <alignment horizontal="left" vertical="center" wrapText="1"/>
    </xf>
    <xf numFmtId="0" fontId="5" fillId="4" borderId="40" xfId="0" applyFont="1" applyFill="1" applyBorder="1" applyAlignment="1">
      <alignment horizontal="left" vertical="center" wrapText="1"/>
    </xf>
    <xf numFmtId="0" fontId="5" fillId="4" borderId="57"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6" fillId="4" borderId="1" xfId="0" applyFont="1" applyFill="1" applyBorder="1" applyAlignment="1">
      <alignment horizontal="left" vertical="center" wrapText="1"/>
    </xf>
    <xf numFmtId="0" fontId="5" fillId="4" borderId="37" xfId="0" applyFont="1" applyFill="1" applyBorder="1" applyAlignment="1">
      <alignment horizontal="left" vertical="center" wrapText="1"/>
    </xf>
    <xf numFmtId="0" fontId="5" fillId="4" borderId="33" xfId="0" applyFont="1" applyFill="1" applyBorder="1" applyAlignment="1">
      <alignment horizontal="left" vertical="center" wrapText="1"/>
    </xf>
    <xf numFmtId="0" fontId="5" fillId="4" borderId="34" xfId="0" applyFont="1" applyFill="1" applyBorder="1" applyAlignment="1">
      <alignment horizontal="left" vertical="center" wrapText="1"/>
    </xf>
    <xf numFmtId="0" fontId="5" fillId="4" borderId="30" xfId="0" applyFont="1" applyFill="1" applyBorder="1" applyAlignment="1">
      <alignment horizontal="left" vertical="center" wrapText="1"/>
    </xf>
    <xf numFmtId="0" fontId="2" fillId="0" borderId="0" xfId="0" applyFont="1" applyAlignment="1">
      <alignment vertical="center" wrapText="1"/>
    </xf>
    <xf numFmtId="0" fontId="4" fillId="0" borderId="5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0" fillId="0" borderId="32" xfId="0" applyBorder="1" applyAlignment="1">
      <alignment vertical="center"/>
    </xf>
    <xf numFmtId="0" fontId="0" fillId="0" borderId="37" xfId="0" applyBorder="1" applyAlignment="1">
      <alignment vertical="center"/>
    </xf>
    <xf numFmtId="0" fontId="0" fillId="0" borderId="33"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5" fillId="2" borderId="3" xfId="0" applyFont="1" applyFill="1" applyBorder="1" applyAlignment="1">
      <alignment horizontal="left" vertical="center" wrapText="1"/>
    </xf>
    <xf numFmtId="0" fontId="5" fillId="2" borderId="53"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2" fillId="0" borderId="0" xfId="0" applyFont="1" applyBorder="1" applyAlignment="1" applyProtection="1">
      <alignment vertical="top" wrapText="1"/>
      <protection/>
    </xf>
    <xf numFmtId="0" fontId="5" fillId="2" borderId="37" xfId="0" applyFont="1" applyFill="1" applyBorder="1" applyAlignment="1" applyProtection="1">
      <alignment horizontal="left" vertical="center" wrapText="1"/>
      <protection/>
    </xf>
    <xf numFmtId="0" fontId="5" fillId="2" borderId="33" xfId="0" applyFont="1" applyFill="1"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0" fillId="0" borderId="33"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5" fillId="2" borderId="1" xfId="0" applyFont="1" applyFill="1" applyBorder="1" applyAlignment="1" applyProtection="1">
      <alignment horizontal="left" vertical="center" wrapText="1"/>
      <protection/>
    </xf>
    <xf numFmtId="0" fontId="5" fillId="2" borderId="3" xfId="0" applyFont="1" applyFill="1" applyBorder="1" applyAlignment="1" applyProtection="1">
      <alignment horizontal="left" vertical="center" wrapText="1"/>
      <protection/>
    </xf>
    <xf numFmtId="0" fontId="5" fillId="2" borderId="53" xfId="0" applyFont="1" applyFill="1" applyBorder="1" applyAlignment="1" applyProtection="1">
      <alignment horizontal="center" vertical="center" wrapText="1"/>
      <protection/>
    </xf>
    <xf numFmtId="0" fontId="5" fillId="2" borderId="39" xfId="0" applyFont="1" applyFill="1" applyBorder="1" applyAlignment="1" applyProtection="1">
      <alignment horizontal="center" vertical="center" wrapText="1"/>
      <protection/>
    </xf>
    <xf numFmtId="0" fontId="5" fillId="2" borderId="48" xfId="0" applyFont="1" applyFill="1" applyBorder="1" applyAlignment="1" applyProtection="1">
      <alignment horizontal="center" vertical="center" wrapText="1"/>
      <protection/>
    </xf>
    <xf numFmtId="0" fontId="2" fillId="0" borderId="0" xfId="0" applyFont="1" applyAlignment="1" applyProtection="1">
      <alignment vertical="center" wrapText="1"/>
      <protection/>
    </xf>
    <xf numFmtId="0" fontId="4" fillId="0" borderId="56" xfId="0" applyFont="1" applyBorder="1" applyAlignment="1" applyProtection="1">
      <alignment horizontal="center" vertical="center" wrapText="1"/>
      <protection/>
    </xf>
    <xf numFmtId="0" fontId="4" fillId="0" borderId="47" xfId="0" applyFont="1" applyBorder="1" applyAlignment="1" applyProtection="1">
      <alignment horizontal="center" vertical="center" wrapText="1"/>
      <protection/>
    </xf>
    <xf numFmtId="0" fontId="14" fillId="8" borderId="15" xfId="0" applyFont="1" applyFill="1" applyBorder="1" applyAlignment="1" applyProtection="1">
      <alignment horizontal="center" vertical="center" wrapText="1"/>
      <protection/>
    </xf>
    <xf numFmtId="0" fontId="14" fillId="8" borderId="16" xfId="0" applyFont="1" applyFill="1" applyBorder="1" applyAlignment="1" applyProtection="1">
      <alignment horizontal="center" vertical="center" wrapText="1"/>
      <protection/>
    </xf>
    <xf numFmtId="0" fontId="14" fillId="8" borderId="17" xfId="0" applyFont="1" applyFill="1" applyBorder="1" applyAlignment="1" applyProtection="1">
      <alignment horizontal="center" vertical="center" wrapText="1"/>
      <protection/>
    </xf>
    <xf numFmtId="0" fontId="5" fillId="4" borderId="1" xfId="0" applyFont="1" applyFill="1" applyBorder="1" applyAlignment="1" applyProtection="1">
      <alignment horizontal="left" vertical="center" wrapText="1"/>
      <protection/>
    </xf>
    <xf numFmtId="0" fontId="4" fillId="0" borderId="4" xfId="0" applyFont="1" applyBorder="1" applyAlignment="1" applyProtection="1">
      <alignment horizontal="center" vertical="center" wrapText="1"/>
      <protection/>
    </xf>
    <xf numFmtId="0" fontId="4" fillId="0" borderId="3" xfId="0" applyFont="1" applyBorder="1" applyAlignment="1" applyProtection="1">
      <alignment horizontal="center" vertical="center" wrapText="1"/>
      <protection/>
    </xf>
    <xf numFmtId="0" fontId="5" fillId="4" borderId="31" xfId="0" applyFont="1" applyFill="1" applyBorder="1" applyAlignment="1" applyProtection="1">
      <alignment horizontal="left" vertical="center" wrapText="1"/>
      <protection/>
    </xf>
    <xf numFmtId="0" fontId="0" fillId="0" borderId="32" xfId="0" applyBorder="1" applyAlignment="1" applyProtection="1">
      <alignment vertical="center"/>
      <protection/>
    </xf>
    <xf numFmtId="0" fontId="0" fillId="0" borderId="37" xfId="0" applyBorder="1" applyAlignment="1" applyProtection="1">
      <alignment vertical="center"/>
      <protection/>
    </xf>
    <xf numFmtId="0" fontId="0" fillId="0" borderId="33" xfId="0" applyBorder="1" applyAlignment="1" applyProtection="1">
      <alignment vertical="center"/>
      <protection/>
    </xf>
    <xf numFmtId="0" fontId="0" fillId="0" borderId="50" xfId="0" applyBorder="1" applyAlignment="1" applyProtection="1">
      <alignment vertical="center"/>
      <protection/>
    </xf>
    <xf numFmtId="0" fontId="0" fillId="0" borderId="51" xfId="0" applyBorder="1" applyAlignment="1" applyProtection="1">
      <alignment vertical="center"/>
      <protection/>
    </xf>
    <xf numFmtId="0" fontId="2" fillId="7" borderId="38" xfId="0" applyFont="1" applyFill="1" applyBorder="1" applyAlignment="1" applyProtection="1">
      <alignment vertical="center" wrapText="1"/>
      <protection/>
    </xf>
    <xf numFmtId="0" fontId="2" fillId="7" borderId="16" xfId="0" applyFont="1" applyFill="1" applyBorder="1" applyAlignment="1" applyProtection="1">
      <alignment vertical="center" wrapText="1"/>
      <protection/>
    </xf>
    <xf numFmtId="0" fontId="2" fillId="7" borderId="39" xfId="0" applyFont="1" applyFill="1" applyBorder="1" applyAlignment="1" applyProtection="1">
      <alignment vertical="center" wrapText="1"/>
      <protection/>
    </xf>
    <xf numFmtId="0" fontId="2" fillId="0" borderId="0" xfId="0" applyFont="1" applyBorder="1" applyAlignment="1" applyProtection="1">
      <alignment horizontal="left" vertical="center" wrapText="1"/>
      <protection/>
    </xf>
    <xf numFmtId="0" fontId="2" fillId="0" borderId="0" xfId="0" applyFont="1" applyBorder="1" applyAlignment="1" applyProtection="1">
      <alignment vertical="center" wrapText="1"/>
      <protection/>
    </xf>
    <xf numFmtId="0" fontId="0" fillId="0" borderId="0" xfId="0" applyBorder="1" applyAlignment="1" applyProtection="1">
      <alignment vertical="center" wrapText="1"/>
      <protection/>
    </xf>
    <xf numFmtId="0" fontId="5" fillId="4" borderId="27" xfId="0" applyFont="1" applyFill="1" applyBorder="1" applyAlignment="1" applyProtection="1">
      <alignment horizontal="center" vertical="center" wrapText="1"/>
      <protection/>
    </xf>
    <xf numFmtId="0" fontId="5" fillId="4" borderId="40" xfId="0" applyFont="1" applyFill="1" applyBorder="1" applyAlignment="1" applyProtection="1">
      <alignment horizontal="center" vertical="center" wrapText="1"/>
      <protection/>
    </xf>
    <xf numFmtId="0" fontId="5" fillId="4" borderId="57" xfId="0" applyFont="1" applyFill="1" applyBorder="1" applyAlignment="1" applyProtection="1">
      <alignment horizontal="center" vertical="center" wrapText="1"/>
      <protection/>
    </xf>
    <xf numFmtId="0" fontId="5" fillId="4" borderId="2" xfId="0" applyFont="1" applyFill="1" applyBorder="1" applyAlignment="1" applyProtection="1">
      <alignment horizontal="center" vertical="center" wrapText="1"/>
      <protection/>
    </xf>
    <xf numFmtId="0" fontId="5" fillId="4" borderId="27" xfId="0" applyFont="1" applyFill="1" applyBorder="1" applyAlignment="1" applyProtection="1">
      <alignment horizontal="left" vertical="center" wrapText="1"/>
      <protection/>
    </xf>
    <xf numFmtId="0" fontId="5" fillId="4" borderId="40" xfId="0" applyFont="1" applyFill="1" applyBorder="1" applyAlignment="1" applyProtection="1">
      <alignment horizontal="left" vertical="center" wrapText="1"/>
      <protection/>
    </xf>
    <xf numFmtId="0" fontId="5" fillId="4" borderId="57" xfId="0" applyFont="1" applyFill="1" applyBorder="1" applyAlignment="1" applyProtection="1">
      <alignment horizontal="left" vertical="center" wrapText="1"/>
      <protection/>
    </xf>
    <xf numFmtId="0" fontId="5" fillId="4" borderId="2" xfId="0" applyFont="1" applyFill="1" applyBorder="1" applyAlignment="1" applyProtection="1">
      <alignment horizontal="left" vertical="center" wrapText="1"/>
      <protection/>
    </xf>
    <xf numFmtId="0" fontId="5" fillId="4" borderId="4" xfId="0" applyFont="1" applyFill="1" applyBorder="1" applyAlignment="1" applyProtection="1">
      <alignment horizontal="left" vertical="center" wrapText="1"/>
      <protection/>
    </xf>
    <xf numFmtId="0" fontId="5" fillId="4" borderId="3" xfId="0" applyFont="1" applyFill="1" applyBorder="1" applyAlignment="1" applyProtection="1">
      <alignment horizontal="left" vertical="center" wrapText="1"/>
      <protection/>
    </xf>
    <xf numFmtId="0" fontId="6" fillId="4" borderId="1" xfId="0" applyFont="1" applyFill="1" applyBorder="1" applyAlignment="1" applyProtection="1">
      <alignment horizontal="left" vertical="center" wrapText="1"/>
      <protection/>
    </xf>
    <xf numFmtId="0" fontId="5" fillId="4" borderId="32" xfId="0" applyFont="1" applyFill="1" applyBorder="1" applyAlignment="1" applyProtection="1">
      <alignment horizontal="left" vertical="center" wrapText="1"/>
      <protection/>
    </xf>
    <xf numFmtId="0" fontId="5" fillId="4" borderId="37" xfId="0" applyFont="1" applyFill="1" applyBorder="1" applyAlignment="1" applyProtection="1">
      <alignment horizontal="left" vertical="center" wrapText="1"/>
      <protection/>
    </xf>
    <xf numFmtId="0" fontId="5" fillId="4" borderId="33" xfId="0" applyFont="1" applyFill="1" applyBorder="1" applyAlignment="1" applyProtection="1">
      <alignment horizontal="left" vertical="center" wrapText="1"/>
      <protection/>
    </xf>
    <xf numFmtId="0" fontId="5" fillId="4" borderId="34" xfId="0" applyFont="1" applyFill="1" applyBorder="1" applyAlignment="1" applyProtection="1">
      <alignment horizontal="left" vertical="center" wrapText="1"/>
      <protection/>
    </xf>
    <xf numFmtId="0" fontId="5" fillId="4" borderId="30" xfId="0" applyFont="1" applyFill="1" applyBorder="1" applyAlignment="1" applyProtection="1">
      <alignment horizontal="left" vertical="center" wrapText="1"/>
      <protection/>
    </xf>
    <xf numFmtId="0" fontId="5" fillId="4" borderId="38" xfId="0" applyFont="1" applyFill="1" applyBorder="1" applyAlignment="1" applyProtection="1">
      <alignment horizontal="left" vertical="center" wrapText="1"/>
      <protection/>
    </xf>
    <xf numFmtId="0" fontId="0" fillId="0" borderId="39" xfId="0" applyBorder="1" applyAlignment="1" applyProtection="1">
      <alignment horizontal="left" vertical="center" wrapText="1"/>
      <protection/>
    </xf>
    <xf numFmtId="0" fontId="5" fillId="5" borderId="23" xfId="0" applyFont="1" applyFill="1" applyBorder="1" applyAlignment="1" applyProtection="1">
      <alignment horizontal="center" vertical="center" wrapText="1"/>
      <protection/>
    </xf>
    <xf numFmtId="0" fontId="5" fillId="5" borderId="24" xfId="0" applyFont="1" applyFill="1" applyBorder="1" applyAlignment="1" applyProtection="1">
      <alignment horizontal="center" vertical="center" wrapText="1"/>
      <protection/>
    </xf>
    <xf numFmtId="0" fontId="5" fillId="5" borderId="25" xfId="0" applyFont="1" applyFill="1" applyBorder="1" applyAlignment="1" applyProtection="1">
      <alignment horizontal="center" vertical="center" wrapText="1"/>
      <protection/>
    </xf>
    <xf numFmtId="0" fontId="5" fillId="5" borderId="31" xfId="0" applyFont="1" applyFill="1" applyBorder="1" applyAlignment="1" applyProtection="1">
      <alignment horizontal="left" vertical="center" wrapText="1"/>
      <protection/>
    </xf>
    <xf numFmtId="0" fontId="0" fillId="5" borderId="32" xfId="0" applyFill="1" applyBorder="1" applyAlignment="1" applyProtection="1">
      <alignment vertical="center" wrapText="1"/>
      <protection/>
    </xf>
    <xf numFmtId="0" fontId="0" fillId="5" borderId="50" xfId="0" applyFill="1" applyBorder="1" applyAlignment="1" applyProtection="1">
      <alignment vertical="center" wrapText="1"/>
      <protection/>
    </xf>
    <xf numFmtId="0" fontId="0" fillId="5" borderId="51" xfId="0" applyFill="1" applyBorder="1" applyAlignment="1" applyProtection="1">
      <alignment vertical="center" wrapText="1"/>
      <protection/>
    </xf>
    <xf numFmtId="0" fontId="0" fillId="0" borderId="32" xfId="0" applyBorder="1" applyAlignment="1" applyProtection="1">
      <alignment vertical="center" wrapText="1"/>
      <protection/>
    </xf>
    <xf numFmtId="0" fontId="5" fillId="5" borderId="34" xfId="0" applyFont="1" applyFill="1" applyBorder="1" applyAlignment="1" applyProtection="1">
      <alignment horizontal="left" vertical="center" wrapText="1"/>
      <protection/>
    </xf>
    <xf numFmtId="0" fontId="0" fillId="0" borderId="30" xfId="0" applyBorder="1" applyAlignment="1" applyProtection="1">
      <alignment vertical="center" wrapText="1"/>
      <protection/>
    </xf>
    <xf numFmtId="0" fontId="5" fillId="5" borderId="56" xfId="0" applyFont="1" applyFill="1" applyBorder="1" applyAlignment="1" applyProtection="1">
      <alignment horizontal="left" vertical="center" wrapText="1"/>
      <protection/>
    </xf>
    <xf numFmtId="0" fontId="5" fillId="5" borderId="53" xfId="0" applyFont="1" applyFill="1" applyBorder="1" applyAlignment="1" applyProtection="1">
      <alignment horizontal="left" vertical="center" wrapText="1"/>
      <protection/>
    </xf>
    <xf numFmtId="0" fontId="5" fillId="5" borderId="38" xfId="0" applyFont="1" applyFill="1" applyBorder="1" applyAlignment="1" applyProtection="1">
      <alignment horizontal="left" vertical="center" wrapText="1"/>
      <protection/>
    </xf>
    <xf numFmtId="0" fontId="0" fillId="0" borderId="39" xfId="0" applyBorder="1" applyAlignment="1" applyProtection="1">
      <alignment vertical="center" wrapText="1"/>
      <protection/>
    </xf>
    <xf numFmtId="0" fontId="0" fillId="0" borderId="30" xfId="0" applyFont="1" applyBorder="1" applyAlignment="1" applyProtection="1">
      <alignment horizontal="left" vertical="center" wrapText="1"/>
      <protection/>
    </xf>
    <xf numFmtId="0" fontId="0" fillId="0" borderId="32" xfId="0" applyBorder="1" applyAlignment="1" applyProtection="1">
      <alignment horizontal="left" vertical="center" wrapText="1"/>
      <protection/>
    </xf>
    <xf numFmtId="0" fontId="5" fillId="5" borderId="1" xfId="0" applyFont="1" applyFill="1" applyBorder="1" applyAlignment="1" applyProtection="1">
      <alignment horizontal="left" vertical="center" wrapText="1"/>
      <protection/>
    </xf>
    <xf numFmtId="0" fontId="5" fillId="4" borderId="47" xfId="0" applyFont="1" applyFill="1" applyBorder="1" applyAlignment="1" applyProtection="1">
      <alignment horizontal="left" vertical="center" wrapText="1"/>
      <protection/>
    </xf>
    <xf numFmtId="0" fontId="5" fillId="4" borderId="48" xfId="0" applyFont="1" applyFill="1" applyBorder="1" applyAlignment="1" applyProtection="1">
      <alignment horizontal="left" vertical="center" wrapText="1"/>
      <protection/>
    </xf>
    <xf numFmtId="0" fontId="5" fillId="6" borderId="31" xfId="0" applyFont="1" applyFill="1" applyBorder="1" applyAlignment="1" applyProtection="1">
      <alignment horizontal="left" vertical="center" wrapText="1"/>
      <protection/>
    </xf>
    <xf numFmtId="0" fontId="5" fillId="6" borderId="32" xfId="0" applyFont="1" applyFill="1" applyBorder="1" applyAlignment="1" applyProtection="1">
      <alignment horizontal="left" vertical="center" wrapText="1"/>
      <protection/>
    </xf>
    <xf numFmtId="0" fontId="5" fillId="6" borderId="34" xfId="0" applyFont="1" applyFill="1" applyBorder="1" applyAlignment="1" applyProtection="1">
      <alignment horizontal="left" vertical="center" wrapText="1"/>
      <protection/>
    </xf>
    <xf numFmtId="0" fontId="5" fillId="6" borderId="30" xfId="0" applyFont="1" applyFill="1" applyBorder="1" applyAlignment="1" applyProtection="1">
      <alignment horizontal="left" vertical="center" wrapText="1"/>
      <protection/>
    </xf>
    <xf numFmtId="0" fontId="5" fillId="5" borderId="35" xfId="0" applyFont="1" applyFill="1" applyBorder="1" applyAlignment="1" applyProtection="1">
      <alignment horizontal="left" vertical="center" wrapText="1"/>
      <protection/>
    </xf>
    <xf numFmtId="0" fontId="0" fillId="0" borderId="36" xfId="0" applyBorder="1" applyAlignment="1" applyProtection="1">
      <alignment vertical="center" wrapText="1"/>
      <protection/>
    </xf>
    <xf numFmtId="0" fontId="5" fillId="5" borderId="37" xfId="0" applyFont="1" applyFill="1" applyBorder="1" applyAlignment="1" applyProtection="1">
      <alignment horizontal="left" vertical="center" wrapText="1"/>
      <protection/>
    </xf>
    <xf numFmtId="0" fontId="0" fillId="0" borderId="33" xfId="0" applyBorder="1" applyAlignment="1" applyProtection="1">
      <alignment vertical="center" wrapText="1"/>
      <protection/>
    </xf>
    <xf numFmtId="0" fontId="5" fillId="6" borderId="4" xfId="0" applyFont="1" applyFill="1" applyBorder="1" applyAlignment="1" applyProtection="1">
      <alignment horizontal="left" vertical="center" wrapText="1"/>
      <protection/>
    </xf>
    <xf numFmtId="0" fontId="5" fillId="6" borderId="1" xfId="0" applyFont="1" applyFill="1" applyBorder="1" applyAlignment="1" applyProtection="1">
      <alignment horizontal="left" vertical="center" wrapText="1"/>
      <protection/>
    </xf>
    <xf numFmtId="0" fontId="5" fillId="6" borderId="3" xfId="0" applyFont="1" applyFill="1"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0" fillId="0" borderId="51" xfId="0" applyBorder="1" applyAlignment="1" applyProtection="1">
      <alignment horizontal="left" vertical="center" wrapText="1"/>
      <protection/>
    </xf>
    <xf numFmtId="0" fontId="5" fillId="6" borderId="28" xfId="0" applyFont="1" applyFill="1" applyBorder="1" applyAlignment="1" applyProtection="1">
      <alignment horizontal="center" vertical="center" wrapText="1"/>
      <protection/>
    </xf>
    <xf numFmtId="0" fontId="5" fillId="6" borderId="29" xfId="0" applyFont="1" applyFill="1" applyBorder="1" applyAlignment="1" applyProtection="1">
      <alignment horizontal="center" vertical="center" wrapText="1"/>
      <protection/>
    </xf>
    <xf numFmtId="0" fontId="5" fillId="6" borderId="26" xfId="0" applyFont="1" applyFill="1" applyBorder="1" applyAlignment="1" applyProtection="1">
      <alignment horizontal="center" vertical="center" wrapText="1"/>
      <protection/>
    </xf>
    <xf numFmtId="0" fontId="14" fillId="8" borderId="36" xfId="0" applyFont="1" applyFill="1" applyBorder="1" applyAlignment="1" applyProtection="1">
      <alignment horizontal="center" vertical="center" wrapText="1"/>
      <protection/>
    </xf>
    <xf numFmtId="0" fontId="14" fillId="8" borderId="33" xfId="0" applyFont="1" applyFill="1" applyBorder="1" applyAlignment="1" applyProtection="1">
      <alignment horizontal="center" vertical="center" wrapText="1"/>
      <protection/>
    </xf>
    <xf numFmtId="0" fontId="5" fillId="2" borderId="38" xfId="0" applyFont="1" applyFill="1" applyBorder="1" applyAlignment="1" applyProtection="1">
      <alignment horizontal="left" vertical="center" wrapText="1"/>
      <protection/>
    </xf>
    <xf numFmtId="0" fontId="5" fillId="4" borderId="39" xfId="0" applyFont="1" applyFill="1" applyBorder="1" applyAlignment="1" applyProtection="1">
      <alignment horizontal="left" vertical="center" wrapText="1"/>
      <protection/>
    </xf>
    <xf numFmtId="0" fontId="5" fillId="6" borderId="23" xfId="0" applyFont="1" applyFill="1" applyBorder="1" applyAlignment="1" applyProtection="1">
      <alignment horizontal="center" vertical="center" wrapText="1"/>
      <protection/>
    </xf>
    <xf numFmtId="0" fontId="0" fillId="6" borderId="24" xfId="0" applyFill="1" applyBorder="1" applyAlignment="1" applyProtection="1">
      <alignment horizontal="center" vertical="center" wrapText="1"/>
      <protection/>
    </xf>
    <xf numFmtId="0" fontId="0" fillId="6" borderId="25" xfId="0" applyFill="1" applyBorder="1" applyAlignment="1" applyProtection="1">
      <alignment horizontal="center" vertical="center" wrapText="1"/>
      <protection/>
    </xf>
    <xf numFmtId="0" fontId="5" fillId="6" borderId="37" xfId="0" applyFont="1" applyFill="1" applyBorder="1" applyAlignment="1" applyProtection="1">
      <alignment horizontal="left" vertical="center" wrapText="1"/>
      <protection/>
    </xf>
    <xf numFmtId="0" fontId="5" fillId="6" borderId="33" xfId="0" applyFont="1" applyFill="1" applyBorder="1" applyAlignment="1" applyProtection="1">
      <alignment horizontal="left" vertical="center" wrapText="1"/>
      <protection/>
    </xf>
    <xf numFmtId="0" fontId="5" fillId="6" borderId="35" xfId="0" applyFont="1" applyFill="1" applyBorder="1" applyAlignment="1" applyProtection="1">
      <alignment horizontal="left" vertical="center" wrapText="1"/>
      <protection/>
    </xf>
    <xf numFmtId="0" fontId="5" fillId="6" borderId="36" xfId="0" applyFont="1" applyFill="1" applyBorder="1" applyAlignment="1" applyProtection="1">
      <alignment horizontal="left" vertical="center" wrapText="1"/>
      <protection/>
    </xf>
    <xf numFmtId="0" fontId="5" fillId="2" borderId="30" xfId="0" applyFont="1" applyFill="1" applyBorder="1" applyAlignment="1" applyProtection="1">
      <alignment horizontal="center" vertical="center" wrapText="1"/>
      <protection/>
    </xf>
    <xf numFmtId="0" fontId="14" fillId="8" borderId="18" xfId="0" applyFont="1" applyFill="1" applyBorder="1" applyAlignment="1" applyProtection="1">
      <alignment horizontal="center" vertical="center" wrapText="1"/>
      <protection/>
    </xf>
    <xf numFmtId="0" fontId="14" fillId="8" borderId="19" xfId="0" applyFont="1" applyFill="1" applyBorder="1" applyAlignment="1" applyProtection="1">
      <alignment horizontal="center" vertical="center" wrapText="1"/>
      <protection/>
    </xf>
    <xf numFmtId="0" fontId="14" fillId="8" borderId="53" xfId="0" applyFont="1" applyFill="1" applyBorder="1" applyAlignment="1" applyProtection="1">
      <alignment horizontal="center" vertical="center" wrapText="1"/>
      <protection/>
    </xf>
    <xf numFmtId="0" fontId="14" fillId="8" borderId="39" xfId="0" applyFont="1" applyFill="1" applyBorder="1" applyAlignment="1" applyProtection="1">
      <alignment horizontal="center" vertical="center" wrapText="1"/>
      <protection/>
    </xf>
    <xf numFmtId="0" fontId="14" fillId="8" borderId="32" xfId="0" applyFont="1" applyFill="1" applyBorder="1" applyAlignment="1" applyProtection="1">
      <alignment horizontal="center" vertical="center" wrapText="1"/>
      <protection/>
    </xf>
    <xf numFmtId="0" fontId="14" fillId="8" borderId="48"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Alignment="1" applyProtection="1">
      <alignment vertical="center" wrapText="1"/>
      <protection/>
    </xf>
    <xf numFmtId="0" fontId="3" fillId="7" borderId="54" xfId="0" applyFont="1" applyFill="1" applyBorder="1" applyAlignment="1" applyProtection="1">
      <alignment horizontal="right" vertical="center" wrapText="1"/>
      <protection/>
    </xf>
    <xf numFmtId="0" fontId="0" fillId="0" borderId="55" xfId="0" applyBorder="1" applyAlignment="1" applyProtection="1">
      <alignment horizontal="right" vertical="center" wrapText="1"/>
      <protection/>
    </xf>
    <xf numFmtId="0" fontId="4" fillId="0" borderId="52" xfId="0" applyFont="1" applyBorder="1" applyAlignment="1" applyProtection="1">
      <alignment horizontal="left" vertical="center" wrapText="1"/>
      <protection/>
    </xf>
    <xf numFmtId="0" fontId="0" fillId="0" borderId="52" xfId="0"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Alignment="1" applyProtection="1">
      <alignment vertical="center"/>
      <protection/>
    </xf>
    <xf numFmtId="0" fontId="14" fillId="0" borderId="44" xfId="0" applyFont="1" applyFill="1" applyBorder="1" applyAlignment="1" applyProtection="1">
      <alignment horizontal="center" vertical="center" wrapText="1"/>
      <protection/>
    </xf>
    <xf numFmtId="0" fontId="14" fillId="0" borderId="20" xfId="0" applyFont="1" applyFill="1" applyBorder="1" applyAlignment="1" applyProtection="1">
      <alignment horizontal="center" vertical="center" wrapText="1"/>
      <protection/>
    </xf>
    <xf numFmtId="0" fontId="14" fillId="0" borderId="49" xfId="0" applyFont="1" applyFill="1" applyBorder="1" applyAlignment="1" applyProtection="1">
      <alignment horizontal="center" vertical="center" wrapText="1"/>
      <protection/>
    </xf>
    <xf numFmtId="0" fontId="14" fillId="0" borderId="45" xfId="0" applyFont="1" applyFill="1" applyBorder="1" applyAlignment="1" applyProtection="1">
      <alignment horizontal="center" vertical="center" wrapText="1"/>
      <protection/>
    </xf>
    <xf numFmtId="0" fontId="14" fillId="0" borderId="20" xfId="0" applyFont="1" applyBorder="1" applyAlignment="1" applyProtection="1">
      <alignment horizontal="center" vertical="center" wrapText="1"/>
      <protection/>
    </xf>
    <xf numFmtId="0" fontId="14" fillId="0" borderId="45" xfId="0" applyFont="1" applyBorder="1" applyAlignment="1" applyProtection="1">
      <alignment horizontal="center" vertical="center" wrapText="1"/>
      <protection/>
    </xf>
    <xf numFmtId="0" fontId="14" fillId="0" borderId="46" xfId="0" applyFont="1" applyFill="1" applyBorder="1" applyAlignment="1" applyProtection="1">
      <alignment horizontal="center" vertical="center" wrapText="1"/>
      <protection/>
    </xf>
    <xf numFmtId="0" fontId="14" fillId="0" borderId="22" xfId="0" applyFont="1" applyFill="1" applyBorder="1" applyAlignment="1" applyProtection="1">
      <alignment horizontal="center" vertical="center" wrapText="1"/>
      <protection/>
    </xf>
    <xf numFmtId="0" fontId="14" fillId="0" borderId="42" xfId="0" applyFont="1" applyBorder="1" applyAlignment="1" applyProtection="1">
      <alignment vertical="center"/>
      <protection/>
    </xf>
    <xf numFmtId="0" fontId="14" fillId="0" borderId="43" xfId="0" applyFont="1" applyBorder="1" applyAlignment="1" applyProtection="1">
      <alignment vertical="center"/>
      <protection/>
    </xf>
    <xf numFmtId="0" fontId="14" fillId="8" borderId="33" xfId="0" applyFont="1" applyFill="1" applyBorder="1" applyAlignment="1" applyProtection="1">
      <alignment vertical="center"/>
      <protection/>
    </xf>
    <xf numFmtId="0" fontId="14" fillId="8" borderId="51" xfId="0" applyFont="1" applyFill="1" applyBorder="1" applyAlignment="1" applyProtection="1">
      <alignment vertical="center"/>
      <protection/>
    </xf>
    <xf numFmtId="0" fontId="5" fillId="5" borderId="28" xfId="0" applyFont="1" applyFill="1" applyBorder="1" applyAlignment="1" applyProtection="1">
      <alignment horizontal="center" vertical="center" wrapText="1"/>
      <protection/>
    </xf>
    <xf numFmtId="0" fontId="5" fillId="5" borderId="29" xfId="0" applyFont="1" applyFill="1" applyBorder="1" applyAlignment="1" applyProtection="1">
      <alignment horizontal="center" vertical="center" wrapText="1"/>
      <protection/>
    </xf>
    <xf numFmtId="0" fontId="0" fillId="0" borderId="29"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5" fillId="4" borderId="28" xfId="0" applyFont="1" applyFill="1" applyBorder="1" applyAlignment="1" applyProtection="1">
      <alignment horizontal="center" vertical="center" wrapText="1"/>
      <protection/>
    </xf>
    <xf numFmtId="0" fontId="5" fillId="4" borderId="29" xfId="0" applyFont="1" applyFill="1" applyBorder="1" applyAlignment="1" applyProtection="1">
      <alignment horizontal="center" vertical="center" wrapText="1"/>
      <protection/>
    </xf>
    <xf numFmtId="0" fontId="5" fillId="5" borderId="50" xfId="0" applyFont="1" applyFill="1" applyBorder="1" applyAlignment="1" applyProtection="1">
      <alignment horizontal="left" vertical="center" wrapText="1"/>
      <protection/>
    </xf>
    <xf numFmtId="0" fontId="0" fillId="0" borderId="51" xfId="0" applyBorder="1" applyAlignment="1" applyProtection="1">
      <alignment vertical="center" wrapText="1"/>
      <protection/>
    </xf>
    <xf numFmtId="0" fontId="14" fillId="0" borderId="42" xfId="0" applyFont="1" applyFill="1" applyBorder="1" applyAlignment="1" applyProtection="1">
      <alignment horizontal="center" vertical="center" wrapText="1"/>
      <protection/>
    </xf>
    <xf numFmtId="0" fontId="14" fillId="0" borderId="43" xfId="0" applyFont="1" applyFill="1" applyBorder="1" applyAlignment="1" applyProtection="1">
      <alignment horizontal="center" vertical="center" wrapText="1"/>
      <protection/>
    </xf>
    <xf numFmtId="0" fontId="14" fillId="0" borderId="20" xfId="0" applyFont="1" applyFill="1" applyBorder="1" applyAlignment="1" applyProtection="1">
      <alignment horizontal="center" vertical="center"/>
      <protection/>
    </xf>
    <xf numFmtId="0" fontId="14" fillId="0" borderId="45" xfId="0" applyFont="1" applyFill="1" applyBorder="1" applyAlignment="1" applyProtection="1">
      <alignment horizontal="center" vertical="center"/>
      <protection/>
    </xf>
    <xf numFmtId="0" fontId="14" fillId="0" borderId="42" xfId="0" applyFont="1" applyBorder="1" applyAlignment="1" applyProtection="1">
      <alignment horizontal="center" vertical="center" wrapText="1"/>
      <protection/>
    </xf>
    <xf numFmtId="0" fontId="5" fillId="0" borderId="4" xfId="0" applyFont="1" applyFill="1" applyBorder="1" applyAlignment="1" applyProtection="1">
      <alignment horizontal="center" vertical="center" wrapText="1"/>
      <protection/>
    </xf>
    <xf numFmtId="0" fontId="4" fillId="0" borderId="4" xfId="0" applyFont="1" applyBorder="1" applyAlignment="1" applyProtection="1">
      <alignment vertical="center" wrapText="1"/>
      <protection/>
    </xf>
    <xf numFmtId="0" fontId="5" fillId="0" borderId="3" xfId="0" applyFont="1" applyFill="1" applyBorder="1" applyAlignment="1" applyProtection="1">
      <alignment horizontal="center" vertical="center" wrapText="1"/>
      <protection/>
    </xf>
    <xf numFmtId="0" fontId="4" fillId="0" borderId="3" xfId="0" applyFont="1" applyBorder="1" applyAlignment="1" applyProtection="1">
      <alignment vertical="center" wrapText="1"/>
      <protection/>
    </xf>
    <xf numFmtId="0" fontId="5" fillId="2" borderId="35" xfId="0" applyFont="1" applyFill="1" applyBorder="1" applyAlignment="1" applyProtection="1">
      <alignment horizontal="left" vertical="center" wrapText="1"/>
      <protection/>
    </xf>
    <xf numFmtId="0" fontId="5" fillId="2" borderId="36" xfId="0" applyFont="1" applyFill="1" applyBorder="1" applyAlignment="1" applyProtection="1">
      <alignment horizontal="left" vertical="center" wrapText="1"/>
      <protection/>
    </xf>
    <xf numFmtId="0" fontId="5" fillId="2" borderId="34" xfId="0" applyFont="1" applyFill="1" applyBorder="1" applyAlignment="1" applyProtection="1">
      <alignment horizontal="left" vertical="center" wrapText="1"/>
      <protection/>
    </xf>
    <xf numFmtId="0" fontId="5" fillId="2" borderId="30" xfId="0" applyFont="1" applyFill="1" applyBorder="1" applyAlignment="1" applyProtection="1">
      <alignment horizontal="left" vertical="center" wrapText="1"/>
      <protection/>
    </xf>
    <xf numFmtId="0" fontId="5" fillId="2" borderId="31" xfId="0" applyFont="1" applyFill="1" applyBorder="1" applyAlignment="1" applyProtection="1">
      <alignment horizontal="left" vertical="center" wrapText="1"/>
      <protection/>
    </xf>
    <xf numFmtId="0" fontId="5" fillId="2" borderId="32" xfId="0" applyFont="1" applyFill="1" applyBorder="1" applyAlignment="1" applyProtection="1">
      <alignment horizontal="left" vertical="center" wrapText="1"/>
      <protection/>
    </xf>
    <xf numFmtId="0" fontId="5" fillId="0" borderId="27" xfId="0" applyFont="1" applyFill="1" applyBorder="1" applyAlignment="1" applyProtection="1">
      <alignment horizontal="center" vertical="center" wrapText="1"/>
      <protection/>
    </xf>
    <xf numFmtId="0" fontId="5" fillId="2" borderId="28"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wrapText="1"/>
      <protection/>
    </xf>
    <xf numFmtId="0" fontId="5" fillId="2" borderId="23" xfId="0" applyFont="1" applyFill="1" applyBorder="1" applyAlignment="1" applyProtection="1">
      <alignment horizontal="center" vertical="center" wrapText="1"/>
      <protection/>
    </xf>
    <xf numFmtId="0" fontId="5" fillId="2" borderId="24"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5" fillId="2" borderId="4" xfId="0" applyFont="1" applyFill="1" applyBorder="1" applyAlignment="1" applyProtection="1">
      <alignment horizontal="left" vertical="center" wrapText="1"/>
      <protection/>
    </xf>
    <xf numFmtId="0" fontId="5" fillId="5" borderId="27" xfId="0" applyFont="1" applyFill="1" applyBorder="1" applyAlignment="1" applyProtection="1">
      <alignment horizontal="center" vertical="center" wrapText="1"/>
      <protection/>
    </xf>
    <xf numFmtId="0" fontId="5" fillId="5" borderId="40" xfId="0" applyFont="1" applyFill="1" applyBorder="1" applyAlignment="1" applyProtection="1">
      <alignment horizontal="center" vertical="center" wrapText="1"/>
      <protection/>
    </xf>
    <xf numFmtId="0" fontId="5" fillId="5" borderId="2" xfId="0" applyFont="1" applyFill="1" applyBorder="1" applyAlignment="1" applyProtection="1">
      <alignment horizontal="center" vertical="center" wrapText="1"/>
      <protection/>
    </xf>
    <xf numFmtId="0" fontId="5" fillId="6" borderId="5" xfId="0" applyFont="1" applyFill="1" applyBorder="1" applyAlignment="1" applyProtection="1">
      <alignment horizontal="left" vertical="center" wrapText="1"/>
      <protection/>
    </xf>
    <xf numFmtId="0" fontId="5" fillId="6" borderId="27" xfId="0" applyFont="1" applyFill="1" applyBorder="1" applyAlignment="1" applyProtection="1">
      <alignment horizontal="left" vertical="center" wrapText="1"/>
      <protection/>
    </xf>
    <xf numFmtId="0" fontId="0" fillId="6" borderId="40" xfId="0" applyFill="1" applyBorder="1" applyAlignment="1" applyProtection="1">
      <alignment horizontal="left" vertical="center" wrapText="1"/>
      <protection/>
    </xf>
    <xf numFmtId="0" fontId="0" fillId="6" borderId="2" xfId="0" applyFill="1" applyBorder="1" applyAlignment="1" applyProtection="1">
      <alignment horizontal="left" vertical="center" wrapText="1"/>
      <protection/>
    </xf>
    <xf numFmtId="0" fontId="5" fillId="6" borderId="41" xfId="0" applyFont="1" applyFill="1" applyBorder="1" applyAlignment="1" applyProtection="1">
      <alignment horizontal="left" vertical="center" wrapText="1"/>
      <protection/>
    </xf>
    <xf numFmtId="0" fontId="5" fillId="6" borderId="40" xfId="0" applyFont="1" applyFill="1" applyBorder="1" applyAlignment="1" applyProtection="1">
      <alignment horizontal="left" vertical="center" wrapText="1"/>
      <protection/>
    </xf>
    <xf numFmtId="0" fontId="5" fillId="6" borderId="2" xfId="0" applyFont="1" applyFill="1" applyBorder="1" applyAlignment="1" applyProtection="1">
      <alignment horizontal="left" vertical="center" wrapText="1"/>
      <protection/>
    </xf>
    <xf numFmtId="0" fontId="5" fillId="6" borderId="37" xfId="0" applyFont="1" applyFill="1" applyBorder="1" applyAlignment="1" applyProtection="1">
      <alignment vertical="center" wrapText="1"/>
      <protection/>
    </xf>
    <xf numFmtId="0" fontId="5" fillId="6" borderId="33" xfId="0" applyFont="1" applyFill="1" applyBorder="1" applyAlignment="1" applyProtection="1">
      <alignment vertical="center"/>
      <protection/>
    </xf>
    <xf numFmtId="0" fontId="5" fillId="6" borderId="37" xfId="0" applyFont="1" applyFill="1" applyBorder="1" applyAlignment="1" applyProtection="1">
      <alignment vertical="center"/>
      <protection/>
    </xf>
    <xf numFmtId="0" fontId="5" fillId="6" borderId="34" xfId="0" applyFont="1" applyFill="1" applyBorder="1" applyAlignment="1" applyProtection="1">
      <alignment vertical="center"/>
      <protection/>
    </xf>
    <xf numFmtId="0" fontId="5" fillId="6" borderId="30" xfId="0" applyFont="1" applyFill="1" applyBorder="1" applyAlignment="1" applyProtection="1">
      <alignment vertical="center"/>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590550</xdr:colOff>
      <xdr:row>19</xdr:row>
      <xdr:rowOff>38100</xdr:rowOff>
    </xdr:from>
    <xdr:to>
      <xdr:col>10</xdr:col>
      <xdr:colOff>504825</xdr:colOff>
      <xdr:row>21</xdr:row>
      <xdr:rowOff>133350</xdr:rowOff>
    </xdr:to>
    <xdr:sp>
      <xdr:nvSpPr>
        <xdr:cNvPr id="1" name="AutoShape 1"/>
        <xdr:cNvSpPr>
          <a:spLocks/>
        </xdr:cNvSpPr>
      </xdr:nvSpPr>
      <xdr:spPr>
        <a:xfrm>
          <a:off x="10572750" y="4219575"/>
          <a:ext cx="1123950" cy="704850"/>
        </a:xfrm>
        <a:prstGeom prst="wedgeRoundRectCallout">
          <a:avLst>
            <a:gd name="adj1" fmla="val -61865"/>
            <a:gd name="adj2" fmla="val -141893"/>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灰色の欄は重複指標欄であるため、記入不要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6"/>
  <sheetViews>
    <sheetView tabSelected="1" zoomScale="70" zoomScaleNormal="70" zoomScaleSheetLayoutView="70" workbookViewId="0" topLeftCell="A1">
      <selection activeCell="D3" sqref="D3:F3"/>
    </sheetView>
  </sheetViews>
  <sheetFormatPr defaultColWidth="9.00390625" defaultRowHeight="13.5"/>
  <cols>
    <col min="1" max="1" width="5.625" style="1" customWidth="1"/>
    <col min="2" max="2" width="6.75390625" style="3" customWidth="1"/>
    <col min="3" max="3" width="7.625" style="3" customWidth="1"/>
    <col min="4" max="4" width="14.00390625" style="2" customWidth="1"/>
    <col min="5" max="5" width="14.25390625" style="3" customWidth="1"/>
    <col min="6" max="6" width="46.375" style="2" customWidth="1"/>
    <col min="7" max="7" width="4.25390625" style="2" customWidth="1"/>
    <col min="8" max="8" width="32.125" style="2" customWidth="1"/>
    <col min="9" max="9" width="9.75390625" style="1" customWidth="1"/>
    <col min="10" max="10" width="6.125" style="2" customWidth="1"/>
    <col min="11" max="11" width="7.25390625" style="2" customWidth="1"/>
    <col min="12" max="12" width="9.375" style="2" customWidth="1"/>
    <col min="13" max="16384" width="9.00390625" style="2" customWidth="1"/>
  </cols>
  <sheetData>
    <row r="1" spans="1:11" ht="18.75">
      <c r="A1" s="339" t="s">
        <v>247</v>
      </c>
      <c r="B1" s="339"/>
      <c r="C1" s="339"/>
      <c r="D1" s="339"/>
      <c r="E1" s="339"/>
      <c r="F1" s="339"/>
      <c r="G1" s="340"/>
      <c r="H1" s="340"/>
      <c r="I1" s="340"/>
      <c r="J1" s="340"/>
      <c r="K1" s="340"/>
    </row>
    <row r="2" spans="1:11" ht="18.75">
      <c r="A2" s="48"/>
      <c r="B2" s="48"/>
      <c r="C2" s="48"/>
      <c r="D2" s="48"/>
      <c r="E2" s="48"/>
      <c r="F2" s="48"/>
      <c r="G2" s="49"/>
      <c r="H2" s="49"/>
      <c r="I2" s="115"/>
      <c r="J2" s="49"/>
      <c r="K2" s="49"/>
    </row>
    <row r="3" spans="1:11" ht="13.5">
      <c r="A3" s="50"/>
      <c r="B3" s="55" t="s">
        <v>1</v>
      </c>
      <c r="C3" s="52"/>
      <c r="D3" s="341"/>
      <c r="E3" s="342"/>
      <c r="F3" s="343"/>
      <c r="G3" s="53"/>
      <c r="H3" s="51"/>
      <c r="I3" s="397"/>
      <c r="J3" s="397"/>
      <c r="K3" s="58"/>
    </row>
    <row r="4" spans="1:11" ht="18.75">
      <c r="A4" s="48"/>
      <c r="B4" s="48"/>
      <c r="C4" s="48"/>
      <c r="D4" s="48"/>
      <c r="E4" s="48"/>
      <c r="F4" s="48"/>
      <c r="G4" s="49"/>
      <c r="H4" s="49"/>
      <c r="I4" s="115"/>
      <c r="J4" s="49"/>
      <c r="K4" s="49"/>
    </row>
    <row r="5" spans="1:10" ht="13.5">
      <c r="A5" s="50"/>
      <c r="B5" s="55" t="s">
        <v>183</v>
      </c>
      <c r="C5" s="52"/>
      <c r="D5" s="341"/>
      <c r="E5" s="342"/>
      <c r="F5" s="343"/>
      <c r="G5" s="53"/>
      <c r="J5" s="58"/>
    </row>
    <row r="6" spans="1:10" ht="13.5">
      <c r="A6" s="50"/>
      <c r="B6" s="55"/>
      <c r="C6" s="52"/>
      <c r="D6" s="57"/>
      <c r="E6" s="57"/>
      <c r="F6" s="57"/>
      <c r="G6" s="53"/>
      <c r="H6" s="58"/>
      <c r="I6" s="116"/>
      <c r="J6" s="58"/>
    </row>
    <row r="7" spans="1:7" ht="13.5">
      <c r="A7" s="50"/>
      <c r="B7" s="55" t="s">
        <v>0</v>
      </c>
      <c r="C7" s="52"/>
      <c r="D7" s="77">
        <v>1</v>
      </c>
      <c r="E7" s="52" t="s">
        <v>248</v>
      </c>
      <c r="F7" s="52"/>
      <c r="G7" s="53"/>
    </row>
    <row r="8" spans="1:11" ht="13.5">
      <c r="A8" s="50"/>
      <c r="B8" s="55"/>
      <c r="C8" s="52"/>
      <c r="D8" s="68"/>
      <c r="E8" s="52"/>
      <c r="F8" s="52"/>
      <c r="G8" s="53"/>
      <c r="J8" s="52"/>
      <c r="K8" s="52"/>
    </row>
    <row r="9" spans="1:11" ht="13.5">
      <c r="A9" s="50"/>
      <c r="B9" s="55" t="s">
        <v>164</v>
      </c>
      <c r="C9" s="52"/>
      <c r="D9" s="77" t="s">
        <v>171</v>
      </c>
      <c r="E9" s="55"/>
      <c r="F9" s="52"/>
      <c r="G9" s="53"/>
      <c r="H9" s="397" t="s">
        <v>115</v>
      </c>
      <c r="I9" s="397"/>
      <c r="J9" s="57"/>
      <c r="K9" s="57"/>
    </row>
    <row r="10" spans="1:11" ht="13.5">
      <c r="A10" s="50"/>
      <c r="B10" s="55"/>
      <c r="C10" s="52"/>
      <c r="D10" s="70"/>
      <c r="E10" s="55"/>
      <c r="F10" s="52"/>
      <c r="G10" s="53"/>
      <c r="H10" s="59"/>
      <c r="I10" s="271" t="s">
        <v>245</v>
      </c>
      <c r="J10" s="272"/>
      <c r="K10" s="272"/>
    </row>
    <row r="11" spans="1:11" ht="13.5">
      <c r="A11" s="50"/>
      <c r="B11" s="56"/>
      <c r="C11" s="56"/>
      <c r="D11" s="53"/>
      <c r="E11" s="53"/>
      <c r="F11" s="53"/>
      <c r="G11" s="54"/>
      <c r="H11" s="51"/>
      <c r="I11" s="272"/>
      <c r="J11" s="272"/>
      <c r="K11" s="272"/>
    </row>
    <row r="12" spans="1:11" ht="13.5">
      <c r="A12" s="14"/>
      <c r="B12" s="407" t="s">
        <v>246</v>
      </c>
      <c r="C12" s="408"/>
      <c r="D12" s="409"/>
      <c r="E12" s="409"/>
      <c r="F12" s="409"/>
      <c r="G12" s="409"/>
      <c r="I12" s="120"/>
      <c r="J12" s="120"/>
      <c r="K12" s="120"/>
    </row>
    <row r="13" spans="1:11" ht="14.25" thickBot="1">
      <c r="A13" s="14"/>
      <c r="B13" s="15"/>
      <c r="C13" s="15"/>
      <c r="D13" s="16"/>
      <c r="E13" s="15"/>
      <c r="F13" s="17"/>
      <c r="G13" s="16"/>
      <c r="H13" s="16"/>
      <c r="I13" s="14"/>
      <c r="J13" s="16"/>
      <c r="K13" s="16"/>
    </row>
    <row r="14" spans="1:11" ht="13.5" customHeight="1" thickBot="1">
      <c r="A14" s="243" t="s">
        <v>250</v>
      </c>
      <c r="B14" s="258"/>
      <c r="C14" s="258"/>
      <c r="D14" s="258"/>
      <c r="E14" s="258" t="s">
        <v>114</v>
      </c>
      <c r="F14" s="259"/>
      <c r="G14" s="400" t="s">
        <v>2</v>
      </c>
      <c r="H14" s="398" t="s">
        <v>244</v>
      </c>
      <c r="I14" s="117" t="s">
        <v>249</v>
      </c>
      <c r="J14" s="344" t="str">
        <f>D9</f>
        <v>　　年　　月　　日</v>
      </c>
      <c r="K14" s="345"/>
    </row>
    <row r="15" spans="1:11" ht="27.75" customHeight="1" thickBot="1">
      <c r="A15" s="18" t="s">
        <v>3</v>
      </c>
      <c r="B15" s="19" t="s">
        <v>4</v>
      </c>
      <c r="C15" s="260" t="s">
        <v>5</v>
      </c>
      <c r="D15" s="260"/>
      <c r="E15" s="260"/>
      <c r="F15" s="261"/>
      <c r="G15" s="401"/>
      <c r="H15" s="399"/>
      <c r="I15" s="71" t="s">
        <v>85</v>
      </c>
      <c r="J15" s="72" t="s">
        <v>113</v>
      </c>
      <c r="K15" s="73" t="s">
        <v>292</v>
      </c>
    </row>
    <row r="16" spans="1:11" s="4" customFormat="1" ht="24" customHeight="1">
      <c r="A16" s="244" t="s">
        <v>194</v>
      </c>
      <c r="B16" s="411" t="s">
        <v>184</v>
      </c>
      <c r="C16" s="252" t="s">
        <v>86</v>
      </c>
      <c r="D16" s="253"/>
      <c r="E16" s="21" t="s">
        <v>116</v>
      </c>
      <c r="F16" s="22" t="s">
        <v>205</v>
      </c>
      <c r="G16" s="88">
        <v>1</v>
      </c>
      <c r="H16" s="83"/>
      <c r="I16" s="79"/>
      <c r="J16" s="331">
        <f>COUNTIF(I16:I35,"○")</f>
        <v>0</v>
      </c>
      <c r="K16" s="127">
        <v>20</v>
      </c>
    </row>
    <row r="17" spans="1:11" s="4" customFormat="1" ht="24" customHeight="1">
      <c r="A17" s="245"/>
      <c r="B17" s="362"/>
      <c r="C17" s="254"/>
      <c r="D17" s="250"/>
      <c r="E17" s="5" t="s">
        <v>117</v>
      </c>
      <c r="F17" s="8" t="str">
        <f>F49</f>
        <v>隣家相互の外壁面距離が１階部分で３ｍ以上、２階部分で５ｍ以上離れている</v>
      </c>
      <c r="G17" s="93">
        <f>G49</f>
        <v>21</v>
      </c>
      <c r="H17" s="105">
        <f>IF(H49="","",H49)</f>
      </c>
      <c r="I17" s="118">
        <f>IF(I49="","",I49)</f>
      </c>
      <c r="J17" s="332"/>
      <c r="K17" s="283"/>
    </row>
    <row r="18" spans="1:11" s="4" customFormat="1" ht="24" customHeight="1">
      <c r="A18" s="245"/>
      <c r="B18" s="362"/>
      <c r="C18" s="254"/>
      <c r="D18" s="250"/>
      <c r="E18" s="61" t="s">
        <v>118</v>
      </c>
      <c r="F18" s="6" t="s">
        <v>87</v>
      </c>
      <c r="G18" s="94">
        <f>G16+1</f>
        <v>2</v>
      </c>
      <c r="H18" s="84"/>
      <c r="I18" s="80"/>
      <c r="J18" s="332"/>
      <c r="K18" s="283"/>
    </row>
    <row r="19" spans="1:11" s="4" customFormat="1" ht="24" customHeight="1">
      <c r="A19" s="245"/>
      <c r="B19" s="362"/>
      <c r="C19" s="254"/>
      <c r="D19" s="250"/>
      <c r="E19" s="60" t="s">
        <v>172</v>
      </c>
      <c r="F19" s="6" t="s">
        <v>88</v>
      </c>
      <c r="G19" s="94">
        <f>G18+1</f>
        <v>3</v>
      </c>
      <c r="H19" s="84"/>
      <c r="I19" s="80"/>
      <c r="J19" s="332"/>
      <c r="K19" s="283"/>
    </row>
    <row r="20" spans="1:11" s="4" customFormat="1" ht="24" customHeight="1">
      <c r="A20" s="245"/>
      <c r="B20" s="362"/>
      <c r="C20" s="254"/>
      <c r="D20" s="250"/>
      <c r="E20" s="5" t="s">
        <v>253</v>
      </c>
      <c r="F20" s="6" t="s">
        <v>213</v>
      </c>
      <c r="G20" s="94">
        <f aca="true" t="shared" si="0" ref="G20:G25">G19+1</f>
        <v>4</v>
      </c>
      <c r="H20" s="84"/>
      <c r="I20" s="80"/>
      <c r="J20" s="332"/>
      <c r="K20" s="283"/>
    </row>
    <row r="21" spans="1:11" s="4" customFormat="1" ht="24" customHeight="1">
      <c r="A21" s="245"/>
      <c r="B21" s="362"/>
      <c r="C21" s="251"/>
      <c r="D21" s="247"/>
      <c r="E21" s="5" t="s">
        <v>89</v>
      </c>
      <c r="F21" s="7" t="s">
        <v>90</v>
      </c>
      <c r="G21" s="94">
        <f t="shared" si="0"/>
        <v>5</v>
      </c>
      <c r="H21" s="84"/>
      <c r="I21" s="80"/>
      <c r="J21" s="332"/>
      <c r="K21" s="283"/>
    </row>
    <row r="22" spans="1:11" s="4" customFormat="1" ht="24" customHeight="1">
      <c r="A22" s="245"/>
      <c r="B22" s="362"/>
      <c r="C22" s="248" t="s">
        <v>206</v>
      </c>
      <c r="D22" s="249"/>
      <c r="E22" s="5" t="s">
        <v>119</v>
      </c>
      <c r="F22" s="6" t="s">
        <v>257</v>
      </c>
      <c r="G22" s="94">
        <f t="shared" si="0"/>
        <v>6</v>
      </c>
      <c r="H22" s="84"/>
      <c r="I22" s="80"/>
      <c r="J22" s="332"/>
      <c r="K22" s="283"/>
    </row>
    <row r="23" spans="1:11" s="4" customFormat="1" ht="24" customHeight="1">
      <c r="A23" s="245"/>
      <c r="B23" s="362"/>
      <c r="C23" s="254"/>
      <c r="D23" s="250"/>
      <c r="E23" s="5" t="s">
        <v>120</v>
      </c>
      <c r="F23" s="6" t="s">
        <v>106</v>
      </c>
      <c r="G23" s="94">
        <f t="shared" si="0"/>
        <v>7</v>
      </c>
      <c r="H23" s="84"/>
      <c r="I23" s="80"/>
      <c r="J23" s="332"/>
      <c r="K23" s="283"/>
    </row>
    <row r="24" spans="1:11" s="4" customFormat="1" ht="24" customHeight="1">
      <c r="A24" s="245"/>
      <c r="B24" s="362"/>
      <c r="C24" s="254"/>
      <c r="D24" s="250"/>
      <c r="E24" s="5" t="s">
        <v>6</v>
      </c>
      <c r="F24" s="6" t="s">
        <v>258</v>
      </c>
      <c r="G24" s="94">
        <f t="shared" si="0"/>
        <v>8</v>
      </c>
      <c r="H24" s="84"/>
      <c r="I24" s="80"/>
      <c r="J24" s="332"/>
      <c r="K24" s="283"/>
    </row>
    <row r="25" spans="1:11" s="4" customFormat="1" ht="24" customHeight="1">
      <c r="A25" s="245"/>
      <c r="B25" s="362"/>
      <c r="C25" s="254"/>
      <c r="D25" s="250"/>
      <c r="E25" s="5" t="s">
        <v>165</v>
      </c>
      <c r="F25" s="6" t="s">
        <v>7</v>
      </c>
      <c r="G25" s="94">
        <f t="shared" si="0"/>
        <v>9</v>
      </c>
      <c r="H25" s="84"/>
      <c r="I25" s="80"/>
      <c r="J25" s="332"/>
      <c r="K25" s="283"/>
    </row>
    <row r="26" spans="1:11" s="4" customFormat="1" ht="24" customHeight="1">
      <c r="A26" s="245"/>
      <c r="B26" s="362"/>
      <c r="C26" s="254"/>
      <c r="D26" s="250"/>
      <c r="E26" s="5" t="str">
        <f>E37</f>
        <v>歩車分離</v>
      </c>
      <c r="F26" s="8" t="str">
        <f>F37</f>
        <v>歩道又は歩行者専用道路が整備され、歩行者の安全性が確保されている</v>
      </c>
      <c r="G26" s="93">
        <f>G37</f>
        <v>13</v>
      </c>
      <c r="H26" s="106">
        <f>IF(H37="","",H37)</f>
      </c>
      <c r="I26" s="107">
        <f>IF(I37="","",I37)</f>
      </c>
      <c r="J26" s="332"/>
      <c r="K26" s="283"/>
    </row>
    <row r="27" spans="1:11" s="4" customFormat="1" ht="24" customHeight="1">
      <c r="A27" s="245"/>
      <c r="B27" s="362"/>
      <c r="C27" s="254"/>
      <c r="D27" s="250"/>
      <c r="E27" s="5" t="str">
        <f>E39</f>
        <v>速度の抑制</v>
      </c>
      <c r="F27" s="8" t="str">
        <f>F39</f>
        <v>シケイン、ハンプ、狭さくなどによりスピードの抑制が図られている</v>
      </c>
      <c r="G27" s="93">
        <f>G39</f>
        <v>14</v>
      </c>
      <c r="H27" s="106">
        <f>IF(H39="","",H39)</f>
      </c>
      <c r="I27" s="107">
        <f>IF(I39="","",I39)</f>
      </c>
      <c r="J27" s="332"/>
      <c r="K27" s="283"/>
    </row>
    <row r="28" spans="1:11" s="4" customFormat="1" ht="24" customHeight="1">
      <c r="A28" s="245"/>
      <c r="B28" s="362"/>
      <c r="C28" s="254"/>
      <c r="D28" s="250"/>
      <c r="E28" s="5" t="str">
        <f>E43</f>
        <v>隅切等による道路の見通し</v>
      </c>
      <c r="F28" s="8" t="str">
        <f>F43</f>
        <v>団地内道路の隅切の設置、又は必要な場所でのカーブミラーの設置などにより、視認性が確保されている</v>
      </c>
      <c r="G28" s="93">
        <f>G43</f>
        <v>18</v>
      </c>
      <c r="H28" s="106">
        <f>IF(H43="","",H43)</f>
      </c>
      <c r="I28" s="107">
        <f>IF(I43="","",I43)</f>
      </c>
      <c r="J28" s="332"/>
      <c r="K28" s="283"/>
    </row>
    <row r="29" spans="1:11" s="4" customFormat="1" ht="24" customHeight="1">
      <c r="A29" s="245"/>
      <c r="B29" s="362"/>
      <c r="C29" s="251"/>
      <c r="D29" s="247"/>
      <c r="E29" s="34" t="s">
        <v>91</v>
      </c>
      <c r="F29" s="104" t="s">
        <v>215</v>
      </c>
      <c r="G29" s="94">
        <f>G25+1</f>
        <v>10</v>
      </c>
      <c r="H29" s="84"/>
      <c r="I29" s="80"/>
      <c r="J29" s="332"/>
      <c r="K29" s="283"/>
    </row>
    <row r="30" spans="1:11" s="4" customFormat="1" ht="24" customHeight="1">
      <c r="A30" s="245"/>
      <c r="B30" s="362"/>
      <c r="C30" s="298" t="str">
        <f>C118</f>
        <v>維持管理の組織・体制の構築</v>
      </c>
      <c r="D30" s="298"/>
      <c r="E30" s="9" t="str">
        <f>E118</f>
        <v>自治会等の活動状況</v>
      </c>
      <c r="F30" s="8" t="str">
        <f>F118</f>
        <v>自治会等が結成されており、参加することができる</v>
      </c>
      <c r="G30" s="93">
        <f>G118</f>
        <v>76</v>
      </c>
      <c r="H30" s="106">
        <f>IF(H118="","",H118)</f>
      </c>
      <c r="I30" s="107">
        <f>IF(I118="","",I118)</f>
      </c>
      <c r="J30" s="332"/>
      <c r="K30" s="283"/>
    </row>
    <row r="31" spans="1:11" s="4" customFormat="1" ht="24" customHeight="1">
      <c r="A31" s="245"/>
      <c r="B31" s="362"/>
      <c r="C31" s="255" t="s">
        <v>103</v>
      </c>
      <c r="D31" s="256"/>
      <c r="E31" s="9" t="str">
        <f>E113</f>
        <v>共用空間の管理ルール</v>
      </c>
      <c r="F31" s="90" t="str">
        <f>F113</f>
        <v>共用空間である公園、緑地、フットパス、水辺などに関するルールが定められている</v>
      </c>
      <c r="G31" s="91">
        <f>G113</f>
        <v>71</v>
      </c>
      <c r="H31" s="108">
        <f>IF(H113="","",H113)</f>
      </c>
      <c r="I31" s="107">
        <f>IF(I113="","",I113)</f>
      </c>
      <c r="J31" s="332"/>
      <c r="K31" s="283"/>
    </row>
    <row r="32" spans="1:11" s="4" customFormat="1" ht="24" customHeight="1">
      <c r="A32" s="245"/>
      <c r="B32" s="362"/>
      <c r="C32" s="314" t="str">
        <f>C119</f>
        <v>自主的な維持管理の体制</v>
      </c>
      <c r="D32" s="402"/>
      <c r="E32" s="9" t="s">
        <v>93</v>
      </c>
      <c r="F32" s="6" t="s">
        <v>94</v>
      </c>
      <c r="G32" s="95">
        <f>G29+1</f>
        <v>11</v>
      </c>
      <c r="H32" s="84"/>
      <c r="I32" s="80"/>
      <c r="J32" s="332"/>
      <c r="K32" s="283"/>
    </row>
    <row r="33" spans="1:11" s="4" customFormat="1" ht="24" customHeight="1">
      <c r="A33" s="245"/>
      <c r="B33" s="362"/>
      <c r="C33" s="403"/>
      <c r="D33" s="404"/>
      <c r="E33" s="9" t="str">
        <f aca="true" t="shared" si="1" ref="E33:F35">E122</f>
        <v>共用空間の管理体制</v>
      </c>
      <c r="F33" s="8" t="str">
        <f t="shared" si="1"/>
        <v>共用空間の管理等を適切に運営する体制となっている</v>
      </c>
      <c r="G33" s="93">
        <f>G122</f>
        <v>80</v>
      </c>
      <c r="H33" s="106">
        <f aca="true" t="shared" si="2" ref="H33:I35">IF(H122="","",H122)</f>
      </c>
      <c r="I33" s="107">
        <f t="shared" si="2"/>
      </c>
      <c r="J33" s="332"/>
      <c r="K33" s="283"/>
    </row>
    <row r="34" spans="1:11" s="4" customFormat="1" ht="24" customHeight="1">
      <c r="A34" s="245"/>
      <c r="B34" s="362"/>
      <c r="C34" s="403"/>
      <c r="D34" s="404"/>
      <c r="E34" s="9" t="str">
        <f t="shared" si="1"/>
        <v>団地内の定期的な清掃</v>
      </c>
      <c r="F34" s="8" t="str">
        <f t="shared" si="1"/>
        <v>団地内の清掃が定期的に行われている</v>
      </c>
      <c r="G34" s="93">
        <f>G123</f>
        <v>81</v>
      </c>
      <c r="H34" s="106">
        <f t="shared" si="2"/>
      </c>
      <c r="I34" s="107">
        <f t="shared" si="2"/>
      </c>
      <c r="J34" s="332"/>
      <c r="K34" s="283"/>
    </row>
    <row r="35" spans="1:11" s="4" customFormat="1" ht="24" customHeight="1" thickBot="1">
      <c r="A35" s="245"/>
      <c r="B35" s="412"/>
      <c r="C35" s="405"/>
      <c r="D35" s="406"/>
      <c r="E35" s="24" t="str">
        <f t="shared" si="1"/>
        <v>定期的な防犯パトロール</v>
      </c>
      <c r="F35" s="23" t="str">
        <f t="shared" si="1"/>
        <v>住民や警備員により定期的に巡視されている</v>
      </c>
      <c r="G35" s="96">
        <f>G124</f>
        <v>82</v>
      </c>
      <c r="H35" s="106">
        <f t="shared" si="2"/>
      </c>
      <c r="I35" s="109">
        <f t="shared" si="2"/>
      </c>
      <c r="J35" s="333"/>
      <c r="K35" s="284"/>
    </row>
    <row r="36" spans="1:11" s="4" customFormat="1" ht="24" customHeight="1">
      <c r="A36" s="246"/>
      <c r="B36" s="180" t="s">
        <v>185</v>
      </c>
      <c r="C36" s="126" t="s">
        <v>8</v>
      </c>
      <c r="D36" s="126"/>
      <c r="E36" s="21" t="s">
        <v>121</v>
      </c>
      <c r="F36" s="25" t="s">
        <v>9</v>
      </c>
      <c r="G36" s="88">
        <f>G32+1</f>
        <v>12</v>
      </c>
      <c r="H36" s="83"/>
      <c r="I36" s="82"/>
      <c r="J36" s="331">
        <f>COUNTIF(I36:I43,"○")</f>
        <v>0</v>
      </c>
      <c r="K36" s="285">
        <v>8</v>
      </c>
    </row>
    <row r="37" spans="1:11" s="4" customFormat="1" ht="24" customHeight="1">
      <c r="A37" s="246"/>
      <c r="B37" s="181"/>
      <c r="C37" s="257"/>
      <c r="D37" s="257"/>
      <c r="E37" s="5" t="s">
        <v>10</v>
      </c>
      <c r="F37" s="7" t="s">
        <v>11</v>
      </c>
      <c r="G37" s="94">
        <f>G36+1</f>
        <v>13</v>
      </c>
      <c r="H37" s="84"/>
      <c r="I37" s="80"/>
      <c r="J37" s="332"/>
      <c r="K37" s="286"/>
    </row>
    <row r="38" spans="1:11" s="4" customFormat="1" ht="24" customHeight="1">
      <c r="A38" s="246"/>
      <c r="B38" s="181"/>
      <c r="C38" s="257"/>
      <c r="D38" s="257"/>
      <c r="E38" s="10" t="str">
        <f>E83</f>
        <v>フットパスの設置</v>
      </c>
      <c r="F38" s="90" t="str">
        <f>F83</f>
        <v>歩行者動線を確保するため、フットパスが設けられている</v>
      </c>
      <c r="G38" s="91">
        <f>G83</f>
        <v>47</v>
      </c>
      <c r="H38" s="102">
        <f>IF(H83="","",H83)</f>
      </c>
      <c r="I38" s="103">
        <f>IF(I83="","",I83)</f>
      </c>
      <c r="J38" s="332"/>
      <c r="K38" s="286"/>
    </row>
    <row r="39" spans="1:11" s="4" customFormat="1" ht="24" customHeight="1">
      <c r="A39" s="246"/>
      <c r="B39" s="181"/>
      <c r="C39" s="257"/>
      <c r="D39" s="257"/>
      <c r="E39" s="5" t="s">
        <v>12</v>
      </c>
      <c r="F39" s="7" t="s">
        <v>13</v>
      </c>
      <c r="G39" s="94">
        <f>G37+1</f>
        <v>14</v>
      </c>
      <c r="H39" s="84"/>
      <c r="I39" s="80"/>
      <c r="J39" s="332"/>
      <c r="K39" s="286"/>
    </row>
    <row r="40" spans="1:11" s="4" customFormat="1" ht="24" customHeight="1">
      <c r="A40" s="246"/>
      <c r="B40" s="181"/>
      <c r="C40" s="257" t="s">
        <v>14</v>
      </c>
      <c r="D40" s="257"/>
      <c r="E40" s="5" t="s">
        <v>15</v>
      </c>
      <c r="F40" s="7" t="s">
        <v>216</v>
      </c>
      <c r="G40" s="94">
        <f>G39+1</f>
        <v>15</v>
      </c>
      <c r="H40" s="84"/>
      <c r="I40" s="80"/>
      <c r="J40" s="332"/>
      <c r="K40" s="286"/>
    </row>
    <row r="41" spans="1:11" s="4" customFormat="1" ht="24" customHeight="1">
      <c r="A41" s="246"/>
      <c r="B41" s="181"/>
      <c r="C41" s="257"/>
      <c r="D41" s="257"/>
      <c r="E41" s="5" t="s">
        <v>122</v>
      </c>
      <c r="F41" s="7" t="s">
        <v>16</v>
      </c>
      <c r="G41" s="94">
        <f>G40+1</f>
        <v>16</v>
      </c>
      <c r="H41" s="84"/>
      <c r="I41" s="80"/>
      <c r="J41" s="332"/>
      <c r="K41" s="286"/>
    </row>
    <row r="42" spans="1:11" s="4" customFormat="1" ht="24" customHeight="1">
      <c r="A42" s="246"/>
      <c r="B42" s="181"/>
      <c r="C42" s="257" t="s">
        <v>17</v>
      </c>
      <c r="D42" s="257"/>
      <c r="E42" s="5" t="s">
        <v>18</v>
      </c>
      <c r="F42" s="7" t="s">
        <v>19</v>
      </c>
      <c r="G42" s="94">
        <f>G41+1</f>
        <v>17</v>
      </c>
      <c r="H42" s="84"/>
      <c r="I42" s="80"/>
      <c r="J42" s="332"/>
      <c r="K42" s="286"/>
    </row>
    <row r="43" spans="1:11" s="4" customFormat="1" ht="24" customHeight="1" thickBot="1">
      <c r="A43" s="246"/>
      <c r="B43" s="182"/>
      <c r="C43" s="410"/>
      <c r="D43" s="410"/>
      <c r="E43" s="26" t="s">
        <v>166</v>
      </c>
      <c r="F43" s="27" t="s">
        <v>20</v>
      </c>
      <c r="G43" s="97">
        <f>G42+1</f>
        <v>18</v>
      </c>
      <c r="H43" s="85"/>
      <c r="I43" s="81"/>
      <c r="J43" s="333"/>
      <c r="K43" s="287"/>
    </row>
    <row r="44" spans="1:11" s="4" customFormat="1" ht="24" customHeight="1">
      <c r="A44" s="246"/>
      <c r="B44" s="361" t="s">
        <v>186</v>
      </c>
      <c r="C44" s="254" t="s">
        <v>21</v>
      </c>
      <c r="D44" s="250"/>
      <c r="E44" s="21" t="s">
        <v>123</v>
      </c>
      <c r="F44" s="25" t="s">
        <v>22</v>
      </c>
      <c r="G44" s="88">
        <f>G43+1</f>
        <v>19</v>
      </c>
      <c r="H44" s="86"/>
      <c r="I44" s="82"/>
      <c r="J44" s="337">
        <f>COUNTIF(I44:I56,"○")</f>
        <v>0</v>
      </c>
      <c r="K44" s="288">
        <v>13</v>
      </c>
    </row>
    <row r="45" spans="1:11" s="4" customFormat="1" ht="24" customHeight="1">
      <c r="A45" s="246"/>
      <c r="B45" s="362"/>
      <c r="C45" s="254"/>
      <c r="D45" s="250"/>
      <c r="E45" s="74" t="str">
        <f>E36</f>
        <v>十分な道路幅員の確保</v>
      </c>
      <c r="F45" s="78" t="str">
        <f>F36</f>
        <v>緊急自動車のアクセスが確保されている</v>
      </c>
      <c r="G45" s="98">
        <f>G36</f>
        <v>12</v>
      </c>
      <c r="H45" s="106">
        <f>IF(H36="","",H36)</f>
      </c>
      <c r="I45" s="107">
        <f>IF(I36="","",I36)</f>
      </c>
      <c r="J45" s="332"/>
      <c r="K45" s="289"/>
    </row>
    <row r="46" spans="1:11" s="4" customFormat="1" ht="24" customHeight="1">
      <c r="A46" s="246"/>
      <c r="B46" s="362"/>
      <c r="C46" s="254"/>
      <c r="D46" s="250"/>
      <c r="E46" s="5" t="str">
        <f>E43</f>
        <v>隅切等による道路の見通し</v>
      </c>
      <c r="F46" s="8" t="str">
        <f>F43</f>
        <v>団地内道路の隅切の設置、又は必要な場所でのカーブミラーの設置などにより、視認性が確保されている</v>
      </c>
      <c r="G46" s="93">
        <f>G43</f>
        <v>18</v>
      </c>
      <c r="H46" s="106">
        <f>IF(H43="","",H43)</f>
      </c>
      <c r="I46" s="107">
        <f>IF(I43="","",I43)</f>
      </c>
      <c r="J46" s="332"/>
      <c r="K46" s="289"/>
    </row>
    <row r="47" spans="1:11" s="4" customFormat="1" ht="24" customHeight="1">
      <c r="A47" s="246"/>
      <c r="B47" s="362"/>
      <c r="C47" s="306"/>
      <c r="D47" s="305"/>
      <c r="E47" s="41" t="s">
        <v>95</v>
      </c>
      <c r="F47" s="6" t="s">
        <v>217</v>
      </c>
      <c r="G47" s="95">
        <f>G44+1</f>
        <v>20</v>
      </c>
      <c r="H47" s="84"/>
      <c r="I47" s="80"/>
      <c r="J47" s="332"/>
      <c r="K47" s="289"/>
    </row>
    <row r="48" spans="1:11" s="4" customFormat="1" ht="24" customHeight="1">
      <c r="A48" s="246"/>
      <c r="B48" s="362"/>
      <c r="C48" s="307"/>
      <c r="D48" s="308"/>
      <c r="E48" s="41" t="s">
        <v>207</v>
      </c>
      <c r="F48" s="8" t="str">
        <f>F73</f>
        <v>段差解消が図られている</v>
      </c>
      <c r="G48" s="93">
        <f>G73</f>
        <v>38</v>
      </c>
      <c r="H48" s="110">
        <f>IF(H73="","",H73)</f>
      </c>
      <c r="I48" s="103">
        <f>IF(I73="","",I73)</f>
      </c>
      <c r="J48" s="332"/>
      <c r="K48" s="289"/>
    </row>
    <row r="49" spans="1:11" s="4" customFormat="1" ht="24" customHeight="1">
      <c r="A49" s="246"/>
      <c r="B49" s="362"/>
      <c r="C49" s="257" t="s">
        <v>23</v>
      </c>
      <c r="D49" s="257"/>
      <c r="E49" s="5" t="s">
        <v>117</v>
      </c>
      <c r="F49" s="11" t="s">
        <v>24</v>
      </c>
      <c r="G49" s="94">
        <f>G47+1</f>
        <v>21</v>
      </c>
      <c r="H49" s="84"/>
      <c r="I49" s="80"/>
      <c r="J49" s="332"/>
      <c r="K49" s="289"/>
    </row>
    <row r="50" spans="1:11" s="4" customFormat="1" ht="24" customHeight="1">
      <c r="A50" s="246"/>
      <c r="B50" s="362"/>
      <c r="C50" s="257"/>
      <c r="D50" s="257"/>
      <c r="E50" s="5" t="s">
        <v>25</v>
      </c>
      <c r="F50" s="7" t="s">
        <v>26</v>
      </c>
      <c r="G50" s="94">
        <f>G49+1</f>
        <v>22</v>
      </c>
      <c r="H50" s="84"/>
      <c r="I50" s="80"/>
      <c r="J50" s="332"/>
      <c r="K50" s="289"/>
    </row>
    <row r="51" spans="1:11" s="4" customFormat="1" ht="24" customHeight="1">
      <c r="A51" s="246"/>
      <c r="B51" s="362"/>
      <c r="C51" s="350" t="s">
        <v>218</v>
      </c>
      <c r="D51" s="256"/>
      <c r="E51" s="5" t="s">
        <v>219</v>
      </c>
      <c r="F51" s="7" t="s">
        <v>220</v>
      </c>
      <c r="G51" s="94">
        <f>G50+1</f>
        <v>23</v>
      </c>
      <c r="H51" s="84"/>
      <c r="I51" s="80"/>
      <c r="J51" s="332"/>
      <c r="K51" s="289"/>
    </row>
    <row r="52" spans="1:11" s="4" customFormat="1" ht="24" customHeight="1">
      <c r="A52" s="246"/>
      <c r="B52" s="362"/>
      <c r="C52" s="355" t="str">
        <f>C86</f>
        <v>共用空間の確保</v>
      </c>
      <c r="D52" s="356"/>
      <c r="E52" s="41" t="str">
        <f>E57</f>
        <v>公園・緑地の配置</v>
      </c>
      <c r="F52" s="8" t="str">
        <f>F57</f>
        <v>公園・緑地が配置されている</v>
      </c>
      <c r="G52" s="93">
        <f>G57</f>
        <v>24</v>
      </c>
      <c r="H52" s="110">
        <f aca="true" t="shared" si="3" ref="H52:I54">IF(H57="","",H57)</f>
      </c>
      <c r="I52" s="103">
        <f t="shared" si="3"/>
      </c>
      <c r="J52" s="332"/>
      <c r="K52" s="289"/>
    </row>
    <row r="53" spans="1:11" s="4" customFormat="1" ht="24" customHeight="1">
      <c r="A53" s="246"/>
      <c r="B53" s="362"/>
      <c r="C53" s="357"/>
      <c r="D53" s="358"/>
      <c r="E53" s="41" t="str">
        <f aca="true" t="shared" si="4" ref="E53:G54">E58</f>
        <v>水辺空間の配置</v>
      </c>
      <c r="F53" s="8" t="str">
        <f t="shared" si="4"/>
        <v>水辺空間が配置されている</v>
      </c>
      <c r="G53" s="93">
        <f t="shared" si="4"/>
        <v>25</v>
      </c>
      <c r="H53" s="110">
        <f t="shared" si="3"/>
      </c>
      <c r="I53" s="103">
        <f t="shared" si="3"/>
      </c>
      <c r="J53" s="332"/>
      <c r="K53" s="289"/>
    </row>
    <row r="54" spans="1:11" s="4" customFormat="1" ht="24" customHeight="1">
      <c r="A54" s="246"/>
      <c r="B54" s="362"/>
      <c r="C54" s="307"/>
      <c r="D54" s="308"/>
      <c r="E54" s="41" t="str">
        <f t="shared" si="4"/>
        <v>広場・プレイロットの配置</v>
      </c>
      <c r="F54" s="8" t="str">
        <f t="shared" si="4"/>
        <v>共用空間の広場、プレイロット等を設けている</v>
      </c>
      <c r="G54" s="93">
        <f t="shared" si="4"/>
        <v>26</v>
      </c>
      <c r="H54" s="110">
        <f t="shared" si="3"/>
      </c>
      <c r="I54" s="103">
        <f t="shared" si="3"/>
      </c>
      <c r="J54" s="332"/>
      <c r="K54" s="289"/>
    </row>
    <row r="55" spans="1:11" s="4" customFormat="1" ht="24" customHeight="1">
      <c r="A55" s="246"/>
      <c r="B55" s="362"/>
      <c r="C55" s="314" t="s">
        <v>173</v>
      </c>
      <c r="D55" s="315"/>
      <c r="E55" s="64" t="str">
        <f>E113</f>
        <v>共用空間の管理ルール</v>
      </c>
      <c r="F55" s="6" t="str">
        <f>F113</f>
        <v>共用空間である公園、緑地、フットパス、水辺などに関するルールが定められている</v>
      </c>
      <c r="G55" s="92" t="s">
        <v>240</v>
      </c>
      <c r="H55" s="84"/>
      <c r="I55" s="111"/>
      <c r="J55" s="332"/>
      <c r="K55" s="289"/>
    </row>
    <row r="56" spans="1:11" s="4" customFormat="1" ht="24" customHeight="1" thickBot="1">
      <c r="A56" s="238"/>
      <c r="B56" s="362"/>
      <c r="C56" s="255" t="s">
        <v>108</v>
      </c>
      <c r="D56" s="351"/>
      <c r="E56" s="39" t="str">
        <f>E122</f>
        <v>共用空間の管理体制</v>
      </c>
      <c r="F56" s="6" t="str">
        <f>F122</f>
        <v>共用空間の管理等を適切に運営する体制となっている</v>
      </c>
      <c r="G56" s="92" t="s">
        <v>241</v>
      </c>
      <c r="H56" s="84"/>
      <c r="I56" s="112"/>
      <c r="J56" s="332"/>
      <c r="K56" s="289"/>
    </row>
    <row r="57" spans="1:11" s="4" customFormat="1" ht="24" customHeight="1">
      <c r="A57" s="346" t="s">
        <v>195</v>
      </c>
      <c r="B57" s="352" t="s">
        <v>187</v>
      </c>
      <c r="C57" s="359" t="str">
        <f>C86</f>
        <v>共用空間の確保</v>
      </c>
      <c r="D57" s="360"/>
      <c r="E57" s="119" t="s">
        <v>107</v>
      </c>
      <c r="F57" s="22" t="s">
        <v>221</v>
      </c>
      <c r="G57" s="99">
        <f>G51+1</f>
        <v>24</v>
      </c>
      <c r="H57" s="83"/>
      <c r="I57" s="82"/>
      <c r="J57" s="334">
        <f>COUNTIF(I57:I61,"○")</f>
        <v>0</v>
      </c>
      <c r="K57" s="127">
        <v>5</v>
      </c>
    </row>
    <row r="58" spans="1:11" s="4" customFormat="1" ht="24" customHeight="1">
      <c r="A58" s="347"/>
      <c r="B58" s="353"/>
      <c r="C58" s="357"/>
      <c r="D58" s="358"/>
      <c r="E58" s="41" t="s">
        <v>49</v>
      </c>
      <c r="F58" s="6" t="s">
        <v>222</v>
      </c>
      <c r="G58" s="95">
        <f>G57+1</f>
        <v>25</v>
      </c>
      <c r="H58" s="84"/>
      <c r="I58" s="80"/>
      <c r="J58" s="349"/>
      <c r="K58" s="290"/>
    </row>
    <row r="59" spans="1:11" s="4" customFormat="1" ht="24" customHeight="1">
      <c r="A59" s="347"/>
      <c r="B59" s="353"/>
      <c r="C59" s="307"/>
      <c r="D59" s="308"/>
      <c r="E59" s="40" t="s">
        <v>96</v>
      </c>
      <c r="F59" s="35" t="s">
        <v>223</v>
      </c>
      <c r="G59" s="95">
        <f>G58+1</f>
        <v>26</v>
      </c>
      <c r="H59" s="84"/>
      <c r="I59" s="80"/>
      <c r="J59" s="349"/>
      <c r="K59" s="290"/>
    </row>
    <row r="60" spans="1:11" s="4" customFormat="1" ht="24" customHeight="1">
      <c r="A60" s="347"/>
      <c r="B60" s="353"/>
      <c r="C60" s="314" t="s">
        <v>103</v>
      </c>
      <c r="D60" s="315"/>
      <c r="E60" s="13" t="str">
        <f>E113</f>
        <v>共用空間の管理ルール</v>
      </c>
      <c r="F60" s="6" t="str">
        <f>F113</f>
        <v>共用空間である公園、緑地、フットパス、水辺などに関するルールが定められている</v>
      </c>
      <c r="G60" s="95" t="s">
        <v>242</v>
      </c>
      <c r="H60" s="84"/>
      <c r="I60" s="111"/>
      <c r="J60" s="349"/>
      <c r="K60" s="290"/>
    </row>
    <row r="61" spans="1:11" s="4" customFormat="1" ht="24" customHeight="1" thickBot="1">
      <c r="A61" s="347"/>
      <c r="B61" s="354"/>
      <c r="C61" s="291" t="s">
        <v>108</v>
      </c>
      <c r="D61" s="292"/>
      <c r="E61" s="39" t="str">
        <f>E122</f>
        <v>共用空間の管理体制</v>
      </c>
      <c r="F61" s="6" t="str">
        <f>F122</f>
        <v>共用空間の管理等を適切に運営する体制となっている</v>
      </c>
      <c r="G61" s="95" t="s">
        <v>243</v>
      </c>
      <c r="H61" s="84"/>
      <c r="I61" s="112"/>
      <c r="J61" s="349"/>
      <c r="K61" s="290"/>
    </row>
    <row r="62" spans="1:11" s="4" customFormat="1" ht="24" customHeight="1">
      <c r="A62" s="347"/>
      <c r="B62" s="278" t="s">
        <v>188</v>
      </c>
      <c r="C62" s="368" t="s">
        <v>27</v>
      </c>
      <c r="D62" s="368"/>
      <c r="E62" s="269" t="s">
        <v>124</v>
      </c>
      <c r="F62" s="25" t="s">
        <v>224</v>
      </c>
      <c r="G62" s="88">
        <f>G59+1</f>
        <v>27</v>
      </c>
      <c r="H62" s="83"/>
      <c r="I62" s="82"/>
      <c r="J62" s="327">
        <f>COUNTIF(I62:I67,"○")</f>
        <v>0</v>
      </c>
      <c r="K62" s="285">
        <v>6</v>
      </c>
    </row>
    <row r="63" spans="1:11" s="4" customFormat="1" ht="24" customHeight="1">
      <c r="A63" s="347"/>
      <c r="B63" s="279"/>
      <c r="C63" s="276"/>
      <c r="D63" s="276"/>
      <c r="E63" s="62" t="s">
        <v>174</v>
      </c>
      <c r="F63" s="7" t="s">
        <v>225</v>
      </c>
      <c r="G63" s="94">
        <f>G62+1</f>
        <v>28</v>
      </c>
      <c r="H63" s="84"/>
      <c r="I63" s="80"/>
      <c r="J63" s="328"/>
      <c r="K63" s="320"/>
    </row>
    <row r="64" spans="1:11" s="4" customFormat="1" ht="24" customHeight="1">
      <c r="A64" s="347"/>
      <c r="B64" s="279"/>
      <c r="C64" s="276" t="s">
        <v>109</v>
      </c>
      <c r="D64" s="276"/>
      <c r="E64" s="41" t="s">
        <v>125</v>
      </c>
      <c r="F64" s="6" t="s">
        <v>31</v>
      </c>
      <c r="G64" s="94">
        <f aca="true" t="shared" si="5" ref="G64:G77">G63+1</f>
        <v>29</v>
      </c>
      <c r="H64" s="84"/>
      <c r="I64" s="80"/>
      <c r="J64" s="328"/>
      <c r="K64" s="320"/>
    </row>
    <row r="65" spans="1:11" s="4" customFormat="1" ht="24" customHeight="1">
      <c r="A65" s="347"/>
      <c r="B65" s="279"/>
      <c r="C65" s="277" t="s">
        <v>110</v>
      </c>
      <c r="D65" s="277"/>
      <c r="E65" s="41" t="s">
        <v>126</v>
      </c>
      <c r="F65" s="6" t="s">
        <v>32</v>
      </c>
      <c r="G65" s="94">
        <f t="shared" si="5"/>
        <v>30</v>
      </c>
      <c r="H65" s="84"/>
      <c r="I65" s="80"/>
      <c r="J65" s="328"/>
      <c r="K65" s="320"/>
    </row>
    <row r="66" spans="1:11" s="4" customFormat="1" ht="24" customHeight="1">
      <c r="A66" s="347"/>
      <c r="B66" s="279"/>
      <c r="C66" s="276" t="s">
        <v>28</v>
      </c>
      <c r="D66" s="276"/>
      <c r="E66" s="63" t="s">
        <v>127</v>
      </c>
      <c r="F66" s="36" t="s">
        <v>29</v>
      </c>
      <c r="G66" s="94">
        <f t="shared" si="5"/>
        <v>31</v>
      </c>
      <c r="H66" s="84"/>
      <c r="I66" s="80"/>
      <c r="J66" s="328"/>
      <c r="K66" s="320"/>
    </row>
    <row r="67" spans="1:11" s="4" customFormat="1" ht="24" customHeight="1" thickBot="1">
      <c r="A67" s="347"/>
      <c r="B67" s="280"/>
      <c r="C67" s="369"/>
      <c r="D67" s="369"/>
      <c r="E67" s="69" t="s">
        <v>128</v>
      </c>
      <c r="F67" s="29" t="s">
        <v>30</v>
      </c>
      <c r="G67" s="97">
        <f t="shared" si="5"/>
        <v>32</v>
      </c>
      <c r="H67" s="85"/>
      <c r="I67" s="81"/>
      <c r="J67" s="330"/>
      <c r="K67" s="321"/>
    </row>
    <row r="68" spans="1:11" s="4" customFormat="1" ht="24" customHeight="1">
      <c r="A68" s="347"/>
      <c r="B68" s="281" t="s">
        <v>175</v>
      </c>
      <c r="C68" s="267" t="s">
        <v>33</v>
      </c>
      <c r="D68" s="264"/>
      <c r="E68" s="42" t="s">
        <v>259</v>
      </c>
      <c r="F68" s="36" t="s">
        <v>34</v>
      </c>
      <c r="G68" s="88">
        <f t="shared" si="5"/>
        <v>33</v>
      </c>
      <c r="H68" s="86"/>
      <c r="I68" s="82"/>
      <c r="J68" s="337">
        <f>COUNTIF(I68:I74,"○")</f>
        <v>0</v>
      </c>
      <c r="K68" s="288">
        <v>7</v>
      </c>
    </row>
    <row r="69" spans="1:11" s="4" customFormat="1" ht="24" customHeight="1">
      <c r="A69" s="347"/>
      <c r="B69" s="282"/>
      <c r="C69" s="265"/>
      <c r="D69" s="264"/>
      <c r="E69" s="65" t="s">
        <v>129</v>
      </c>
      <c r="F69" s="6" t="s">
        <v>97</v>
      </c>
      <c r="G69" s="94">
        <f t="shared" si="5"/>
        <v>34</v>
      </c>
      <c r="H69" s="84"/>
      <c r="I69" s="80"/>
      <c r="J69" s="332"/>
      <c r="K69" s="289"/>
    </row>
    <row r="70" spans="1:11" s="4" customFormat="1" ht="24" customHeight="1">
      <c r="A70" s="347"/>
      <c r="B70" s="282"/>
      <c r="C70" s="265"/>
      <c r="D70" s="264"/>
      <c r="E70" s="63" t="s">
        <v>176</v>
      </c>
      <c r="F70" s="11" t="s">
        <v>226</v>
      </c>
      <c r="G70" s="94">
        <f t="shared" si="5"/>
        <v>35</v>
      </c>
      <c r="H70" s="84"/>
      <c r="I70" s="80"/>
      <c r="J70" s="332"/>
      <c r="K70" s="289"/>
    </row>
    <row r="71" spans="1:11" s="4" customFormat="1" ht="24" customHeight="1">
      <c r="A71" s="347"/>
      <c r="B71" s="282"/>
      <c r="C71" s="265"/>
      <c r="D71" s="264"/>
      <c r="E71" s="41" t="s">
        <v>130</v>
      </c>
      <c r="F71" s="6" t="s">
        <v>35</v>
      </c>
      <c r="G71" s="94">
        <f t="shared" si="5"/>
        <v>36</v>
      </c>
      <c r="H71" s="84"/>
      <c r="I71" s="80"/>
      <c r="J71" s="332"/>
      <c r="K71" s="289"/>
    </row>
    <row r="72" spans="1:11" s="4" customFormat="1" ht="24" customHeight="1">
      <c r="A72" s="347"/>
      <c r="B72" s="282"/>
      <c r="C72" s="262"/>
      <c r="D72" s="263"/>
      <c r="E72" s="41" t="s">
        <v>131</v>
      </c>
      <c r="F72" s="6" t="s">
        <v>169</v>
      </c>
      <c r="G72" s="94">
        <f t="shared" si="5"/>
        <v>37</v>
      </c>
      <c r="H72" s="84"/>
      <c r="I72" s="80"/>
      <c r="J72" s="332"/>
      <c r="K72" s="289"/>
    </row>
    <row r="73" spans="1:11" s="4" customFormat="1" ht="24" customHeight="1">
      <c r="A73" s="347"/>
      <c r="B73" s="282"/>
      <c r="C73" s="276" t="s">
        <v>207</v>
      </c>
      <c r="D73" s="276"/>
      <c r="E73" s="63" t="s">
        <v>254</v>
      </c>
      <c r="F73" s="7" t="s">
        <v>36</v>
      </c>
      <c r="G73" s="94">
        <f t="shared" si="5"/>
        <v>38</v>
      </c>
      <c r="H73" s="84"/>
      <c r="I73" s="80"/>
      <c r="J73" s="332"/>
      <c r="K73" s="289"/>
    </row>
    <row r="74" spans="1:11" s="4" customFormat="1" ht="24" customHeight="1" thickBot="1">
      <c r="A74" s="348"/>
      <c r="B74" s="266"/>
      <c r="C74" s="369"/>
      <c r="D74" s="369"/>
      <c r="E74" s="66" t="s">
        <v>177</v>
      </c>
      <c r="F74" s="20" t="s">
        <v>37</v>
      </c>
      <c r="G74" s="97">
        <f t="shared" si="5"/>
        <v>39</v>
      </c>
      <c r="H74" s="85"/>
      <c r="I74" s="81"/>
      <c r="J74" s="333"/>
      <c r="K74" s="294"/>
    </row>
    <row r="75" spans="1:11" s="4" customFormat="1" ht="24" customHeight="1">
      <c r="A75" s="295" t="s">
        <v>196</v>
      </c>
      <c r="B75" s="299" t="s">
        <v>189</v>
      </c>
      <c r="C75" s="364" t="s">
        <v>38</v>
      </c>
      <c r="D75" s="365"/>
      <c r="E75" s="28" t="s">
        <v>132</v>
      </c>
      <c r="F75" s="30" t="s">
        <v>39</v>
      </c>
      <c r="G75" s="88">
        <f t="shared" si="5"/>
        <v>40</v>
      </c>
      <c r="H75" s="83"/>
      <c r="I75" s="82"/>
      <c r="J75" s="331">
        <f>COUNTIF(I75:I83,"○")</f>
        <v>0</v>
      </c>
      <c r="K75" s="322">
        <v>9</v>
      </c>
    </row>
    <row r="76" spans="1:11" s="4" customFormat="1" ht="24" customHeight="1">
      <c r="A76" s="296"/>
      <c r="B76" s="300"/>
      <c r="C76" s="304"/>
      <c r="D76" s="311"/>
      <c r="E76" s="10" t="s">
        <v>133</v>
      </c>
      <c r="F76" s="6" t="s">
        <v>40</v>
      </c>
      <c r="G76" s="94">
        <f t="shared" si="5"/>
        <v>41</v>
      </c>
      <c r="H76" s="84"/>
      <c r="I76" s="80"/>
      <c r="J76" s="332"/>
      <c r="K76" s="323"/>
    </row>
    <row r="77" spans="1:11" s="4" customFormat="1" ht="24" customHeight="1">
      <c r="A77" s="296"/>
      <c r="B77" s="300"/>
      <c r="C77" s="366"/>
      <c r="D77" s="367"/>
      <c r="E77" s="43" t="s">
        <v>134</v>
      </c>
      <c r="F77" s="12" t="s">
        <v>80</v>
      </c>
      <c r="G77" s="94">
        <f t="shared" si="5"/>
        <v>42</v>
      </c>
      <c r="H77" s="84"/>
      <c r="I77" s="80"/>
      <c r="J77" s="332"/>
      <c r="K77" s="323"/>
    </row>
    <row r="78" spans="1:11" s="4" customFormat="1" ht="24" customHeight="1">
      <c r="A78" s="296"/>
      <c r="B78" s="300"/>
      <c r="C78" s="309" t="s">
        <v>41</v>
      </c>
      <c r="D78" s="363"/>
      <c r="E78" s="5" t="str">
        <f>E49</f>
        <v>隣家との距離の確保</v>
      </c>
      <c r="F78" s="8" t="str">
        <f>F49</f>
        <v>隣家相互の外壁面距離が１階部分で３ｍ以上、２階部分で５ｍ以上離れている</v>
      </c>
      <c r="G78" s="91">
        <f>G49</f>
        <v>21</v>
      </c>
      <c r="H78" s="106">
        <f>IF(H49="","",H49)</f>
      </c>
      <c r="I78" s="107">
        <f>IF(I49="","",I49)</f>
      </c>
      <c r="J78" s="332"/>
      <c r="K78" s="323"/>
    </row>
    <row r="79" spans="1:11" s="4" customFormat="1" ht="24" customHeight="1">
      <c r="A79" s="296"/>
      <c r="B79" s="300"/>
      <c r="C79" s="366"/>
      <c r="D79" s="308"/>
      <c r="E79" s="10" t="s">
        <v>135</v>
      </c>
      <c r="F79" s="7" t="s">
        <v>98</v>
      </c>
      <c r="G79" s="94">
        <f>G77+1</f>
        <v>43</v>
      </c>
      <c r="H79" s="84"/>
      <c r="I79" s="80"/>
      <c r="J79" s="332"/>
      <c r="K79" s="323"/>
    </row>
    <row r="80" spans="1:11" s="4" customFormat="1" ht="24" customHeight="1">
      <c r="A80" s="296"/>
      <c r="B80" s="300"/>
      <c r="C80" s="309" t="s">
        <v>42</v>
      </c>
      <c r="D80" s="310"/>
      <c r="E80" s="44" t="s">
        <v>136</v>
      </c>
      <c r="F80" s="7" t="s">
        <v>43</v>
      </c>
      <c r="G80" s="94">
        <f aca="true" t="shared" si="6" ref="G80:G85">G79+1</f>
        <v>44</v>
      </c>
      <c r="H80" s="84"/>
      <c r="I80" s="80"/>
      <c r="J80" s="332"/>
      <c r="K80" s="323"/>
    </row>
    <row r="81" spans="1:11" s="4" customFormat="1" ht="24" customHeight="1">
      <c r="A81" s="296"/>
      <c r="B81" s="300"/>
      <c r="C81" s="304"/>
      <c r="D81" s="311"/>
      <c r="E81" s="67" t="s">
        <v>167</v>
      </c>
      <c r="F81" s="7" t="s">
        <v>44</v>
      </c>
      <c r="G81" s="94">
        <f t="shared" si="6"/>
        <v>45</v>
      </c>
      <c r="H81" s="84"/>
      <c r="I81" s="80"/>
      <c r="J81" s="332"/>
      <c r="K81" s="323"/>
    </row>
    <row r="82" spans="1:11" s="4" customFormat="1" ht="24" customHeight="1">
      <c r="A82" s="296"/>
      <c r="B82" s="300"/>
      <c r="C82" s="304"/>
      <c r="D82" s="311"/>
      <c r="E82" s="10" t="s">
        <v>137</v>
      </c>
      <c r="F82" s="7" t="s">
        <v>45</v>
      </c>
      <c r="G82" s="94">
        <f t="shared" si="6"/>
        <v>46</v>
      </c>
      <c r="H82" s="84"/>
      <c r="I82" s="80"/>
      <c r="J82" s="332"/>
      <c r="K82" s="323"/>
    </row>
    <row r="83" spans="1:11" s="4" customFormat="1" ht="24" customHeight="1" thickBot="1">
      <c r="A83" s="296"/>
      <c r="B83" s="301"/>
      <c r="C83" s="312"/>
      <c r="D83" s="313"/>
      <c r="E83" s="75" t="s">
        <v>138</v>
      </c>
      <c r="F83" s="27" t="s">
        <v>46</v>
      </c>
      <c r="G83" s="97">
        <f t="shared" si="6"/>
        <v>47</v>
      </c>
      <c r="H83" s="85"/>
      <c r="I83" s="81"/>
      <c r="J83" s="333"/>
      <c r="K83" s="324"/>
    </row>
    <row r="84" spans="1:11" s="4" customFormat="1" ht="24" customHeight="1">
      <c r="A84" s="296"/>
      <c r="B84" s="273" t="s">
        <v>190</v>
      </c>
      <c r="C84" s="375" t="s">
        <v>47</v>
      </c>
      <c r="D84" s="376"/>
      <c r="E84" s="28" t="s">
        <v>139</v>
      </c>
      <c r="F84" s="25" t="s">
        <v>227</v>
      </c>
      <c r="G84" s="88">
        <f t="shared" si="6"/>
        <v>48</v>
      </c>
      <c r="H84" s="83"/>
      <c r="I84" s="82"/>
      <c r="J84" s="334">
        <f>COUNTIF(I84:I89,"○")</f>
        <v>0</v>
      </c>
      <c r="K84" s="127">
        <v>6</v>
      </c>
    </row>
    <row r="85" spans="1:11" s="4" customFormat="1" ht="24" customHeight="1">
      <c r="A85" s="296"/>
      <c r="B85" s="274"/>
      <c r="C85" s="377" t="s">
        <v>48</v>
      </c>
      <c r="D85" s="378"/>
      <c r="E85" s="10" t="s">
        <v>140</v>
      </c>
      <c r="F85" s="6" t="s">
        <v>170</v>
      </c>
      <c r="G85" s="94">
        <f t="shared" si="6"/>
        <v>49</v>
      </c>
      <c r="H85" s="84"/>
      <c r="I85" s="80"/>
      <c r="J85" s="335"/>
      <c r="K85" s="325"/>
    </row>
    <row r="86" spans="1:11" s="4" customFormat="1" ht="24" customHeight="1">
      <c r="A86" s="296"/>
      <c r="B86" s="274"/>
      <c r="C86" s="355" t="s">
        <v>252</v>
      </c>
      <c r="D86" s="356"/>
      <c r="E86" s="41" t="str">
        <f aca="true" t="shared" si="7" ref="E86:G87">E57</f>
        <v>公園・緑地の配置</v>
      </c>
      <c r="F86" s="90" t="str">
        <f t="shared" si="7"/>
        <v>公園・緑地が配置されている</v>
      </c>
      <c r="G86" s="91">
        <f t="shared" si="7"/>
        <v>24</v>
      </c>
      <c r="H86" s="106">
        <f>IF(H57="","",H57)</f>
      </c>
      <c r="I86" s="107">
        <f>IF(I57="","",I57)</f>
      </c>
      <c r="J86" s="335"/>
      <c r="K86" s="325"/>
    </row>
    <row r="87" spans="1:11" s="4" customFormat="1" ht="24" customHeight="1">
      <c r="A87" s="296"/>
      <c r="B87" s="274"/>
      <c r="C87" s="381"/>
      <c r="D87" s="382"/>
      <c r="E87" s="41" t="str">
        <f t="shared" si="7"/>
        <v>水辺空間の配置</v>
      </c>
      <c r="F87" s="90" t="str">
        <f t="shared" si="7"/>
        <v>水辺空間が配置されている</v>
      </c>
      <c r="G87" s="91">
        <f t="shared" si="7"/>
        <v>25</v>
      </c>
      <c r="H87" s="106">
        <f>IF(H58="","",H58)</f>
      </c>
      <c r="I87" s="107">
        <f>IF(I58="","",I58)</f>
      </c>
      <c r="J87" s="335"/>
      <c r="K87" s="325"/>
    </row>
    <row r="88" spans="1:11" s="4" customFormat="1" ht="24" customHeight="1">
      <c r="A88" s="296"/>
      <c r="B88" s="274"/>
      <c r="C88" s="314" t="s">
        <v>103</v>
      </c>
      <c r="D88" s="315"/>
      <c r="E88" s="13" t="str">
        <f>E113</f>
        <v>共用空間の管理ルール</v>
      </c>
      <c r="F88" s="6" t="str">
        <f>F113</f>
        <v>共用空間である公園、緑地、フットパス、水辺などに関するルールが定められている</v>
      </c>
      <c r="G88" s="95" t="s">
        <v>242</v>
      </c>
      <c r="H88" s="113"/>
      <c r="I88" s="80"/>
      <c r="J88" s="335"/>
      <c r="K88" s="325"/>
    </row>
    <row r="89" spans="1:11" s="4" customFormat="1" ht="24" customHeight="1" thickBot="1">
      <c r="A89" s="296"/>
      <c r="B89" s="275"/>
      <c r="C89" s="291" t="s">
        <v>108</v>
      </c>
      <c r="D89" s="292"/>
      <c r="E89" s="24" t="str">
        <f>E122</f>
        <v>共用空間の管理体制</v>
      </c>
      <c r="F89" s="29" t="str">
        <f>F122</f>
        <v>共用空間の管理等を適切に運営する体制となっている</v>
      </c>
      <c r="G89" s="100" t="s">
        <v>243</v>
      </c>
      <c r="H89" s="114"/>
      <c r="I89" s="81"/>
      <c r="J89" s="336"/>
      <c r="K89" s="326"/>
    </row>
    <row r="90" spans="1:11" s="4" customFormat="1" ht="36" customHeight="1">
      <c r="A90" s="246"/>
      <c r="B90" s="299" t="s">
        <v>191</v>
      </c>
      <c r="C90" s="366" t="s">
        <v>111</v>
      </c>
      <c r="D90" s="379"/>
      <c r="E90" s="76" t="s">
        <v>141</v>
      </c>
      <c r="F90" s="36" t="s">
        <v>228</v>
      </c>
      <c r="G90" s="101">
        <f>G85+1</f>
        <v>50</v>
      </c>
      <c r="H90" s="86"/>
      <c r="I90" s="82"/>
      <c r="J90" s="337">
        <f>COUNTIF(I90:I106,"○")</f>
        <v>0</v>
      </c>
      <c r="K90" s="288">
        <v>17</v>
      </c>
    </row>
    <row r="91" spans="1:11" s="4" customFormat="1" ht="24" customHeight="1">
      <c r="A91" s="246"/>
      <c r="B91" s="300"/>
      <c r="C91" s="309" t="s">
        <v>203</v>
      </c>
      <c r="D91" s="363"/>
      <c r="E91" s="44" t="s">
        <v>142</v>
      </c>
      <c r="F91" s="6" t="s">
        <v>229</v>
      </c>
      <c r="G91" s="94">
        <f>G90+1</f>
        <v>51</v>
      </c>
      <c r="H91" s="84"/>
      <c r="I91" s="80"/>
      <c r="J91" s="332"/>
      <c r="K91" s="289"/>
    </row>
    <row r="92" spans="1:11" s="4" customFormat="1" ht="24" customHeight="1">
      <c r="A92" s="246"/>
      <c r="B92" s="300"/>
      <c r="C92" s="307"/>
      <c r="D92" s="308"/>
      <c r="E92" s="44" t="s">
        <v>143</v>
      </c>
      <c r="F92" s="6" t="s">
        <v>230</v>
      </c>
      <c r="G92" s="94">
        <f aca="true" t="shared" si="8" ref="G92:G100">G91+1</f>
        <v>52</v>
      </c>
      <c r="H92" s="84"/>
      <c r="I92" s="80"/>
      <c r="J92" s="332"/>
      <c r="K92" s="289"/>
    </row>
    <row r="93" spans="1:11" s="4" customFormat="1" ht="24" customHeight="1">
      <c r="A93" s="246"/>
      <c r="B93" s="300"/>
      <c r="C93" s="304" t="s">
        <v>50</v>
      </c>
      <c r="D93" s="305"/>
      <c r="E93" s="44" t="s">
        <v>144</v>
      </c>
      <c r="F93" s="6" t="s">
        <v>204</v>
      </c>
      <c r="G93" s="94">
        <f t="shared" si="8"/>
        <v>53</v>
      </c>
      <c r="H93" s="84"/>
      <c r="I93" s="80"/>
      <c r="J93" s="332"/>
      <c r="K93" s="289"/>
    </row>
    <row r="94" spans="1:11" s="4" customFormat="1" ht="24" customHeight="1">
      <c r="A94" s="246"/>
      <c r="B94" s="300"/>
      <c r="C94" s="306"/>
      <c r="D94" s="305"/>
      <c r="E94" s="44" t="s">
        <v>178</v>
      </c>
      <c r="F94" s="6" t="s">
        <v>231</v>
      </c>
      <c r="G94" s="94">
        <f t="shared" si="8"/>
        <v>54</v>
      </c>
      <c r="H94" s="84"/>
      <c r="I94" s="80"/>
      <c r="J94" s="332"/>
      <c r="K94" s="289"/>
    </row>
    <row r="95" spans="1:11" s="4" customFormat="1" ht="24" customHeight="1">
      <c r="A95" s="246"/>
      <c r="B95" s="300"/>
      <c r="C95" s="306"/>
      <c r="D95" s="305"/>
      <c r="E95" s="44" t="s">
        <v>145</v>
      </c>
      <c r="F95" s="6" t="s">
        <v>51</v>
      </c>
      <c r="G95" s="94">
        <f t="shared" si="8"/>
        <v>55</v>
      </c>
      <c r="H95" s="84"/>
      <c r="I95" s="80"/>
      <c r="J95" s="332"/>
      <c r="K95" s="289"/>
    </row>
    <row r="96" spans="1:11" s="4" customFormat="1" ht="24" customHeight="1">
      <c r="A96" s="246"/>
      <c r="B96" s="300"/>
      <c r="C96" s="306"/>
      <c r="D96" s="305"/>
      <c r="E96" s="44" t="s">
        <v>179</v>
      </c>
      <c r="F96" s="6" t="s">
        <v>99</v>
      </c>
      <c r="G96" s="94">
        <f t="shared" si="8"/>
        <v>56</v>
      </c>
      <c r="H96" s="84"/>
      <c r="I96" s="80"/>
      <c r="J96" s="332"/>
      <c r="K96" s="289"/>
    </row>
    <row r="97" spans="1:11" s="4" customFormat="1" ht="24" customHeight="1">
      <c r="A97" s="246"/>
      <c r="B97" s="300"/>
      <c r="C97" s="306"/>
      <c r="D97" s="305"/>
      <c r="E97" s="44" t="s">
        <v>256</v>
      </c>
      <c r="F97" s="6" t="s">
        <v>232</v>
      </c>
      <c r="G97" s="94">
        <f t="shared" si="8"/>
        <v>57</v>
      </c>
      <c r="H97" s="84"/>
      <c r="I97" s="80"/>
      <c r="J97" s="332"/>
      <c r="K97" s="289"/>
    </row>
    <row r="98" spans="1:11" s="4" customFormat="1" ht="24" customHeight="1">
      <c r="A98" s="246"/>
      <c r="B98" s="300"/>
      <c r="C98" s="307"/>
      <c r="D98" s="308"/>
      <c r="E98" s="44" t="s">
        <v>146</v>
      </c>
      <c r="F98" s="6" t="s">
        <v>52</v>
      </c>
      <c r="G98" s="94">
        <f t="shared" si="8"/>
        <v>58</v>
      </c>
      <c r="H98" s="84"/>
      <c r="I98" s="80"/>
      <c r="J98" s="332"/>
      <c r="K98" s="289"/>
    </row>
    <row r="99" spans="1:11" s="4" customFormat="1" ht="24" customHeight="1">
      <c r="A99" s="246"/>
      <c r="B99" s="300"/>
      <c r="C99" s="380" t="s">
        <v>53</v>
      </c>
      <c r="D99" s="380"/>
      <c r="E99" s="44" t="s">
        <v>147</v>
      </c>
      <c r="F99" s="7" t="s">
        <v>54</v>
      </c>
      <c r="G99" s="94">
        <f t="shared" si="8"/>
        <v>59</v>
      </c>
      <c r="H99" s="84"/>
      <c r="I99" s="80"/>
      <c r="J99" s="332"/>
      <c r="K99" s="289"/>
    </row>
    <row r="100" spans="1:11" s="4" customFormat="1" ht="24" customHeight="1">
      <c r="A100" s="246"/>
      <c r="B100" s="300"/>
      <c r="C100" s="380"/>
      <c r="D100" s="380"/>
      <c r="E100" s="44" t="s">
        <v>148</v>
      </c>
      <c r="F100" s="7" t="s">
        <v>199</v>
      </c>
      <c r="G100" s="94">
        <f t="shared" si="8"/>
        <v>60</v>
      </c>
      <c r="H100" s="84"/>
      <c r="I100" s="80"/>
      <c r="J100" s="332"/>
      <c r="K100" s="289"/>
    </row>
    <row r="101" spans="1:11" s="4" customFormat="1" ht="24" customHeight="1">
      <c r="A101" s="246"/>
      <c r="B101" s="300"/>
      <c r="C101" s="380"/>
      <c r="D101" s="380"/>
      <c r="E101" s="13" t="str">
        <f>E113</f>
        <v>共用空間の管理ルール</v>
      </c>
      <c r="F101" s="6" t="str">
        <f>F113</f>
        <v>共用空間である公園、緑地、フットパス、水辺などに関するルールが定められている</v>
      </c>
      <c r="G101" s="92" t="s">
        <v>242</v>
      </c>
      <c r="H101" s="113"/>
      <c r="I101" s="80"/>
      <c r="J101" s="332"/>
      <c r="K101" s="289"/>
    </row>
    <row r="102" spans="1:11" s="4" customFormat="1" ht="24" customHeight="1">
      <c r="A102" s="246"/>
      <c r="B102" s="300"/>
      <c r="C102" s="380"/>
      <c r="D102" s="380"/>
      <c r="E102" s="9" t="str">
        <f>E122</f>
        <v>共用空間の管理体制</v>
      </c>
      <c r="F102" s="6" t="str">
        <f>F122</f>
        <v>共用空間の管理等を適切に運営する体制となっている</v>
      </c>
      <c r="G102" s="95" t="s">
        <v>243</v>
      </c>
      <c r="H102" s="113"/>
      <c r="I102" s="80"/>
      <c r="J102" s="332"/>
      <c r="K102" s="289"/>
    </row>
    <row r="103" spans="1:11" s="4" customFormat="1" ht="24" customHeight="1">
      <c r="A103" s="246"/>
      <c r="B103" s="300"/>
      <c r="C103" s="309" t="s">
        <v>55</v>
      </c>
      <c r="D103" s="310"/>
      <c r="E103" s="44" t="s">
        <v>149</v>
      </c>
      <c r="F103" s="6" t="s">
        <v>233</v>
      </c>
      <c r="G103" s="94">
        <f>G100+1</f>
        <v>61</v>
      </c>
      <c r="H103" s="84"/>
      <c r="I103" s="80"/>
      <c r="J103" s="332"/>
      <c r="K103" s="289"/>
    </row>
    <row r="104" spans="1:11" s="4" customFormat="1" ht="24" customHeight="1">
      <c r="A104" s="246"/>
      <c r="B104" s="300"/>
      <c r="C104" s="366"/>
      <c r="D104" s="367"/>
      <c r="E104" s="44" t="s">
        <v>150</v>
      </c>
      <c r="F104" s="6" t="s">
        <v>251</v>
      </c>
      <c r="G104" s="94">
        <f>G103+1</f>
        <v>62</v>
      </c>
      <c r="H104" s="84"/>
      <c r="I104" s="80"/>
      <c r="J104" s="332"/>
      <c r="K104" s="289"/>
    </row>
    <row r="105" spans="1:11" s="4" customFormat="1" ht="24" customHeight="1">
      <c r="A105" s="246"/>
      <c r="B105" s="300"/>
      <c r="C105" s="309" t="s">
        <v>200</v>
      </c>
      <c r="D105" s="372"/>
      <c r="E105" s="10" t="s">
        <v>198</v>
      </c>
      <c r="F105" s="6" t="s">
        <v>234</v>
      </c>
      <c r="G105" s="94">
        <f aca="true" t="shared" si="9" ref="G105:G128">G104+1</f>
        <v>63</v>
      </c>
      <c r="H105" s="87"/>
      <c r="I105" s="80"/>
      <c r="J105" s="338"/>
      <c r="K105" s="293"/>
    </row>
    <row r="106" spans="1:11" s="4" customFormat="1" ht="24" customHeight="1" thickBot="1">
      <c r="A106" s="238"/>
      <c r="B106" s="301"/>
      <c r="C106" s="373"/>
      <c r="D106" s="374"/>
      <c r="E106" s="45" t="s">
        <v>102</v>
      </c>
      <c r="F106" s="20" t="s">
        <v>112</v>
      </c>
      <c r="G106" s="89">
        <f t="shared" si="9"/>
        <v>64</v>
      </c>
      <c r="H106" s="85"/>
      <c r="I106" s="81"/>
      <c r="J106" s="333"/>
      <c r="K106" s="294"/>
    </row>
    <row r="107" spans="1:11" s="4" customFormat="1" ht="24" customHeight="1">
      <c r="A107" s="302" t="s">
        <v>197</v>
      </c>
      <c r="B107" s="383" t="s">
        <v>202</v>
      </c>
      <c r="C107" s="297" t="s">
        <v>180</v>
      </c>
      <c r="D107" s="297"/>
      <c r="E107" s="31" t="s">
        <v>101</v>
      </c>
      <c r="F107" s="22" t="s">
        <v>235</v>
      </c>
      <c r="G107" s="88">
        <f t="shared" si="9"/>
        <v>65</v>
      </c>
      <c r="H107" s="83"/>
      <c r="I107" s="82"/>
      <c r="J107" s="327">
        <f>COUNTIF(I107:I117,"○")</f>
        <v>0</v>
      </c>
      <c r="K107" s="285">
        <v>11</v>
      </c>
    </row>
    <row r="108" spans="1:11" s="4" customFormat="1" ht="24" customHeight="1">
      <c r="A108" s="303"/>
      <c r="B108" s="384"/>
      <c r="C108" s="298"/>
      <c r="D108" s="298"/>
      <c r="E108" s="9" t="s">
        <v>260</v>
      </c>
      <c r="F108" s="6" t="s">
        <v>57</v>
      </c>
      <c r="G108" s="94">
        <f t="shared" si="9"/>
        <v>66</v>
      </c>
      <c r="H108" s="84"/>
      <c r="I108" s="80"/>
      <c r="J108" s="328"/>
      <c r="K108" s="289"/>
    </row>
    <row r="109" spans="1:11" s="4" customFormat="1" ht="24" customHeight="1">
      <c r="A109" s="303"/>
      <c r="B109" s="384"/>
      <c r="C109" s="314" t="s">
        <v>100</v>
      </c>
      <c r="D109" s="315"/>
      <c r="E109" s="13" t="s">
        <v>63</v>
      </c>
      <c r="F109" s="6" t="s">
        <v>58</v>
      </c>
      <c r="G109" s="94">
        <f t="shared" si="9"/>
        <v>67</v>
      </c>
      <c r="H109" s="84"/>
      <c r="I109" s="80"/>
      <c r="J109" s="328"/>
      <c r="K109" s="289"/>
    </row>
    <row r="110" spans="1:11" s="4" customFormat="1" ht="24" customHeight="1">
      <c r="A110" s="303"/>
      <c r="B110" s="384"/>
      <c r="C110" s="393"/>
      <c r="D110" s="394"/>
      <c r="E110" s="13" t="s">
        <v>59</v>
      </c>
      <c r="F110" s="6" t="s">
        <v>60</v>
      </c>
      <c r="G110" s="94">
        <f t="shared" si="9"/>
        <v>68</v>
      </c>
      <c r="H110" s="84"/>
      <c r="I110" s="80"/>
      <c r="J110" s="328"/>
      <c r="K110" s="289"/>
    </row>
    <row r="111" spans="1:11" s="4" customFormat="1" ht="24.75" customHeight="1">
      <c r="A111" s="303"/>
      <c r="B111" s="384"/>
      <c r="C111" s="395"/>
      <c r="D111" s="396"/>
      <c r="E111" s="13" t="s">
        <v>151</v>
      </c>
      <c r="F111" s="6" t="s">
        <v>236</v>
      </c>
      <c r="G111" s="94">
        <f t="shared" si="9"/>
        <v>69</v>
      </c>
      <c r="H111" s="84"/>
      <c r="I111" s="80"/>
      <c r="J111" s="328"/>
      <c r="K111" s="289"/>
    </row>
    <row r="112" spans="1:11" s="4" customFormat="1" ht="24" customHeight="1">
      <c r="A112" s="303"/>
      <c r="B112" s="384"/>
      <c r="C112" s="255" t="s">
        <v>201</v>
      </c>
      <c r="D112" s="256"/>
      <c r="E112" s="37" t="s">
        <v>56</v>
      </c>
      <c r="F112" s="36" t="s">
        <v>237</v>
      </c>
      <c r="G112" s="94">
        <f t="shared" si="9"/>
        <v>70</v>
      </c>
      <c r="H112" s="84"/>
      <c r="I112" s="80"/>
      <c r="J112" s="328"/>
      <c r="K112" s="289"/>
    </row>
    <row r="113" spans="1:11" s="4" customFormat="1" ht="24" customHeight="1">
      <c r="A113" s="303"/>
      <c r="B113" s="384"/>
      <c r="C113" s="314" t="s">
        <v>103</v>
      </c>
      <c r="D113" s="363"/>
      <c r="E113" s="13" t="s">
        <v>208</v>
      </c>
      <c r="F113" s="6" t="s">
        <v>209</v>
      </c>
      <c r="G113" s="94">
        <f t="shared" si="9"/>
        <v>71</v>
      </c>
      <c r="H113" s="84"/>
      <c r="I113" s="80"/>
      <c r="J113" s="328"/>
      <c r="K113" s="289"/>
    </row>
    <row r="114" spans="1:11" s="4" customFormat="1" ht="24" customHeight="1">
      <c r="A114" s="303"/>
      <c r="B114" s="384"/>
      <c r="C114" s="306"/>
      <c r="D114" s="305"/>
      <c r="E114" s="13" t="s">
        <v>152</v>
      </c>
      <c r="F114" s="6" t="s">
        <v>61</v>
      </c>
      <c r="G114" s="94">
        <f t="shared" si="9"/>
        <v>72</v>
      </c>
      <c r="H114" s="84"/>
      <c r="I114" s="80"/>
      <c r="J114" s="328"/>
      <c r="K114" s="289"/>
    </row>
    <row r="115" spans="1:11" s="4" customFormat="1" ht="24" customHeight="1">
      <c r="A115" s="303"/>
      <c r="B115" s="384"/>
      <c r="C115" s="306"/>
      <c r="D115" s="305"/>
      <c r="E115" s="13" t="s">
        <v>181</v>
      </c>
      <c r="F115" s="6" t="s">
        <v>210</v>
      </c>
      <c r="G115" s="94">
        <f t="shared" si="9"/>
        <v>73</v>
      </c>
      <c r="H115" s="84"/>
      <c r="I115" s="80"/>
      <c r="J115" s="328"/>
      <c r="K115" s="289"/>
    </row>
    <row r="116" spans="1:11" s="4" customFormat="1" ht="24" customHeight="1">
      <c r="A116" s="303"/>
      <c r="B116" s="385"/>
      <c r="C116" s="306"/>
      <c r="D116" s="305"/>
      <c r="E116" s="39" t="s">
        <v>153</v>
      </c>
      <c r="F116" s="46" t="s">
        <v>214</v>
      </c>
      <c r="G116" s="94">
        <f t="shared" si="9"/>
        <v>74</v>
      </c>
      <c r="H116" s="87"/>
      <c r="I116" s="80"/>
      <c r="J116" s="329"/>
      <c r="K116" s="293"/>
    </row>
    <row r="117" spans="1:11" s="4" customFormat="1" ht="24" customHeight="1" thickBot="1">
      <c r="A117" s="303"/>
      <c r="B117" s="386"/>
      <c r="C117" s="370"/>
      <c r="D117" s="371"/>
      <c r="E117" s="32" t="s">
        <v>154</v>
      </c>
      <c r="F117" s="29" t="s">
        <v>62</v>
      </c>
      <c r="G117" s="97">
        <f t="shared" si="9"/>
        <v>75</v>
      </c>
      <c r="H117" s="85"/>
      <c r="I117" s="81"/>
      <c r="J117" s="330"/>
      <c r="K117" s="294"/>
    </row>
    <row r="118" spans="1:11" s="4" customFormat="1" ht="24" customHeight="1">
      <c r="A118" s="303"/>
      <c r="B118" s="383" t="s">
        <v>192</v>
      </c>
      <c r="C118" s="297" t="s">
        <v>182</v>
      </c>
      <c r="D118" s="297"/>
      <c r="E118" s="33" t="s">
        <v>155</v>
      </c>
      <c r="F118" s="22" t="s">
        <v>92</v>
      </c>
      <c r="G118" s="88">
        <f t="shared" si="9"/>
        <v>76</v>
      </c>
      <c r="H118" s="83"/>
      <c r="I118" s="82"/>
      <c r="J118" s="327">
        <f>COUNTIF(I118:I126,"○")</f>
        <v>0</v>
      </c>
      <c r="K118" s="285">
        <v>9</v>
      </c>
    </row>
    <row r="119" spans="1:11" s="4" customFormat="1" ht="24" customHeight="1">
      <c r="A119" s="303"/>
      <c r="B119" s="384"/>
      <c r="C119" s="298" t="s">
        <v>108</v>
      </c>
      <c r="D119" s="392"/>
      <c r="E119" s="13" t="s">
        <v>168</v>
      </c>
      <c r="F119" s="6" t="s">
        <v>81</v>
      </c>
      <c r="G119" s="94">
        <f t="shared" si="9"/>
        <v>77</v>
      </c>
      <c r="H119" s="84"/>
      <c r="I119" s="80"/>
      <c r="J119" s="328"/>
      <c r="K119" s="289"/>
    </row>
    <row r="120" spans="1:11" s="4" customFormat="1" ht="24" customHeight="1">
      <c r="A120" s="303"/>
      <c r="B120" s="384"/>
      <c r="C120" s="392"/>
      <c r="D120" s="392"/>
      <c r="E120" s="13" t="s">
        <v>104</v>
      </c>
      <c r="F120" s="6" t="s">
        <v>82</v>
      </c>
      <c r="G120" s="94">
        <f t="shared" si="9"/>
        <v>78</v>
      </c>
      <c r="H120" s="84"/>
      <c r="I120" s="80"/>
      <c r="J120" s="328"/>
      <c r="K120" s="289"/>
    </row>
    <row r="121" spans="1:11" s="4" customFormat="1" ht="24" customHeight="1">
      <c r="A121" s="303"/>
      <c r="B121" s="384"/>
      <c r="C121" s="392"/>
      <c r="D121" s="392"/>
      <c r="E121" s="13" t="s">
        <v>156</v>
      </c>
      <c r="F121" s="6" t="s">
        <v>83</v>
      </c>
      <c r="G121" s="94">
        <f t="shared" si="9"/>
        <v>79</v>
      </c>
      <c r="H121" s="84"/>
      <c r="I121" s="80"/>
      <c r="J121" s="328"/>
      <c r="K121" s="289"/>
    </row>
    <row r="122" spans="1:11" s="4" customFormat="1" ht="24" customHeight="1">
      <c r="A122" s="303"/>
      <c r="B122" s="384"/>
      <c r="C122" s="392"/>
      <c r="D122" s="392"/>
      <c r="E122" s="9" t="s">
        <v>211</v>
      </c>
      <c r="F122" s="6" t="s">
        <v>212</v>
      </c>
      <c r="G122" s="94">
        <f t="shared" si="9"/>
        <v>80</v>
      </c>
      <c r="H122" s="84"/>
      <c r="I122" s="80"/>
      <c r="J122" s="328"/>
      <c r="K122" s="289"/>
    </row>
    <row r="123" spans="1:11" s="4" customFormat="1" ht="24" customHeight="1">
      <c r="A123" s="303"/>
      <c r="B123" s="384"/>
      <c r="C123" s="392"/>
      <c r="D123" s="392"/>
      <c r="E123" s="9" t="s">
        <v>157</v>
      </c>
      <c r="F123" s="6" t="s">
        <v>64</v>
      </c>
      <c r="G123" s="94">
        <f t="shared" si="9"/>
        <v>81</v>
      </c>
      <c r="H123" s="84"/>
      <c r="I123" s="80"/>
      <c r="J123" s="328"/>
      <c r="K123" s="289"/>
    </row>
    <row r="124" spans="1:11" s="4" customFormat="1" ht="24" customHeight="1">
      <c r="A124" s="303"/>
      <c r="B124" s="384"/>
      <c r="C124" s="392"/>
      <c r="D124" s="392"/>
      <c r="E124" s="9" t="s">
        <v>158</v>
      </c>
      <c r="F124" s="6" t="s">
        <v>65</v>
      </c>
      <c r="G124" s="94">
        <f t="shared" si="9"/>
        <v>82</v>
      </c>
      <c r="H124" s="84"/>
      <c r="I124" s="80"/>
      <c r="J124" s="328"/>
      <c r="K124" s="289"/>
    </row>
    <row r="125" spans="1:11" s="4" customFormat="1" ht="24" customHeight="1">
      <c r="A125" s="303"/>
      <c r="B125" s="384"/>
      <c r="C125" s="298" t="s">
        <v>66</v>
      </c>
      <c r="D125" s="298"/>
      <c r="E125" s="9" t="s">
        <v>159</v>
      </c>
      <c r="F125" s="6" t="s">
        <v>67</v>
      </c>
      <c r="G125" s="94">
        <f t="shared" si="9"/>
        <v>83</v>
      </c>
      <c r="H125" s="84"/>
      <c r="I125" s="80"/>
      <c r="J125" s="328"/>
      <c r="K125" s="289"/>
    </row>
    <row r="126" spans="1:11" s="4" customFormat="1" ht="24" customHeight="1" thickBot="1">
      <c r="A126" s="303"/>
      <c r="B126" s="386"/>
      <c r="C126" s="391"/>
      <c r="D126" s="391"/>
      <c r="E126" s="24" t="s">
        <v>68</v>
      </c>
      <c r="F126" s="29" t="s">
        <v>69</v>
      </c>
      <c r="G126" s="97">
        <f t="shared" si="9"/>
        <v>84</v>
      </c>
      <c r="H126" s="85"/>
      <c r="I126" s="81"/>
      <c r="J126" s="330"/>
      <c r="K126" s="294"/>
    </row>
    <row r="127" spans="1:11" s="4" customFormat="1" ht="24" customHeight="1">
      <c r="A127" s="246"/>
      <c r="B127" s="387" t="s">
        <v>193</v>
      </c>
      <c r="C127" s="297" t="s">
        <v>70</v>
      </c>
      <c r="D127" s="297"/>
      <c r="E127" s="33" t="s">
        <v>71</v>
      </c>
      <c r="F127" s="30" t="s">
        <v>84</v>
      </c>
      <c r="G127" s="88">
        <f t="shared" si="9"/>
        <v>85</v>
      </c>
      <c r="H127" s="83"/>
      <c r="I127" s="82"/>
      <c r="J127" s="327">
        <f>COUNTIF(I127:I134,"○")</f>
        <v>0</v>
      </c>
      <c r="K127" s="285">
        <v>8</v>
      </c>
    </row>
    <row r="128" spans="1:11" s="4" customFormat="1" ht="24" customHeight="1">
      <c r="A128" s="246"/>
      <c r="B128" s="388"/>
      <c r="C128" s="298"/>
      <c r="D128" s="298"/>
      <c r="E128" s="47" t="s">
        <v>160</v>
      </c>
      <c r="F128" s="6" t="s">
        <v>72</v>
      </c>
      <c r="G128" s="94">
        <f t="shared" si="9"/>
        <v>86</v>
      </c>
      <c r="H128" s="84"/>
      <c r="I128" s="80"/>
      <c r="J128" s="328"/>
      <c r="K128" s="289"/>
    </row>
    <row r="129" spans="1:11" s="4" customFormat="1" ht="24" customHeight="1">
      <c r="A129" s="246"/>
      <c r="B129" s="388"/>
      <c r="C129" s="298"/>
      <c r="D129" s="298"/>
      <c r="E129" s="10" t="str">
        <f>E85</f>
        <v>敷地内の緑化</v>
      </c>
      <c r="F129" s="90" t="str">
        <f>F85</f>
        <v>外構における緑化面積の比率が50％以上である</v>
      </c>
      <c r="G129" s="91">
        <f>G85</f>
        <v>49</v>
      </c>
      <c r="H129" s="106">
        <f>IF(H85="","",H85)</f>
      </c>
      <c r="I129" s="107">
        <f>IF(I85="","",I85)</f>
      </c>
      <c r="J129" s="328"/>
      <c r="K129" s="289"/>
    </row>
    <row r="130" spans="1:11" s="4" customFormat="1" ht="24" customHeight="1">
      <c r="A130" s="246"/>
      <c r="B130" s="388"/>
      <c r="C130" s="298" t="s">
        <v>73</v>
      </c>
      <c r="D130" s="298"/>
      <c r="E130" s="13" t="s">
        <v>74</v>
      </c>
      <c r="F130" s="6" t="s">
        <v>75</v>
      </c>
      <c r="G130" s="94">
        <f>G128+1</f>
        <v>87</v>
      </c>
      <c r="H130" s="84"/>
      <c r="I130" s="80"/>
      <c r="J130" s="328"/>
      <c r="K130" s="289"/>
    </row>
    <row r="131" spans="1:11" s="4" customFormat="1" ht="24" customHeight="1">
      <c r="A131" s="246"/>
      <c r="B131" s="388"/>
      <c r="C131" s="298"/>
      <c r="D131" s="298"/>
      <c r="E131" s="13" t="s">
        <v>161</v>
      </c>
      <c r="F131" s="6" t="s">
        <v>76</v>
      </c>
      <c r="G131" s="94">
        <f>G130+1</f>
        <v>88</v>
      </c>
      <c r="H131" s="84"/>
      <c r="I131" s="80"/>
      <c r="J131" s="328"/>
      <c r="K131" s="289"/>
    </row>
    <row r="132" spans="1:11" s="4" customFormat="1" ht="24" customHeight="1">
      <c r="A132" s="246"/>
      <c r="B132" s="388"/>
      <c r="C132" s="314" t="s">
        <v>255</v>
      </c>
      <c r="D132" s="363"/>
      <c r="E132" s="13" t="s">
        <v>162</v>
      </c>
      <c r="F132" s="6" t="s">
        <v>78</v>
      </c>
      <c r="G132" s="94">
        <f>G131+1</f>
        <v>89</v>
      </c>
      <c r="H132" s="84"/>
      <c r="I132" s="80"/>
      <c r="J132" s="328"/>
      <c r="K132" s="289"/>
    </row>
    <row r="133" spans="1:11" s="4" customFormat="1" ht="24" customHeight="1">
      <c r="A133" s="246"/>
      <c r="B133" s="389"/>
      <c r="C133" s="307"/>
      <c r="D133" s="308"/>
      <c r="E133" s="13" t="s">
        <v>77</v>
      </c>
      <c r="F133" s="6" t="s">
        <v>79</v>
      </c>
      <c r="G133" s="94">
        <f>G132+1</f>
        <v>90</v>
      </c>
      <c r="H133" s="87"/>
      <c r="I133" s="80"/>
      <c r="J133" s="329"/>
      <c r="K133" s="293"/>
    </row>
    <row r="134" spans="1:11" s="4" customFormat="1" ht="24" customHeight="1" thickBot="1">
      <c r="A134" s="238"/>
      <c r="B134" s="390"/>
      <c r="C134" s="291" t="s">
        <v>105</v>
      </c>
      <c r="D134" s="292"/>
      <c r="E134" s="24" t="s">
        <v>163</v>
      </c>
      <c r="F134" s="38" t="s">
        <v>238</v>
      </c>
      <c r="G134" s="89">
        <f>G133+1</f>
        <v>91</v>
      </c>
      <c r="H134" s="85"/>
      <c r="I134" s="81"/>
      <c r="J134" s="330"/>
      <c r="K134" s="294"/>
    </row>
    <row r="135" spans="3:11" ht="24" customHeight="1">
      <c r="C135" s="316" t="s">
        <v>239</v>
      </c>
      <c r="D135" s="316"/>
      <c r="E135" s="316"/>
      <c r="F135" s="316"/>
      <c r="G135" s="317"/>
      <c r="H135" s="317"/>
      <c r="I135" s="317"/>
      <c r="J135" s="317"/>
      <c r="K135" s="317"/>
    </row>
    <row r="136" spans="3:11" ht="24" customHeight="1">
      <c r="C136" s="318"/>
      <c r="D136" s="318"/>
      <c r="E136" s="318"/>
      <c r="F136" s="318"/>
      <c r="G136" s="319"/>
      <c r="H136" s="319"/>
      <c r="I136" s="319"/>
      <c r="J136" s="319"/>
      <c r="K136" s="319"/>
    </row>
    <row r="137" ht="24" customHeight="1"/>
    <row r="138" ht="24" customHeight="1"/>
    <row r="139" ht="24" customHeight="1"/>
  </sheetData>
  <sheetProtection/>
  <mergeCells count="102">
    <mergeCell ref="I3:J3"/>
    <mergeCell ref="H14:H15"/>
    <mergeCell ref="J16:J35"/>
    <mergeCell ref="C30:D30"/>
    <mergeCell ref="G14:G15"/>
    <mergeCell ref="C32:D35"/>
    <mergeCell ref="D5:F5"/>
    <mergeCell ref="H9:I9"/>
    <mergeCell ref="B12:G12"/>
    <mergeCell ref="B16:B35"/>
    <mergeCell ref="B107:B117"/>
    <mergeCell ref="B118:B126"/>
    <mergeCell ref="B127:B134"/>
    <mergeCell ref="C127:D129"/>
    <mergeCell ref="C118:D118"/>
    <mergeCell ref="C130:D131"/>
    <mergeCell ref="C125:D126"/>
    <mergeCell ref="C119:D124"/>
    <mergeCell ref="C109:D111"/>
    <mergeCell ref="C112:D112"/>
    <mergeCell ref="B90:B106"/>
    <mergeCell ref="C105:D106"/>
    <mergeCell ref="C103:D104"/>
    <mergeCell ref="C84:D84"/>
    <mergeCell ref="C85:D85"/>
    <mergeCell ref="C90:D90"/>
    <mergeCell ref="C91:D92"/>
    <mergeCell ref="C99:D102"/>
    <mergeCell ref="C89:D89"/>
    <mergeCell ref="C86:D87"/>
    <mergeCell ref="C132:D133"/>
    <mergeCell ref="C61:D61"/>
    <mergeCell ref="C75:D77"/>
    <mergeCell ref="C78:D79"/>
    <mergeCell ref="C62:D63"/>
    <mergeCell ref="C66:D67"/>
    <mergeCell ref="C73:D74"/>
    <mergeCell ref="C113:D117"/>
    <mergeCell ref="A57:A74"/>
    <mergeCell ref="J57:J61"/>
    <mergeCell ref="C51:D51"/>
    <mergeCell ref="C56:D56"/>
    <mergeCell ref="C55:D55"/>
    <mergeCell ref="B57:B61"/>
    <mergeCell ref="C52:D54"/>
    <mergeCell ref="C60:D60"/>
    <mergeCell ref="C57:D59"/>
    <mergeCell ref="B44:B56"/>
    <mergeCell ref="J90:J106"/>
    <mergeCell ref="J107:J117"/>
    <mergeCell ref="J118:J126"/>
    <mergeCell ref="A1:K1"/>
    <mergeCell ref="J68:J74"/>
    <mergeCell ref="J44:J56"/>
    <mergeCell ref="J36:J43"/>
    <mergeCell ref="J62:J67"/>
    <mergeCell ref="D3:F3"/>
    <mergeCell ref="J14:K14"/>
    <mergeCell ref="C135:K136"/>
    <mergeCell ref="K127:K134"/>
    <mergeCell ref="K62:K67"/>
    <mergeCell ref="K68:K74"/>
    <mergeCell ref="K75:K83"/>
    <mergeCell ref="K84:K89"/>
    <mergeCell ref="K118:K126"/>
    <mergeCell ref="J127:J134"/>
    <mergeCell ref="J75:J83"/>
    <mergeCell ref="J84:J89"/>
    <mergeCell ref="C134:D134"/>
    <mergeCell ref="K90:K106"/>
    <mergeCell ref="A75:A106"/>
    <mergeCell ref="C107:D108"/>
    <mergeCell ref="K107:K117"/>
    <mergeCell ref="B75:B83"/>
    <mergeCell ref="A107:A134"/>
    <mergeCell ref="C93:D98"/>
    <mergeCell ref="C80:D83"/>
    <mergeCell ref="C88:D88"/>
    <mergeCell ref="K16:K35"/>
    <mergeCell ref="K36:K43"/>
    <mergeCell ref="K44:K56"/>
    <mergeCell ref="K57:K61"/>
    <mergeCell ref="C40:D41"/>
    <mergeCell ref="C16:D21"/>
    <mergeCell ref="C22:D29"/>
    <mergeCell ref="A14:D14"/>
    <mergeCell ref="A16:A56"/>
    <mergeCell ref="B36:B43"/>
    <mergeCell ref="C36:D39"/>
    <mergeCell ref="C44:D48"/>
    <mergeCell ref="C42:D43"/>
    <mergeCell ref="C49:D50"/>
    <mergeCell ref="I10:K11"/>
    <mergeCell ref="B84:B89"/>
    <mergeCell ref="C64:D64"/>
    <mergeCell ref="C65:D65"/>
    <mergeCell ref="B62:B67"/>
    <mergeCell ref="B68:B74"/>
    <mergeCell ref="C68:D72"/>
    <mergeCell ref="E14:F15"/>
    <mergeCell ref="C15:D15"/>
    <mergeCell ref="C31:D31"/>
  </mergeCells>
  <dataValidations count="1">
    <dataValidation type="list" allowBlank="1" showInputMessage="1" showErrorMessage="1" sqref="I16 I18:I25 I29 I32 I36:I37 I39:I44 I130:I134 I88:I128 I79:I85 I55:I77 I47 I49:I51">
      <formula1>"○"</formula1>
    </dataValidation>
  </dataValidations>
  <printOptions horizontalCentered="1"/>
  <pageMargins left="0.8661417322834646" right="0.7874015748031497" top="0.984251968503937" bottom="0.7874015748031497" header="0.5118110236220472" footer="0.5118110236220472"/>
  <pageSetup horizontalDpi="600" verticalDpi="600" orientation="portrait" paperSize="8" scale="67" r:id="rId1"/>
  <rowBreaks count="1" manualBreakCount="1">
    <brk id="74" max="11" man="1"/>
  </rowBreaks>
</worksheet>
</file>

<file path=xl/worksheets/sheet2.xml><?xml version="1.0" encoding="utf-8"?>
<worksheet xmlns="http://schemas.openxmlformats.org/spreadsheetml/2006/main" xmlns:r="http://schemas.openxmlformats.org/officeDocument/2006/relationships">
  <dimension ref="A1:K136"/>
  <sheetViews>
    <sheetView zoomScale="70" zoomScaleNormal="70" zoomScaleSheetLayoutView="70" workbookViewId="0" topLeftCell="A1">
      <selection activeCell="D3" sqref="D3:F3"/>
    </sheetView>
  </sheetViews>
  <sheetFormatPr defaultColWidth="9.00390625" defaultRowHeight="13.5"/>
  <cols>
    <col min="1" max="1" width="5.625" style="133" customWidth="1"/>
    <col min="2" max="2" width="6.75390625" style="242" customWidth="1"/>
    <col min="3" max="3" width="7.625" style="242" customWidth="1"/>
    <col min="4" max="4" width="14.00390625" style="123" customWidth="1"/>
    <col min="5" max="5" width="14.25390625" style="242" customWidth="1"/>
    <col min="6" max="6" width="46.375" style="123" customWidth="1"/>
    <col min="7" max="7" width="4.25390625" style="123" customWidth="1"/>
    <col min="8" max="8" width="32.125" style="160" customWidth="1"/>
    <col min="9" max="9" width="9.75390625" style="133" customWidth="1"/>
    <col min="10" max="10" width="6.125" style="123" customWidth="1"/>
    <col min="11" max="11" width="7.25390625" style="123" customWidth="1"/>
    <col min="12" max="12" width="9.375" style="123" customWidth="1"/>
    <col min="13" max="16384" width="9.00390625" style="123" customWidth="1"/>
  </cols>
  <sheetData>
    <row r="1" spans="1:11" ht="18.75">
      <c r="A1" s="517" t="s">
        <v>247</v>
      </c>
      <c r="B1" s="517"/>
      <c r="C1" s="517"/>
      <c r="D1" s="517"/>
      <c r="E1" s="517"/>
      <c r="F1" s="517"/>
      <c r="G1" s="518"/>
      <c r="H1" s="518"/>
      <c r="I1" s="518"/>
      <c r="J1" s="518"/>
      <c r="K1" s="518"/>
    </row>
    <row r="2" spans="1:11" ht="18.75">
      <c r="A2" s="121"/>
      <c r="B2" s="121"/>
      <c r="C2" s="121"/>
      <c r="D2" s="121"/>
      <c r="E2" s="121"/>
      <c r="F2" s="121"/>
      <c r="G2" s="122"/>
      <c r="H2" s="122"/>
      <c r="I2" s="124"/>
      <c r="J2" s="122"/>
      <c r="K2" s="122"/>
    </row>
    <row r="3" spans="1:11" ht="13.5">
      <c r="A3" s="125"/>
      <c r="B3" s="128" t="s">
        <v>1</v>
      </c>
      <c r="C3" s="129"/>
      <c r="D3" s="440" t="s">
        <v>289</v>
      </c>
      <c r="E3" s="441"/>
      <c r="F3" s="442"/>
      <c r="G3" s="130"/>
      <c r="H3" s="131"/>
      <c r="I3" s="425"/>
      <c r="J3" s="425"/>
      <c r="K3" s="132"/>
    </row>
    <row r="4" spans="1:11" ht="18.75">
      <c r="A4" s="121"/>
      <c r="B4" s="121"/>
      <c r="C4" s="121"/>
      <c r="D4" s="121"/>
      <c r="E4" s="121"/>
      <c r="F4" s="121"/>
      <c r="G4" s="122"/>
      <c r="H4" s="122"/>
      <c r="I4" s="124"/>
      <c r="J4" s="122"/>
      <c r="K4" s="122"/>
    </row>
    <row r="5" spans="1:10" ht="13.5">
      <c r="A5" s="125"/>
      <c r="B5" s="128" t="s">
        <v>183</v>
      </c>
      <c r="C5" s="129"/>
      <c r="D5" s="440" t="s">
        <v>290</v>
      </c>
      <c r="E5" s="441"/>
      <c r="F5" s="442"/>
      <c r="G5" s="130"/>
      <c r="J5" s="132"/>
    </row>
    <row r="6" spans="1:10" ht="13.5">
      <c r="A6" s="125"/>
      <c r="B6" s="128"/>
      <c r="C6" s="129"/>
      <c r="D6" s="134"/>
      <c r="E6" s="134"/>
      <c r="F6" s="134"/>
      <c r="G6" s="130"/>
      <c r="H6" s="132"/>
      <c r="I6" s="135"/>
      <c r="J6" s="132"/>
    </row>
    <row r="7" spans="1:7" ht="13.5">
      <c r="A7" s="125"/>
      <c r="B7" s="128" t="s">
        <v>0</v>
      </c>
      <c r="C7" s="129"/>
      <c r="D7" s="136">
        <v>1</v>
      </c>
      <c r="E7" s="129" t="s">
        <v>248</v>
      </c>
      <c r="F7" s="129"/>
      <c r="G7" s="130"/>
    </row>
    <row r="8" spans="1:11" ht="13.5">
      <c r="A8" s="125"/>
      <c r="B8" s="128"/>
      <c r="C8" s="129"/>
      <c r="D8" s="137"/>
      <c r="E8" s="129"/>
      <c r="F8" s="129"/>
      <c r="G8" s="130"/>
      <c r="J8" s="129"/>
      <c r="K8" s="129"/>
    </row>
    <row r="9" spans="1:11" ht="13.5">
      <c r="A9" s="125"/>
      <c r="B9" s="128" t="s">
        <v>164</v>
      </c>
      <c r="C9" s="129"/>
      <c r="D9" s="136" t="s">
        <v>171</v>
      </c>
      <c r="E9" s="128"/>
      <c r="F9" s="129"/>
      <c r="G9" s="130"/>
      <c r="H9" s="425" t="s">
        <v>115</v>
      </c>
      <c r="I9" s="425"/>
      <c r="J9" s="134"/>
      <c r="K9" s="134"/>
    </row>
    <row r="10" spans="1:11" ht="13.5">
      <c r="A10" s="125"/>
      <c r="B10" s="128"/>
      <c r="C10" s="129"/>
      <c r="D10" s="138"/>
      <c r="E10" s="128"/>
      <c r="F10" s="129"/>
      <c r="G10" s="130"/>
      <c r="H10" s="139"/>
      <c r="I10" s="413" t="s">
        <v>245</v>
      </c>
      <c r="J10" s="272"/>
      <c r="K10" s="272"/>
    </row>
    <row r="11" spans="1:11" ht="13.5">
      <c r="A11" s="125"/>
      <c r="B11" s="141"/>
      <c r="C11" s="141"/>
      <c r="D11" s="130"/>
      <c r="E11" s="130"/>
      <c r="F11" s="130"/>
      <c r="G11" s="142"/>
      <c r="H11" s="131"/>
      <c r="I11" s="272"/>
      <c r="J11" s="272"/>
      <c r="K11" s="272"/>
    </row>
    <row r="12" spans="1:11" ht="13.5">
      <c r="A12" s="143"/>
      <c r="B12" s="443" t="s">
        <v>261</v>
      </c>
      <c r="C12" s="444"/>
      <c r="D12" s="445"/>
      <c r="E12" s="445"/>
      <c r="F12" s="445"/>
      <c r="G12" s="445"/>
      <c r="I12" s="140"/>
      <c r="J12" s="140"/>
      <c r="K12" s="140"/>
    </row>
    <row r="13" spans="1:11" ht="14.25" thickBot="1">
      <c r="A13" s="143"/>
      <c r="B13" s="144"/>
      <c r="C13" s="144"/>
      <c r="D13" s="145"/>
      <c r="E13" s="144"/>
      <c r="F13" s="146"/>
      <c r="G13" s="145"/>
      <c r="H13" s="270"/>
      <c r="I13" s="143"/>
      <c r="J13" s="145"/>
      <c r="K13" s="145"/>
    </row>
    <row r="14" spans="1:11" ht="13.5" customHeight="1" thickBot="1">
      <c r="A14" s="560" t="s">
        <v>250</v>
      </c>
      <c r="B14" s="550"/>
      <c r="C14" s="550"/>
      <c r="D14" s="550"/>
      <c r="E14" s="550" t="s">
        <v>114</v>
      </c>
      <c r="F14" s="551"/>
      <c r="G14" s="432" t="s">
        <v>2</v>
      </c>
      <c r="H14" s="426" t="s">
        <v>244</v>
      </c>
      <c r="I14" s="148" t="s">
        <v>249</v>
      </c>
      <c r="J14" s="519" t="str">
        <f>D9</f>
        <v>　　年　　月　　日</v>
      </c>
      <c r="K14" s="520"/>
    </row>
    <row r="15" spans="1:11" ht="27.75" customHeight="1" thickBot="1">
      <c r="A15" s="149" t="s">
        <v>3</v>
      </c>
      <c r="B15" s="150" t="s">
        <v>4</v>
      </c>
      <c r="C15" s="552" t="s">
        <v>5</v>
      </c>
      <c r="D15" s="552"/>
      <c r="E15" s="552"/>
      <c r="F15" s="553"/>
      <c r="G15" s="433"/>
      <c r="H15" s="427"/>
      <c r="I15" s="153" t="s">
        <v>85</v>
      </c>
      <c r="J15" s="154" t="s">
        <v>113</v>
      </c>
      <c r="K15" s="155" t="s">
        <v>293</v>
      </c>
    </row>
    <row r="16" spans="1:11" s="160" customFormat="1" ht="24" customHeight="1">
      <c r="A16" s="561" t="s">
        <v>194</v>
      </c>
      <c r="B16" s="422" t="s">
        <v>184</v>
      </c>
      <c r="C16" s="554" t="s">
        <v>86</v>
      </c>
      <c r="D16" s="555"/>
      <c r="E16" s="156" t="s">
        <v>116</v>
      </c>
      <c r="F16" s="157" t="s">
        <v>205</v>
      </c>
      <c r="G16" s="147">
        <v>1</v>
      </c>
      <c r="H16" s="158" t="s">
        <v>294</v>
      </c>
      <c r="I16" s="159" t="s">
        <v>291</v>
      </c>
      <c r="J16" s="428">
        <f>COUNTIF(I16:I35,"○")</f>
        <v>10</v>
      </c>
      <c r="K16" s="532">
        <v>20</v>
      </c>
    </row>
    <row r="17" spans="1:11" s="160" customFormat="1" ht="24" customHeight="1">
      <c r="A17" s="562"/>
      <c r="B17" s="423"/>
      <c r="C17" s="414"/>
      <c r="D17" s="415"/>
      <c r="E17" s="161" t="s">
        <v>117</v>
      </c>
      <c r="F17" s="162" t="str">
        <f>F49</f>
        <v>隣家相互の外壁面距離が１階部分で３ｍ以上、２階部分で５ｍ以上離れている</v>
      </c>
      <c r="G17" s="163">
        <f>G49</f>
        <v>21</v>
      </c>
      <c r="H17" s="164">
        <f>IF(H49="","",H49)</f>
      </c>
      <c r="I17" s="165">
        <f>IF(I49="","",I49)</f>
      </c>
      <c r="J17" s="429"/>
      <c r="K17" s="545"/>
    </row>
    <row r="18" spans="1:11" s="160" customFormat="1" ht="24" customHeight="1">
      <c r="A18" s="562"/>
      <c r="B18" s="423"/>
      <c r="C18" s="414"/>
      <c r="D18" s="415"/>
      <c r="E18" s="166" t="s">
        <v>118</v>
      </c>
      <c r="F18" s="167" t="s">
        <v>87</v>
      </c>
      <c r="G18" s="168">
        <f>G16+1</f>
        <v>2</v>
      </c>
      <c r="H18" s="169" t="s">
        <v>295</v>
      </c>
      <c r="I18" s="170" t="s">
        <v>291</v>
      </c>
      <c r="J18" s="429"/>
      <c r="K18" s="545"/>
    </row>
    <row r="19" spans="1:11" s="160" customFormat="1" ht="24" customHeight="1">
      <c r="A19" s="562"/>
      <c r="B19" s="423"/>
      <c r="C19" s="414"/>
      <c r="D19" s="415"/>
      <c r="E19" s="171" t="s">
        <v>262</v>
      </c>
      <c r="F19" s="167" t="s">
        <v>88</v>
      </c>
      <c r="G19" s="168">
        <f aca="true" t="shared" si="0" ref="G19:G25">G18+1</f>
        <v>3</v>
      </c>
      <c r="H19" s="169" t="s">
        <v>329</v>
      </c>
      <c r="I19" s="170" t="s">
        <v>291</v>
      </c>
      <c r="J19" s="429"/>
      <c r="K19" s="545"/>
    </row>
    <row r="20" spans="1:11" s="160" customFormat="1" ht="24" customHeight="1">
      <c r="A20" s="562"/>
      <c r="B20" s="423"/>
      <c r="C20" s="414"/>
      <c r="D20" s="415"/>
      <c r="E20" s="161" t="s">
        <v>253</v>
      </c>
      <c r="F20" s="167" t="s">
        <v>213</v>
      </c>
      <c r="G20" s="168">
        <f t="shared" si="0"/>
        <v>4</v>
      </c>
      <c r="H20" s="169"/>
      <c r="I20" s="170"/>
      <c r="J20" s="429"/>
      <c r="K20" s="545"/>
    </row>
    <row r="21" spans="1:11" s="160" customFormat="1" ht="24" customHeight="1">
      <c r="A21" s="562"/>
      <c r="B21" s="423"/>
      <c r="C21" s="556"/>
      <c r="D21" s="557"/>
      <c r="E21" s="161" t="s">
        <v>89</v>
      </c>
      <c r="F21" s="172" t="s">
        <v>90</v>
      </c>
      <c r="G21" s="168">
        <f t="shared" si="0"/>
        <v>5</v>
      </c>
      <c r="H21" s="169" t="s">
        <v>296</v>
      </c>
      <c r="I21" s="170" t="s">
        <v>291</v>
      </c>
      <c r="J21" s="429"/>
      <c r="K21" s="545"/>
    </row>
    <row r="22" spans="1:11" s="160" customFormat="1" ht="24" customHeight="1">
      <c r="A22" s="562"/>
      <c r="B22" s="423"/>
      <c r="C22" s="558" t="s">
        <v>206</v>
      </c>
      <c r="D22" s="559"/>
      <c r="E22" s="161" t="s">
        <v>119</v>
      </c>
      <c r="F22" s="167" t="s">
        <v>257</v>
      </c>
      <c r="G22" s="168">
        <f t="shared" si="0"/>
        <v>6</v>
      </c>
      <c r="H22" s="169"/>
      <c r="I22" s="170"/>
      <c r="J22" s="429"/>
      <c r="K22" s="545"/>
    </row>
    <row r="23" spans="1:11" s="160" customFormat="1" ht="24" customHeight="1">
      <c r="A23" s="562"/>
      <c r="B23" s="423"/>
      <c r="C23" s="414"/>
      <c r="D23" s="415"/>
      <c r="E23" s="161" t="s">
        <v>120</v>
      </c>
      <c r="F23" s="167" t="s">
        <v>106</v>
      </c>
      <c r="G23" s="168">
        <f t="shared" si="0"/>
        <v>7</v>
      </c>
      <c r="H23" s="169"/>
      <c r="I23" s="170"/>
      <c r="J23" s="429"/>
      <c r="K23" s="545"/>
    </row>
    <row r="24" spans="1:11" s="160" customFormat="1" ht="24" customHeight="1">
      <c r="A24" s="562"/>
      <c r="B24" s="423"/>
      <c r="C24" s="414"/>
      <c r="D24" s="415"/>
      <c r="E24" s="161" t="s">
        <v>6</v>
      </c>
      <c r="F24" s="167" t="s">
        <v>258</v>
      </c>
      <c r="G24" s="168">
        <f t="shared" si="0"/>
        <v>8</v>
      </c>
      <c r="H24" s="169"/>
      <c r="I24" s="170"/>
      <c r="J24" s="429"/>
      <c r="K24" s="545"/>
    </row>
    <row r="25" spans="1:11" s="160" customFormat="1" ht="24" customHeight="1">
      <c r="A25" s="562"/>
      <c r="B25" s="423"/>
      <c r="C25" s="414"/>
      <c r="D25" s="415"/>
      <c r="E25" s="161" t="s">
        <v>165</v>
      </c>
      <c r="F25" s="167" t="s">
        <v>7</v>
      </c>
      <c r="G25" s="168">
        <f t="shared" si="0"/>
        <v>9</v>
      </c>
      <c r="H25" s="169" t="s">
        <v>297</v>
      </c>
      <c r="I25" s="170" t="s">
        <v>291</v>
      </c>
      <c r="J25" s="429"/>
      <c r="K25" s="545"/>
    </row>
    <row r="26" spans="1:11" s="160" customFormat="1" ht="24" customHeight="1">
      <c r="A26" s="562"/>
      <c r="B26" s="423"/>
      <c r="C26" s="414"/>
      <c r="D26" s="415"/>
      <c r="E26" s="161" t="str">
        <f>E37</f>
        <v>歩車分離</v>
      </c>
      <c r="F26" s="162" t="str">
        <f>F37</f>
        <v>歩道又は歩行者専用道路が整備され、歩行者の安全性が確保されている</v>
      </c>
      <c r="G26" s="163">
        <f>G37</f>
        <v>13</v>
      </c>
      <c r="H26" s="202">
        <f>IF(H37="","",H37)</f>
      </c>
      <c r="I26" s="173">
        <f>IF(I37="","",I37)</f>
      </c>
      <c r="J26" s="429"/>
      <c r="K26" s="545"/>
    </row>
    <row r="27" spans="1:11" s="160" customFormat="1" ht="24" customHeight="1">
      <c r="A27" s="562"/>
      <c r="B27" s="423"/>
      <c r="C27" s="414"/>
      <c r="D27" s="415"/>
      <c r="E27" s="161" t="str">
        <f>E39</f>
        <v>速度の抑制</v>
      </c>
      <c r="F27" s="162" t="str">
        <f>F39</f>
        <v>シケイン、ハンプ、狭さくなどによりスピードの抑制が図られている</v>
      </c>
      <c r="G27" s="163">
        <f>G39</f>
        <v>14</v>
      </c>
      <c r="H27" s="202">
        <f>IF(H39="","",H39)</f>
      </c>
      <c r="I27" s="173">
        <f>IF(I39="","",I39)</f>
      </c>
      <c r="J27" s="429"/>
      <c r="K27" s="545"/>
    </row>
    <row r="28" spans="1:11" s="160" customFormat="1" ht="24" customHeight="1">
      <c r="A28" s="562"/>
      <c r="B28" s="423"/>
      <c r="C28" s="414"/>
      <c r="D28" s="415"/>
      <c r="E28" s="161" t="str">
        <f>E43</f>
        <v>隅切等による道路の見通し</v>
      </c>
      <c r="F28" s="162" t="str">
        <f>F43</f>
        <v>団地内道路の隅切の設置、又は必要な場所でのカーブミラーの設置などにより、視認性が確保されている</v>
      </c>
      <c r="G28" s="163">
        <f>G43</f>
        <v>18</v>
      </c>
      <c r="H28" s="202" t="str">
        <f>IF(H43="","",H43)</f>
        <v>団地内道路には隅切を設置している</v>
      </c>
      <c r="I28" s="173" t="str">
        <f>IF(I43="","",I43)</f>
        <v>○</v>
      </c>
      <c r="J28" s="429"/>
      <c r="K28" s="545"/>
    </row>
    <row r="29" spans="1:11" s="160" customFormat="1" ht="24" customHeight="1">
      <c r="A29" s="562"/>
      <c r="B29" s="423"/>
      <c r="C29" s="556"/>
      <c r="D29" s="557"/>
      <c r="E29" s="174" t="s">
        <v>91</v>
      </c>
      <c r="F29" s="175" t="s">
        <v>215</v>
      </c>
      <c r="G29" s="168">
        <f>G25+1</f>
        <v>10</v>
      </c>
      <c r="H29" s="169" t="s">
        <v>326</v>
      </c>
      <c r="I29" s="170" t="s">
        <v>291</v>
      </c>
      <c r="J29" s="429"/>
      <c r="K29" s="545"/>
    </row>
    <row r="30" spans="1:11" s="160" customFormat="1" ht="24" customHeight="1">
      <c r="A30" s="562"/>
      <c r="B30" s="423"/>
      <c r="C30" s="431" t="str">
        <f>C118</f>
        <v>維持管理の組織・体制の構築</v>
      </c>
      <c r="D30" s="431"/>
      <c r="E30" s="176" t="str">
        <f>E118</f>
        <v>自治会等の活動状況</v>
      </c>
      <c r="F30" s="162" t="str">
        <f>F118</f>
        <v>自治会等が結成されており、参加することができる</v>
      </c>
      <c r="G30" s="163">
        <f>G118</f>
        <v>76</v>
      </c>
      <c r="H30" s="202" t="str">
        <f>IF(H118="","",H118)</f>
        <v>自治会へ入会することができる</v>
      </c>
      <c r="I30" s="173" t="str">
        <f>IF(I118="","",I118)</f>
        <v>○</v>
      </c>
      <c r="J30" s="429"/>
      <c r="K30" s="545"/>
    </row>
    <row r="31" spans="1:11" s="160" customFormat="1" ht="24" customHeight="1">
      <c r="A31" s="562"/>
      <c r="B31" s="423"/>
      <c r="C31" s="462" t="s">
        <v>103</v>
      </c>
      <c r="D31" s="463"/>
      <c r="E31" s="176" t="str">
        <f>E113</f>
        <v>共用空間の管理ルール</v>
      </c>
      <c r="F31" s="177" t="str">
        <f>F113</f>
        <v>共用空間である公園、緑地、フットパス、水辺などに関するルールが定められている</v>
      </c>
      <c r="G31" s="178">
        <f>G113</f>
        <v>71</v>
      </c>
      <c r="H31" s="190" t="str">
        <f>IF(H113="","",H113)</f>
        <v>景観協定及び管理規約を定めている</v>
      </c>
      <c r="I31" s="173" t="str">
        <f>IF(I113="","",I113)</f>
        <v>○</v>
      </c>
      <c r="J31" s="429"/>
      <c r="K31" s="545"/>
    </row>
    <row r="32" spans="1:11" s="160" customFormat="1" ht="24" customHeight="1">
      <c r="A32" s="562"/>
      <c r="B32" s="423"/>
      <c r="C32" s="434" t="str">
        <f>C119</f>
        <v>自主的な維持管理の体制</v>
      </c>
      <c r="D32" s="435"/>
      <c r="E32" s="176" t="s">
        <v>93</v>
      </c>
      <c r="F32" s="167" t="s">
        <v>94</v>
      </c>
      <c r="G32" s="179">
        <f>G29+1</f>
        <v>11</v>
      </c>
      <c r="H32" s="169"/>
      <c r="I32" s="170"/>
      <c r="J32" s="429"/>
      <c r="K32" s="545"/>
    </row>
    <row r="33" spans="1:11" s="160" customFormat="1" ht="24" customHeight="1">
      <c r="A33" s="562"/>
      <c r="B33" s="423"/>
      <c r="C33" s="436"/>
      <c r="D33" s="437"/>
      <c r="E33" s="176" t="str">
        <f aca="true" t="shared" si="1" ref="E33:G35">E122</f>
        <v>共用空間の管理体制</v>
      </c>
      <c r="F33" s="162" t="str">
        <f t="shared" si="1"/>
        <v>共用空間の管理等を適切に運営する体制となっている</v>
      </c>
      <c r="G33" s="163">
        <f t="shared" si="1"/>
        <v>80</v>
      </c>
      <c r="H33" s="202" t="str">
        <f aca="true" t="shared" si="2" ref="H33:I35">IF(H122="","",H122)</f>
        <v>管理組合を立ち上げる予定である</v>
      </c>
      <c r="I33" s="173" t="str">
        <f t="shared" si="2"/>
        <v>○</v>
      </c>
      <c r="J33" s="429"/>
      <c r="K33" s="545"/>
    </row>
    <row r="34" spans="1:11" s="160" customFormat="1" ht="24" customHeight="1">
      <c r="A34" s="562"/>
      <c r="B34" s="423"/>
      <c r="C34" s="436"/>
      <c r="D34" s="437"/>
      <c r="E34" s="176" t="str">
        <f t="shared" si="1"/>
        <v>団地内の定期的な清掃</v>
      </c>
      <c r="F34" s="162" t="str">
        <f t="shared" si="1"/>
        <v>団地内の清掃が定期的に行われている</v>
      </c>
      <c r="G34" s="163">
        <f t="shared" si="1"/>
        <v>81</v>
      </c>
      <c r="H34" s="202">
        <f t="shared" si="2"/>
      </c>
      <c r="I34" s="173">
        <f t="shared" si="2"/>
      </c>
      <c r="J34" s="429"/>
      <c r="K34" s="545"/>
    </row>
    <row r="35" spans="1:11" s="160" customFormat="1" ht="24" customHeight="1" thickBot="1">
      <c r="A35" s="562"/>
      <c r="B35" s="424"/>
      <c r="C35" s="438"/>
      <c r="D35" s="439"/>
      <c r="E35" s="183" t="str">
        <f t="shared" si="1"/>
        <v>定期的な防犯パトロール</v>
      </c>
      <c r="F35" s="184" t="str">
        <f t="shared" si="1"/>
        <v>住民や警備員により定期的に巡視されている</v>
      </c>
      <c r="G35" s="185">
        <f t="shared" si="1"/>
        <v>82</v>
      </c>
      <c r="H35" s="202">
        <f t="shared" si="2"/>
      </c>
      <c r="I35" s="186">
        <f t="shared" si="2"/>
      </c>
      <c r="J35" s="430"/>
      <c r="K35" s="546"/>
    </row>
    <row r="36" spans="1:11" s="160" customFormat="1" ht="24" customHeight="1">
      <c r="A36" s="539"/>
      <c r="B36" s="563" t="s">
        <v>185</v>
      </c>
      <c r="C36" s="566" t="s">
        <v>8</v>
      </c>
      <c r="D36" s="566"/>
      <c r="E36" s="156" t="s">
        <v>121</v>
      </c>
      <c r="F36" s="187" t="s">
        <v>9</v>
      </c>
      <c r="G36" s="147">
        <f>G32+1</f>
        <v>12</v>
      </c>
      <c r="H36" s="158" t="s">
        <v>299</v>
      </c>
      <c r="I36" s="188" t="s">
        <v>291</v>
      </c>
      <c r="J36" s="428">
        <f>COUNTIF(I36:I43,"○")</f>
        <v>5</v>
      </c>
      <c r="K36" s="525">
        <v>8</v>
      </c>
    </row>
    <row r="37" spans="1:11" s="160" customFormat="1" ht="24" customHeight="1">
      <c r="A37" s="539"/>
      <c r="B37" s="564"/>
      <c r="C37" s="420"/>
      <c r="D37" s="420"/>
      <c r="E37" s="161" t="s">
        <v>10</v>
      </c>
      <c r="F37" s="172" t="s">
        <v>11</v>
      </c>
      <c r="G37" s="168">
        <f>G36+1</f>
        <v>13</v>
      </c>
      <c r="H37" s="169"/>
      <c r="I37" s="170"/>
      <c r="J37" s="429"/>
      <c r="K37" s="547"/>
    </row>
    <row r="38" spans="1:11" s="160" customFormat="1" ht="24" customHeight="1">
      <c r="A38" s="539"/>
      <c r="B38" s="564"/>
      <c r="C38" s="420"/>
      <c r="D38" s="420"/>
      <c r="E38" s="189" t="str">
        <f>E83</f>
        <v>フットパスの設置</v>
      </c>
      <c r="F38" s="177" t="str">
        <f>F83</f>
        <v>歩行者動線を確保するため、フットパスが設けられている</v>
      </c>
      <c r="G38" s="178">
        <f>G83</f>
        <v>47</v>
      </c>
      <c r="H38" s="190" t="str">
        <f>IF(H83="","",H83)</f>
        <v>フットパスを設けている</v>
      </c>
      <c r="I38" s="191" t="str">
        <f>IF(I83="","",I83)</f>
        <v>○</v>
      </c>
      <c r="J38" s="429"/>
      <c r="K38" s="547"/>
    </row>
    <row r="39" spans="1:11" s="160" customFormat="1" ht="24" customHeight="1">
      <c r="A39" s="539"/>
      <c r="B39" s="564"/>
      <c r="C39" s="420"/>
      <c r="D39" s="420"/>
      <c r="E39" s="161" t="s">
        <v>12</v>
      </c>
      <c r="F39" s="172" t="s">
        <v>13</v>
      </c>
      <c r="G39" s="168">
        <f>G37+1</f>
        <v>14</v>
      </c>
      <c r="H39" s="169"/>
      <c r="I39" s="170"/>
      <c r="J39" s="429"/>
      <c r="K39" s="547"/>
    </row>
    <row r="40" spans="1:11" s="160" customFormat="1" ht="24" customHeight="1">
      <c r="A40" s="539"/>
      <c r="B40" s="564"/>
      <c r="C40" s="420" t="s">
        <v>14</v>
      </c>
      <c r="D40" s="420"/>
      <c r="E40" s="161" t="s">
        <v>15</v>
      </c>
      <c r="F40" s="172" t="s">
        <v>216</v>
      </c>
      <c r="G40" s="168">
        <f>G39+1</f>
        <v>15</v>
      </c>
      <c r="H40" s="169" t="s">
        <v>300</v>
      </c>
      <c r="I40" s="170" t="s">
        <v>291</v>
      </c>
      <c r="J40" s="429"/>
      <c r="K40" s="547"/>
    </row>
    <row r="41" spans="1:11" s="160" customFormat="1" ht="24" customHeight="1">
      <c r="A41" s="539"/>
      <c r="B41" s="564"/>
      <c r="C41" s="420"/>
      <c r="D41" s="420"/>
      <c r="E41" s="161" t="s">
        <v>122</v>
      </c>
      <c r="F41" s="172" t="s">
        <v>16</v>
      </c>
      <c r="G41" s="168">
        <f>G40+1</f>
        <v>16</v>
      </c>
      <c r="H41" s="169" t="s">
        <v>301</v>
      </c>
      <c r="I41" s="170" t="s">
        <v>291</v>
      </c>
      <c r="J41" s="429"/>
      <c r="K41" s="547"/>
    </row>
    <row r="42" spans="1:11" s="160" customFormat="1" ht="24" customHeight="1">
      <c r="A42" s="539"/>
      <c r="B42" s="564"/>
      <c r="C42" s="420" t="s">
        <v>17</v>
      </c>
      <c r="D42" s="420"/>
      <c r="E42" s="161" t="s">
        <v>18</v>
      </c>
      <c r="F42" s="172" t="s">
        <v>19</v>
      </c>
      <c r="G42" s="168">
        <f>G41+1</f>
        <v>17</v>
      </c>
      <c r="H42" s="169"/>
      <c r="I42" s="170"/>
      <c r="J42" s="429"/>
      <c r="K42" s="547"/>
    </row>
    <row r="43" spans="1:11" s="160" customFormat="1" ht="24" customHeight="1" thickBot="1">
      <c r="A43" s="539"/>
      <c r="B43" s="565"/>
      <c r="C43" s="421"/>
      <c r="D43" s="421"/>
      <c r="E43" s="192" t="s">
        <v>166</v>
      </c>
      <c r="F43" s="193" t="s">
        <v>20</v>
      </c>
      <c r="G43" s="194">
        <f>G42+1</f>
        <v>18</v>
      </c>
      <c r="H43" s="195" t="s">
        <v>302</v>
      </c>
      <c r="I43" s="196" t="s">
        <v>291</v>
      </c>
      <c r="J43" s="430"/>
      <c r="K43" s="548"/>
    </row>
    <row r="44" spans="1:11" s="160" customFormat="1" ht="24" customHeight="1">
      <c r="A44" s="539"/>
      <c r="B44" s="510" t="s">
        <v>186</v>
      </c>
      <c r="C44" s="414" t="s">
        <v>21</v>
      </c>
      <c r="D44" s="415"/>
      <c r="E44" s="156" t="s">
        <v>123</v>
      </c>
      <c r="F44" s="187" t="s">
        <v>22</v>
      </c>
      <c r="G44" s="147">
        <f>G43+1</f>
        <v>19</v>
      </c>
      <c r="H44" s="197" t="s">
        <v>303</v>
      </c>
      <c r="I44" s="188" t="s">
        <v>291</v>
      </c>
      <c r="J44" s="511">
        <f>COUNTIF(I44:I56,"○")</f>
        <v>7</v>
      </c>
      <c r="K44" s="531">
        <v>13</v>
      </c>
    </row>
    <row r="45" spans="1:11" s="160" customFormat="1" ht="24" customHeight="1">
      <c r="A45" s="539"/>
      <c r="B45" s="423"/>
      <c r="C45" s="414"/>
      <c r="D45" s="415"/>
      <c r="E45" s="198" t="str">
        <f>E36</f>
        <v>十分な道路幅員の確保</v>
      </c>
      <c r="F45" s="199" t="str">
        <f>F36</f>
        <v>緊急自動車のアクセスが確保されている</v>
      </c>
      <c r="G45" s="200">
        <f>G36</f>
        <v>12</v>
      </c>
      <c r="H45" s="202" t="str">
        <f>IF(H36="","",H36)</f>
        <v>道路幅6ｍ以上である</v>
      </c>
      <c r="I45" s="173" t="str">
        <f>IF(I36="","",I36)</f>
        <v>○</v>
      </c>
      <c r="J45" s="429"/>
      <c r="K45" s="526"/>
    </row>
    <row r="46" spans="1:11" s="160" customFormat="1" ht="24" customHeight="1">
      <c r="A46" s="539"/>
      <c r="B46" s="423"/>
      <c r="C46" s="414"/>
      <c r="D46" s="415"/>
      <c r="E46" s="161" t="str">
        <f>E43</f>
        <v>隅切等による道路の見通し</v>
      </c>
      <c r="F46" s="162" t="str">
        <f>F43</f>
        <v>団地内道路の隅切の設置、又は必要な場所でのカーブミラーの設置などにより、視認性が確保されている</v>
      </c>
      <c r="G46" s="163">
        <f>G43</f>
        <v>18</v>
      </c>
      <c r="H46" s="202" t="str">
        <f>IF(H43="","",H43)</f>
        <v>団地内道路には隅切を設置している</v>
      </c>
      <c r="I46" s="173" t="str">
        <f>IF(I43="","",I43)</f>
        <v>○</v>
      </c>
      <c r="J46" s="429"/>
      <c r="K46" s="526"/>
    </row>
    <row r="47" spans="1:11" s="160" customFormat="1" ht="24" customHeight="1">
      <c r="A47" s="539"/>
      <c r="B47" s="423"/>
      <c r="C47" s="416"/>
      <c r="D47" s="417"/>
      <c r="E47" s="201" t="s">
        <v>95</v>
      </c>
      <c r="F47" s="167" t="s">
        <v>217</v>
      </c>
      <c r="G47" s="179">
        <f>G44+1</f>
        <v>20</v>
      </c>
      <c r="H47" s="169"/>
      <c r="I47" s="170" t="s">
        <v>291</v>
      </c>
      <c r="J47" s="429"/>
      <c r="K47" s="526"/>
    </row>
    <row r="48" spans="1:11" s="160" customFormat="1" ht="24" customHeight="1">
      <c r="A48" s="539"/>
      <c r="B48" s="423"/>
      <c r="C48" s="418"/>
      <c r="D48" s="419"/>
      <c r="E48" s="201" t="s">
        <v>207</v>
      </c>
      <c r="F48" s="162" t="str">
        <f>F73</f>
        <v>段差解消が図られている</v>
      </c>
      <c r="G48" s="163">
        <f>G73</f>
        <v>38</v>
      </c>
      <c r="H48" s="202" t="str">
        <f>IF(H73="","",H73)</f>
        <v>道路、公園、広場などの段差を20ｍｍ以下としている</v>
      </c>
      <c r="I48" s="191" t="str">
        <f>IF(I73="","",I73)</f>
        <v>○</v>
      </c>
      <c r="J48" s="429"/>
      <c r="K48" s="526"/>
    </row>
    <row r="49" spans="1:11" s="160" customFormat="1" ht="24" customHeight="1">
      <c r="A49" s="539"/>
      <c r="B49" s="423"/>
      <c r="C49" s="420" t="s">
        <v>23</v>
      </c>
      <c r="D49" s="420"/>
      <c r="E49" s="161" t="s">
        <v>117</v>
      </c>
      <c r="F49" s="203" t="s">
        <v>24</v>
      </c>
      <c r="G49" s="168">
        <f>G47+1</f>
        <v>21</v>
      </c>
      <c r="H49" s="169"/>
      <c r="I49" s="170"/>
      <c r="J49" s="429"/>
      <c r="K49" s="526"/>
    </row>
    <row r="50" spans="1:11" s="160" customFormat="1" ht="24" customHeight="1">
      <c r="A50" s="539"/>
      <c r="B50" s="423"/>
      <c r="C50" s="420"/>
      <c r="D50" s="420"/>
      <c r="E50" s="161" t="s">
        <v>25</v>
      </c>
      <c r="F50" s="172" t="s">
        <v>26</v>
      </c>
      <c r="G50" s="168">
        <f>G49+1</f>
        <v>22</v>
      </c>
      <c r="H50" s="169"/>
      <c r="I50" s="170"/>
      <c r="J50" s="429"/>
      <c r="K50" s="526"/>
    </row>
    <row r="51" spans="1:11" s="160" customFormat="1" ht="24" customHeight="1">
      <c r="A51" s="539"/>
      <c r="B51" s="423"/>
      <c r="C51" s="501" t="s">
        <v>218</v>
      </c>
      <c r="D51" s="463"/>
      <c r="E51" s="161" t="s">
        <v>219</v>
      </c>
      <c r="F51" s="172" t="s">
        <v>220</v>
      </c>
      <c r="G51" s="168">
        <f>G50+1</f>
        <v>23</v>
      </c>
      <c r="H51" s="169" t="s">
        <v>325</v>
      </c>
      <c r="I51" s="170" t="s">
        <v>291</v>
      </c>
      <c r="J51" s="429"/>
      <c r="K51" s="526"/>
    </row>
    <row r="52" spans="1:11" s="160" customFormat="1" ht="24" customHeight="1">
      <c r="A52" s="539"/>
      <c r="B52" s="423"/>
      <c r="C52" s="483" t="str">
        <f>C86</f>
        <v>共用空間の確保</v>
      </c>
      <c r="D52" s="484"/>
      <c r="E52" s="201" t="str">
        <f aca="true" t="shared" si="3" ref="E52:G54">E57</f>
        <v>公園・緑地の配置</v>
      </c>
      <c r="F52" s="162" t="str">
        <f t="shared" si="3"/>
        <v>公園・緑地が配置されている</v>
      </c>
      <c r="G52" s="163">
        <f t="shared" si="3"/>
        <v>24</v>
      </c>
      <c r="H52" s="202" t="str">
        <f aca="true" t="shared" si="4" ref="H52:I54">IF(H57="","",H57)</f>
        <v>団地内に公園を設置している</v>
      </c>
      <c r="I52" s="191" t="str">
        <f t="shared" si="4"/>
        <v>○</v>
      </c>
      <c r="J52" s="429"/>
      <c r="K52" s="526"/>
    </row>
    <row r="53" spans="1:11" s="160" customFormat="1" ht="24" customHeight="1">
      <c r="A53" s="539"/>
      <c r="B53" s="423"/>
      <c r="C53" s="506"/>
      <c r="D53" s="507"/>
      <c r="E53" s="201" t="str">
        <f t="shared" si="3"/>
        <v>水辺空間の配置</v>
      </c>
      <c r="F53" s="162" t="str">
        <f t="shared" si="3"/>
        <v>水辺空間が配置されている</v>
      </c>
      <c r="G53" s="163">
        <f t="shared" si="3"/>
        <v>25</v>
      </c>
      <c r="H53" s="202">
        <f t="shared" si="4"/>
      </c>
      <c r="I53" s="191">
        <f t="shared" si="4"/>
      </c>
      <c r="J53" s="429"/>
      <c r="K53" s="526"/>
    </row>
    <row r="54" spans="1:11" s="160" customFormat="1" ht="24" customHeight="1">
      <c r="A54" s="539"/>
      <c r="B54" s="423"/>
      <c r="C54" s="418"/>
      <c r="D54" s="419"/>
      <c r="E54" s="201" t="str">
        <f t="shared" si="3"/>
        <v>広場・プレイロットの配置</v>
      </c>
      <c r="F54" s="162" t="str">
        <f t="shared" si="3"/>
        <v>共用空間の広場、プレイロット等を設けている</v>
      </c>
      <c r="G54" s="163">
        <f t="shared" si="3"/>
        <v>26</v>
      </c>
      <c r="H54" s="202">
        <f t="shared" si="4"/>
      </c>
      <c r="I54" s="191">
        <f t="shared" si="4"/>
      </c>
      <c r="J54" s="429"/>
      <c r="K54" s="526"/>
    </row>
    <row r="55" spans="1:11" s="160" customFormat="1" ht="24" customHeight="1">
      <c r="A55" s="539"/>
      <c r="B55" s="423"/>
      <c r="C55" s="434" t="s">
        <v>263</v>
      </c>
      <c r="D55" s="457"/>
      <c r="E55" s="204" t="str">
        <f>E113</f>
        <v>共用空間の管理ルール</v>
      </c>
      <c r="F55" s="167" t="str">
        <f>F113</f>
        <v>共用空間である公園、緑地、フットパス、水辺などに関するルールが定められている</v>
      </c>
      <c r="G55" s="205" t="s">
        <v>264</v>
      </c>
      <c r="H55" s="169"/>
      <c r="I55" s="206"/>
      <c r="J55" s="429"/>
      <c r="K55" s="526"/>
    </row>
    <row r="56" spans="1:11" s="160" customFormat="1" ht="24" customHeight="1" thickBot="1">
      <c r="A56" s="540"/>
      <c r="B56" s="423"/>
      <c r="C56" s="462" t="s">
        <v>108</v>
      </c>
      <c r="D56" s="502"/>
      <c r="E56" s="212" t="str">
        <f>E122</f>
        <v>共用空間の管理体制</v>
      </c>
      <c r="F56" s="167" t="str">
        <f>F122</f>
        <v>共用空間の管理等を適切に運営する体制となっている</v>
      </c>
      <c r="G56" s="205" t="s">
        <v>265</v>
      </c>
      <c r="H56" s="169"/>
      <c r="I56" s="207"/>
      <c r="J56" s="429"/>
      <c r="K56" s="526"/>
    </row>
    <row r="57" spans="1:11" s="160" customFormat="1" ht="24" customHeight="1">
      <c r="A57" s="496" t="s">
        <v>195</v>
      </c>
      <c r="B57" s="503" t="s">
        <v>187</v>
      </c>
      <c r="C57" s="508" t="str">
        <f>C86</f>
        <v>共用空間の確保</v>
      </c>
      <c r="D57" s="509"/>
      <c r="E57" s="213" t="s">
        <v>107</v>
      </c>
      <c r="F57" s="157" t="s">
        <v>266</v>
      </c>
      <c r="G57" s="208">
        <f>G51+1</f>
        <v>24</v>
      </c>
      <c r="H57" s="158" t="s">
        <v>304</v>
      </c>
      <c r="I57" s="188" t="s">
        <v>291</v>
      </c>
      <c r="J57" s="499">
        <f>COUNTIF(I57:I61,"○")</f>
        <v>3</v>
      </c>
      <c r="K57" s="532">
        <v>5</v>
      </c>
    </row>
    <row r="58" spans="1:11" s="160" customFormat="1" ht="24" customHeight="1">
      <c r="A58" s="497"/>
      <c r="B58" s="504"/>
      <c r="C58" s="506"/>
      <c r="D58" s="507"/>
      <c r="E58" s="201" t="s">
        <v>49</v>
      </c>
      <c r="F58" s="167" t="s">
        <v>267</v>
      </c>
      <c r="G58" s="179">
        <f>G57+1</f>
        <v>25</v>
      </c>
      <c r="H58" s="169"/>
      <c r="I58" s="170"/>
      <c r="J58" s="500"/>
      <c r="K58" s="549"/>
    </row>
    <row r="59" spans="1:11" s="160" customFormat="1" ht="24" customHeight="1">
      <c r="A59" s="497"/>
      <c r="B59" s="504"/>
      <c r="C59" s="418"/>
      <c r="D59" s="419"/>
      <c r="E59" s="209" t="s">
        <v>96</v>
      </c>
      <c r="F59" s="210" t="s">
        <v>223</v>
      </c>
      <c r="G59" s="179">
        <f>G58+1</f>
        <v>26</v>
      </c>
      <c r="H59" s="169"/>
      <c r="I59" s="170"/>
      <c r="J59" s="500"/>
      <c r="K59" s="549"/>
    </row>
    <row r="60" spans="1:11" s="160" customFormat="1" ht="24" customHeight="1">
      <c r="A60" s="497"/>
      <c r="B60" s="504"/>
      <c r="C60" s="434" t="s">
        <v>103</v>
      </c>
      <c r="D60" s="457"/>
      <c r="E60" s="211" t="str">
        <f>E113</f>
        <v>共用空間の管理ルール</v>
      </c>
      <c r="F60" s="167" t="str">
        <f>F113</f>
        <v>共用空間である公園、緑地、フットパス、水辺などに関するルールが定められている</v>
      </c>
      <c r="G60" s="179" t="s">
        <v>268</v>
      </c>
      <c r="H60" s="169" t="s">
        <v>340</v>
      </c>
      <c r="I60" s="206" t="s">
        <v>291</v>
      </c>
      <c r="J60" s="500"/>
      <c r="K60" s="549"/>
    </row>
    <row r="61" spans="1:11" s="160" customFormat="1" ht="24" customHeight="1" thickBot="1">
      <c r="A61" s="497"/>
      <c r="B61" s="505"/>
      <c r="C61" s="481" t="s">
        <v>108</v>
      </c>
      <c r="D61" s="482"/>
      <c r="E61" s="212" t="str">
        <f>E122</f>
        <v>共用空間の管理体制</v>
      </c>
      <c r="F61" s="167" t="str">
        <f>F122</f>
        <v>共用空間の管理等を適切に運営する体制となっている</v>
      </c>
      <c r="G61" s="179" t="s">
        <v>265</v>
      </c>
      <c r="H61" s="169" t="s">
        <v>338</v>
      </c>
      <c r="I61" s="207" t="s">
        <v>291</v>
      </c>
      <c r="J61" s="500"/>
      <c r="K61" s="549"/>
    </row>
    <row r="62" spans="1:11" s="160" customFormat="1" ht="24" customHeight="1">
      <c r="A62" s="497"/>
      <c r="B62" s="571" t="s">
        <v>188</v>
      </c>
      <c r="C62" s="491" t="s">
        <v>27</v>
      </c>
      <c r="D62" s="491"/>
      <c r="E62" s="268" t="s">
        <v>124</v>
      </c>
      <c r="F62" s="187" t="s">
        <v>224</v>
      </c>
      <c r="G62" s="147">
        <f>G59+1</f>
        <v>27</v>
      </c>
      <c r="H62" s="158" t="s">
        <v>298</v>
      </c>
      <c r="I62" s="188" t="s">
        <v>291</v>
      </c>
      <c r="J62" s="513">
        <f>COUNTIF(I62:I67,"○")</f>
        <v>3</v>
      </c>
      <c r="K62" s="525">
        <v>6</v>
      </c>
    </row>
    <row r="63" spans="1:11" s="160" customFormat="1" ht="24" customHeight="1">
      <c r="A63" s="497"/>
      <c r="B63" s="572"/>
      <c r="C63" s="492"/>
      <c r="D63" s="492"/>
      <c r="E63" s="215" t="s">
        <v>269</v>
      </c>
      <c r="F63" s="172" t="s">
        <v>225</v>
      </c>
      <c r="G63" s="168">
        <f aca="true" t="shared" si="5" ref="G63:G77">G62+1</f>
        <v>28</v>
      </c>
      <c r="H63" s="169"/>
      <c r="I63" s="170"/>
      <c r="J63" s="514"/>
      <c r="K63" s="529"/>
    </row>
    <row r="64" spans="1:11" s="160" customFormat="1" ht="24" customHeight="1">
      <c r="A64" s="497"/>
      <c r="B64" s="572"/>
      <c r="C64" s="492" t="s">
        <v>109</v>
      </c>
      <c r="D64" s="492"/>
      <c r="E64" s="201" t="s">
        <v>125</v>
      </c>
      <c r="F64" s="167" t="s">
        <v>31</v>
      </c>
      <c r="G64" s="168">
        <f t="shared" si="5"/>
        <v>29</v>
      </c>
      <c r="H64" s="169"/>
      <c r="I64" s="170"/>
      <c r="J64" s="514"/>
      <c r="K64" s="529"/>
    </row>
    <row r="65" spans="1:11" s="160" customFormat="1" ht="24" customHeight="1">
      <c r="A65" s="497"/>
      <c r="B65" s="572"/>
      <c r="C65" s="570" t="s">
        <v>110</v>
      </c>
      <c r="D65" s="570"/>
      <c r="E65" s="201" t="s">
        <v>126</v>
      </c>
      <c r="F65" s="167" t="s">
        <v>32</v>
      </c>
      <c r="G65" s="168">
        <f t="shared" si="5"/>
        <v>30</v>
      </c>
      <c r="H65" s="169"/>
      <c r="I65" s="170"/>
      <c r="J65" s="514"/>
      <c r="K65" s="529"/>
    </row>
    <row r="66" spans="1:11" s="160" customFormat="1" ht="24" customHeight="1">
      <c r="A66" s="497"/>
      <c r="B66" s="572"/>
      <c r="C66" s="492" t="s">
        <v>28</v>
      </c>
      <c r="D66" s="492"/>
      <c r="E66" s="214" t="s">
        <v>127</v>
      </c>
      <c r="F66" s="216" t="s">
        <v>29</v>
      </c>
      <c r="G66" s="168">
        <f t="shared" si="5"/>
        <v>31</v>
      </c>
      <c r="H66" s="169" t="s">
        <v>305</v>
      </c>
      <c r="I66" s="170" t="s">
        <v>291</v>
      </c>
      <c r="J66" s="514"/>
      <c r="K66" s="529"/>
    </row>
    <row r="67" spans="1:11" s="160" customFormat="1" ht="24" customHeight="1" thickBot="1">
      <c r="A67" s="497"/>
      <c r="B67" s="573"/>
      <c r="C67" s="493"/>
      <c r="D67" s="493"/>
      <c r="E67" s="217" t="s">
        <v>128</v>
      </c>
      <c r="F67" s="218" t="s">
        <v>30</v>
      </c>
      <c r="G67" s="194">
        <f t="shared" si="5"/>
        <v>32</v>
      </c>
      <c r="H67" s="195" t="s">
        <v>306</v>
      </c>
      <c r="I67" s="196" t="s">
        <v>291</v>
      </c>
      <c r="J67" s="516"/>
      <c r="K67" s="530"/>
    </row>
    <row r="68" spans="1:11" s="160" customFormat="1" ht="24" customHeight="1">
      <c r="A68" s="497"/>
      <c r="B68" s="574" t="s">
        <v>270</v>
      </c>
      <c r="C68" s="577" t="s">
        <v>33</v>
      </c>
      <c r="D68" s="578"/>
      <c r="E68" s="219" t="s">
        <v>259</v>
      </c>
      <c r="F68" s="216" t="s">
        <v>34</v>
      </c>
      <c r="G68" s="147">
        <f t="shared" si="5"/>
        <v>33</v>
      </c>
      <c r="H68" s="197" t="s">
        <v>307</v>
      </c>
      <c r="I68" s="188" t="s">
        <v>291</v>
      </c>
      <c r="J68" s="511">
        <f>COUNTIF(I68:I74,"○")</f>
        <v>3</v>
      </c>
      <c r="K68" s="531">
        <v>7</v>
      </c>
    </row>
    <row r="69" spans="1:11" s="160" customFormat="1" ht="24" customHeight="1">
      <c r="A69" s="497"/>
      <c r="B69" s="575"/>
      <c r="C69" s="579"/>
      <c r="D69" s="578"/>
      <c r="E69" s="220" t="s">
        <v>129</v>
      </c>
      <c r="F69" s="167" t="s">
        <v>97</v>
      </c>
      <c r="G69" s="168">
        <f t="shared" si="5"/>
        <v>34</v>
      </c>
      <c r="H69" s="169" t="s">
        <v>308</v>
      </c>
      <c r="I69" s="170" t="s">
        <v>291</v>
      </c>
      <c r="J69" s="429"/>
      <c r="K69" s="526"/>
    </row>
    <row r="70" spans="1:11" s="160" customFormat="1" ht="24" customHeight="1">
      <c r="A70" s="497"/>
      <c r="B70" s="575"/>
      <c r="C70" s="579"/>
      <c r="D70" s="578"/>
      <c r="E70" s="214" t="s">
        <v>271</v>
      </c>
      <c r="F70" s="203" t="s">
        <v>226</v>
      </c>
      <c r="G70" s="168">
        <f t="shared" si="5"/>
        <v>35</v>
      </c>
      <c r="H70" s="169"/>
      <c r="I70" s="170"/>
      <c r="J70" s="429"/>
      <c r="K70" s="526"/>
    </row>
    <row r="71" spans="1:11" s="160" customFormat="1" ht="24" customHeight="1">
      <c r="A71" s="497"/>
      <c r="B71" s="575"/>
      <c r="C71" s="579"/>
      <c r="D71" s="578"/>
      <c r="E71" s="201" t="s">
        <v>130</v>
      </c>
      <c r="F71" s="167" t="s">
        <v>35</v>
      </c>
      <c r="G71" s="168">
        <f t="shared" si="5"/>
        <v>36</v>
      </c>
      <c r="H71" s="169"/>
      <c r="I71" s="170"/>
      <c r="J71" s="429"/>
      <c r="K71" s="526"/>
    </row>
    <row r="72" spans="1:11" s="160" customFormat="1" ht="24" customHeight="1">
      <c r="A72" s="497"/>
      <c r="B72" s="575"/>
      <c r="C72" s="580"/>
      <c r="D72" s="581"/>
      <c r="E72" s="201" t="s">
        <v>131</v>
      </c>
      <c r="F72" s="167" t="s">
        <v>169</v>
      </c>
      <c r="G72" s="168">
        <f t="shared" si="5"/>
        <v>37</v>
      </c>
      <c r="H72" s="169"/>
      <c r="I72" s="170"/>
      <c r="J72" s="429"/>
      <c r="K72" s="526"/>
    </row>
    <row r="73" spans="1:11" s="160" customFormat="1" ht="24" customHeight="1">
      <c r="A73" s="497"/>
      <c r="B73" s="575"/>
      <c r="C73" s="492" t="s">
        <v>207</v>
      </c>
      <c r="D73" s="492"/>
      <c r="E73" s="214" t="s">
        <v>254</v>
      </c>
      <c r="F73" s="172" t="s">
        <v>36</v>
      </c>
      <c r="G73" s="168">
        <f t="shared" si="5"/>
        <v>38</v>
      </c>
      <c r="H73" s="169" t="s">
        <v>309</v>
      </c>
      <c r="I73" s="170" t="s">
        <v>291</v>
      </c>
      <c r="J73" s="429"/>
      <c r="K73" s="526"/>
    </row>
    <row r="74" spans="1:11" s="160" customFormat="1" ht="24" customHeight="1" thickBot="1">
      <c r="A74" s="498"/>
      <c r="B74" s="576"/>
      <c r="C74" s="493"/>
      <c r="D74" s="493"/>
      <c r="E74" s="221" t="s">
        <v>177</v>
      </c>
      <c r="F74" s="151" t="s">
        <v>37</v>
      </c>
      <c r="G74" s="194">
        <f t="shared" si="5"/>
        <v>39</v>
      </c>
      <c r="H74" s="195"/>
      <c r="I74" s="196"/>
      <c r="J74" s="430"/>
      <c r="K74" s="528"/>
    </row>
    <row r="75" spans="1:11" s="160" customFormat="1" ht="24" customHeight="1">
      <c r="A75" s="537" t="s">
        <v>196</v>
      </c>
      <c r="B75" s="464" t="s">
        <v>272</v>
      </c>
      <c r="C75" s="487" t="s">
        <v>38</v>
      </c>
      <c r="D75" s="488"/>
      <c r="E75" s="222" t="s">
        <v>132</v>
      </c>
      <c r="F75" s="223" t="s">
        <v>39</v>
      </c>
      <c r="G75" s="147">
        <f t="shared" si="5"/>
        <v>40</v>
      </c>
      <c r="H75" s="158"/>
      <c r="I75" s="188"/>
      <c r="J75" s="428">
        <f>COUNTIF(I75:I83,"○")</f>
        <v>4</v>
      </c>
      <c r="K75" s="322">
        <v>9</v>
      </c>
    </row>
    <row r="76" spans="1:11" s="160" customFormat="1" ht="24" customHeight="1">
      <c r="A76" s="538"/>
      <c r="B76" s="465"/>
      <c r="C76" s="489"/>
      <c r="D76" s="490"/>
      <c r="E76" s="189" t="s">
        <v>133</v>
      </c>
      <c r="F76" s="167" t="s">
        <v>40</v>
      </c>
      <c r="G76" s="168">
        <f t="shared" si="5"/>
        <v>41</v>
      </c>
      <c r="H76" s="169" t="s">
        <v>310</v>
      </c>
      <c r="I76" s="170" t="s">
        <v>291</v>
      </c>
      <c r="J76" s="429"/>
      <c r="K76" s="323"/>
    </row>
    <row r="77" spans="1:11" s="160" customFormat="1" ht="24" customHeight="1">
      <c r="A77" s="538"/>
      <c r="B77" s="465"/>
      <c r="C77" s="472"/>
      <c r="D77" s="473"/>
      <c r="E77" s="224" t="s">
        <v>134</v>
      </c>
      <c r="F77" s="225" t="s">
        <v>80</v>
      </c>
      <c r="G77" s="168">
        <f t="shared" si="5"/>
        <v>42</v>
      </c>
      <c r="H77" s="169" t="s">
        <v>311</v>
      </c>
      <c r="I77" s="170" t="s">
        <v>291</v>
      </c>
      <c r="J77" s="429"/>
      <c r="K77" s="323"/>
    </row>
    <row r="78" spans="1:11" s="160" customFormat="1" ht="24" customHeight="1">
      <c r="A78" s="538"/>
      <c r="B78" s="465"/>
      <c r="C78" s="467" t="s">
        <v>41</v>
      </c>
      <c r="D78" s="479"/>
      <c r="E78" s="161" t="str">
        <f>E49</f>
        <v>隣家との距離の確保</v>
      </c>
      <c r="F78" s="162" t="str">
        <f>F49</f>
        <v>隣家相互の外壁面距離が１階部分で３ｍ以上、２階部分で５ｍ以上離れている</v>
      </c>
      <c r="G78" s="178">
        <f>G49</f>
        <v>21</v>
      </c>
      <c r="H78" s="202">
        <f>IF(H49="","",H49)</f>
      </c>
      <c r="I78" s="173">
        <f>IF(I49="","",I49)</f>
      </c>
      <c r="J78" s="429"/>
      <c r="K78" s="323"/>
    </row>
    <row r="79" spans="1:11" s="160" customFormat="1" ht="24" customHeight="1">
      <c r="A79" s="538"/>
      <c r="B79" s="465"/>
      <c r="C79" s="472"/>
      <c r="D79" s="419"/>
      <c r="E79" s="189" t="s">
        <v>135</v>
      </c>
      <c r="F79" s="172" t="s">
        <v>98</v>
      </c>
      <c r="G79" s="168">
        <f>G77+1</f>
        <v>43</v>
      </c>
      <c r="H79" s="169" t="s">
        <v>312</v>
      </c>
      <c r="I79" s="170" t="s">
        <v>291</v>
      </c>
      <c r="J79" s="429"/>
      <c r="K79" s="323"/>
    </row>
    <row r="80" spans="1:11" s="160" customFormat="1" ht="24" customHeight="1">
      <c r="A80" s="538"/>
      <c r="B80" s="465"/>
      <c r="C80" s="467" t="s">
        <v>42</v>
      </c>
      <c r="D80" s="471"/>
      <c r="E80" s="226" t="s">
        <v>136</v>
      </c>
      <c r="F80" s="172" t="s">
        <v>43</v>
      </c>
      <c r="G80" s="168">
        <f aca="true" t="shared" si="6" ref="G80:G85">G79+1</f>
        <v>44</v>
      </c>
      <c r="H80" s="169"/>
      <c r="I80" s="170"/>
      <c r="J80" s="429"/>
      <c r="K80" s="323"/>
    </row>
    <row r="81" spans="1:11" s="160" customFormat="1" ht="24" customHeight="1">
      <c r="A81" s="538"/>
      <c r="B81" s="465"/>
      <c r="C81" s="489"/>
      <c r="D81" s="490"/>
      <c r="E81" s="227" t="s">
        <v>167</v>
      </c>
      <c r="F81" s="172" t="s">
        <v>44</v>
      </c>
      <c r="G81" s="168">
        <f t="shared" si="6"/>
        <v>45</v>
      </c>
      <c r="H81" s="169"/>
      <c r="I81" s="170"/>
      <c r="J81" s="429"/>
      <c r="K81" s="323"/>
    </row>
    <row r="82" spans="1:11" s="160" customFormat="1" ht="24" customHeight="1">
      <c r="A82" s="538"/>
      <c r="B82" s="465"/>
      <c r="C82" s="489"/>
      <c r="D82" s="490"/>
      <c r="E82" s="189" t="s">
        <v>137</v>
      </c>
      <c r="F82" s="172" t="s">
        <v>45</v>
      </c>
      <c r="G82" s="168">
        <f t="shared" si="6"/>
        <v>46</v>
      </c>
      <c r="H82" s="169"/>
      <c r="I82" s="170"/>
      <c r="J82" s="429"/>
      <c r="K82" s="323"/>
    </row>
    <row r="83" spans="1:11" s="160" customFormat="1" ht="24" customHeight="1" thickBot="1">
      <c r="A83" s="538"/>
      <c r="B83" s="466"/>
      <c r="C83" s="543"/>
      <c r="D83" s="544"/>
      <c r="E83" s="228" t="s">
        <v>138</v>
      </c>
      <c r="F83" s="193" t="s">
        <v>46</v>
      </c>
      <c r="G83" s="194">
        <f t="shared" si="6"/>
        <v>47</v>
      </c>
      <c r="H83" s="195" t="s">
        <v>330</v>
      </c>
      <c r="I83" s="196" t="s">
        <v>291</v>
      </c>
      <c r="J83" s="430"/>
      <c r="K83" s="324"/>
    </row>
    <row r="84" spans="1:11" s="160" customFormat="1" ht="24" customHeight="1">
      <c r="A84" s="538"/>
      <c r="B84" s="567" t="s">
        <v>273</v>
      </c>
      <c r="C84" s="474" t="s">
        <v>47</v>
      </c>
      <c r="D84" s="475"/>
      <c r="E84" s="222" t="s">
        <v>139</v>
      </c>
      <c r="F84" s="187" t="s">
        <v>227</v>
      </c>
      <c r="G84" s="147">
        <f t="shared" si="6"/>
        <v>48</v>
      </c>
      <c r="H84" s="158" t="s">
        <v>313</v>
      </c>
      <c r="I84" s="188" t="s">
        <v>291</v>
      </c>
      <c r="J84" s="499">
        <f>COUNTIF(I84:I89,"○")</f>
        <v>2</v>
      </c>
      <c r="K84" s="532">
        <v>6</v>
      </c>
    </row>
    <row r="85" spans="1:11" s="160" customFormat="1" ht="24" customHeight="1">
      <c r="A85" s="538"/>
      <c r="B85" s="568"/>
      <c r="C85" s="476" t="s">
        <v>48</v>
      </c>
      <c r="D85" s="477"/>
      <c r="E85" s="189" t="s">
        <v>140</v>
      </c>
      <c r="F85" s="167" t="s">
        <v>170</v>
      </c>
      <c r="G85" s="168">
        <f t="shared" si="6"/>
        <v>49</v>
      </c>
      <c r="H85" s="169"/>
      <c r="I85" s="170"/>
      <c r="J85" s="535"/>
      <c r="K85" s="533"/>
    </row>
    <row r="86" spans="1:11" s="160" customFormat="1" ht="24" customHeight="1">
      <c r="A86" s="538"/>
      <c r="B86" s="568"/>
      <c r="C86" s="483" t="s">
        <v>252</v>
      </c>
      <c r="D86" s="484"/>
      <c r="E86" s="201" t="str">
        <f aca="true" t="shared" si="7" ref="E86:G87">E57</f>
        <v>公園・緑地の配置</v>
      </c>
      <c r="F86" s="177" t="str">
        <f t="shared" si="7"/>
        <v>公園・緑地が配置されている</v>
      </c>
      <c r="G86" s="178">
        <f t="shared" si="7"/>
        <v>24</v>
      </c>
      <c r="H86" s="202" t="str">
        <f>IF(H57="","",H57)</f>
        <v>団地内に公園を設置している</v>
      </c>
      <c r="I86" s="173" t="str">
        <f>IF(I57="","",I57)</f>
        <v>○</v>
      </c>
      <c r="J86" s="535"/>
      <c r="K86" s="533"/>
    </row>
    <row r="87" spans="1:11" s="160" customFormat="1" ht="24" customHeight="1">
      <c r="A87" s="538"/>
      <c r="B87" s="568"/>
      <c r="C87" s="485"/>
      <c r="D87" s="486"/>
      <c r="E87" s="201" t="str">
        <f t="shared" si="7"/>
        <v>水辺空間の配置</v>
      </c>
      <c r="F87" s="177" t="str">
        <f t="shared" si="7"/>
        <v>水辺空間が配置されている</v>
      </c>
      <c r="G87" s="178">
        <f t="shared" si="7"/>
        <v>25</v>
      </c>
      <c r="H87" s="202">
        <f>IF(H58="","",H58)</f>
      </c>
      <c r="I87" s="173">
        <f>IF(I58="","",I58)</f>
      </c>
      <c r="J87" s="535"/>
      <c r="K87" s="533"/>
    </row>
    <row r="88" spans="1:11" s="160" customFormat="1" ht="24" customHeight="1">
      <c r="A88" s="538"/>
      <c r="B88" s="568"/>
      <c r="C88" s="434" t="s">
        <v>103</v>
      </c>
      <c r="D88" s="457"/>
      <c r="E88" s="211" t="str">
        <f>E113</f>
        <v>共用空間の管理ルール</v>
      </c>
      <c r="F88" s="167" t="str">
        <f>F113</f>
        <v>共用空間である公園、緑地、フットパス、水辺などに関するルールが定められている</v>
      </c>
      <c r="G88" s="179" t="s">
        <v>268</v>
      </c>
      <c r="H88" s="169"/>
      <c r="I88" s="170"/>
      <c r="J88" s="535"/>
      <c r="K88" s="533"/>
    </row>
    <row r="89" spans="1:11" s="160" customFormat="1" ht="24" customHeight="1" thickBot="1">
      <c r="A89" s="538"/>
      <c r="B89" s="569"/>
      <c r="C89" s="481" t="s">
        <v>108</v>
      </c>
      <c r="D89" s="482"/>
      <c r="E89" s="183" t="str">
        <f>E122</f>
        <v>共用空間の管理体制</v>
      </c>
      <c r="F89" s="218" t="str">
        <f>F122</f>
        <v>共用空間の管理等を適切に運営する体制となっている</v>
      </c>
      <c r="G89" s="229" t="s">
        <v>265</v>
      </c>
      <c r="H89" s="195"/>
      <c r="I89" s="196"/>
      <c r="J89" s="536"/>
      <c r="K89" s="534"/>
    </row>
    <row r="90" spans="1:11" s="160" customFormat="1" ht="36" customHeight="1">
      <c r="A90" s="539"/>
      <c r="B90" s="464" t="s">
        <v>191</v>
      </c>
      <c r="C90" s="472" t="s">
        <v>111</v>
      </c>
      <c r="D90" s="478"/>
      <c r="E90" s="230" t="s">
        <v>141</v>
      </c>
      <c r="F90" s="216" t="s">
        <v>228</v>
      </c>
      <c r="G90" s="231">
        <f>G85+1</f>
        <v>50</v>
      </c>
      <c r="H90" s="197" t="s">
        <v>314</v>
      </c>
      <c r="I90" s="188" t="s">
        <v>291</v>
      </c>
      <c r="J90" s="511">
        <f>COUNTIF(I90:I106,"○")</f>
        <v>12</v>
      </c>
      <c r="K90" s="531">
        <v>17</v>
      </c>
    </row>
    <row r="91" spans="1:11" s="160" customFormat="1" ht="24" customHeight="1">
      <c r="A91" s="539"/>
      <c r="B91" s="465"/>
      <c r="C91" s="467" t="s">
        <v>203</v>
      </c>
      <c r="D91" s="479"/>
      <c r="E91" s="226" t="s">
        <v>142</v>
      </c>
      <c r="F91" s="167" t="s">
        <v>229</v>
      </c>
      <c r="G91" s="168">
        <f aca="true" t="shared" si="8" ref="G91:G100">G90+1</f>
        <v>51</v>
      </c>
      <c r="H91" s="169" t="s">
        <v>315</v>
      </c>
      <c r="I91" s="170" t="s">
        <v>291</v>
      </c>
      <c r="J91" s="429"/>
      <c r="K91" s="526"/>
    </row>
    <row r="92" spans="1:11" s="160" customFormat="1" ht="24" customHeight="1">
      <c r="A92" s="539"/>
      <c r="B92" s="465"/>
      <c r="C92" s="418"/>
      <c r="D92" s="419"/>
      <c r="E92" s="226" t="s">
        <v>143</v>
      </c>
      <c r="F92" s="167" t="s">
        <v>230</v>
      </c>
      <c r="G92" s="168">
        <f t="shared" si="8"/>
        <v>52</v>
      </c>
      <c r="H92" s="169" t="s">
        <v>316</v>
      </c>
      <c r="I92" s="170" t="s">
        <v>291</v>
      </c>
      <c r="J92" s="429"/>
      <c r="K92" s="526"/>
    </row>
    <row r="93" spans="1:11" s="160" customFormat="1" ht="24" customHeight="1">
      <c r="A93" s="539"/>
      <c r="B93" s="465"/>
      <c r="C93" s="489" t="s">
        <v>50</v>
      </c>
      <c r="D93" s="417"/>
      <c r="E93" s="226" t="s">
        <v>144</v>
      </c>
      <c r="F93" s="167" t="s">
        <v>204</v>
      </c>
      <c r="G93" s="168">
        <f t="shared" si="8"/>
        <v>53</v>
      </c>
      <c r="H93" s="169" t="s">
        <v>317</v>
      </c>
      <c r="I93" s="170" t="s">
        <v>291</v>
      </c>
      <c r="J93" s="429"/>
      <c r="K93" s="526"/>
    </row>
    <row r="94" spans="1:11" s="160" customFormat="1" ht="24" customHeight="1">
      <c r="A94" s="539"/>
      <c r="B94" s="465"/>
      <c r="C94" s="416"/>
      <c r="D94" s="417"/>
      <c r="E94" s="226" t="s">
        <v>274</v>
      </c>
      <c r="F94" s="167" t="s">
        <v>231</v>
      </c>
      <c r="G94" s="168">
        <f t="shared" si="8"/>
        <v>54</v>
      </c>
      <c r="H94" s="169" t="s">
        <v>318</v>
      </c>
      <c r="I94" s="170" t="s">
        <v>291</v>
      </c>
      <c r="J94" s="429"/>
      <c r="K94" s="526"/>
    </row>
    <row r="95" spans="1:11" s="160" customFormat="1" ht="24" customHeight="1">
      <c r="A95" s="539"/>
      <c r="B95" s="465"/>
      <c r="C95" s="416"/>
      <c r="D95" s="417"/>
      <c r="E95" s="226" t="s">
        <v>145</v>
      </c>
      <c r="F95" s="167" t="s">
        <v>51</v>
      </c>
      <c r="G95" s="168">
        <f t="shared" si="8"/>
        <v>55</v>
      </c>
      <c r="H95" s="169" t="s">
        <v>319</v>
      </c>
      <c r="I95" s="170" t="s">
        <v>291</v>
      </c>
      <c r="J95" s="429"/>
      <c r="K95" s="526"/>
    </row>
    <row r="96" spans="1:11" s="160" customFormat="1" ht="24" customHeight="1">
      <c r="A96" s="539"/>
      <c r="B96" s="465"/>
      <c r="C96" s="416"/>
      <c r="D96" s="417"/>
      <c r="E96" s="226" t="s">
        <v>275</v>
      </c>
      <c r="F96" s="167" t="s">
        <v>99</v>
      </c>
      <c r="G96" s="168">
        <f t="shared" si="8"/>
        <v>56</v>
      </c>
      <c r="H96" s="169" t="s">
        <v>320</v>
      </c>
      <c r="I96" s="170" t="s">
        <v>291</v>
      </c>
      <c r="J96" s="429"/>
      <c r="K96" s="526"/>
    </row>
    <row r="97" spans="1:11" s="160" customFormat="1" ht="24" customHeight="1">
      <c r="A97" s="539"/>
      <c r="B97" s="465"/>
      <c r="C97" s="416"/>
      <c r="D97" s="417"/>
      <c r="E97" s="226" t="s">
        <v>256</v>
      </c>
      <c r="F97" s="167" t="s">
        <v>232</v>
      </c>
      <c r="G97" s="168">
        <f t="shared" si="8"/>
        <v>57</v>
      </c>
      <c r="H97" s="169"/>
      <c r="I97" s="170"/>
      <c r="J97" s="429"/>
      <c r="K97" s="526"/>
    </row>
    <row r="98" spans="1:11" s="160" customFormat="1" ht="24" customHeight="1">
      <c r="A98" s="539"/>
      <c r="B98" s="465"/>
      <c r="C98" s="418"/>
      <c r="D98" s="419"/>
      <c r="E98" s="226" t="s">
        <v>146</v>
      </c>
      <c r="F98" s="167" t="s">
        <v>52</v>
      </c>
      <c r="G98" s="168">
        <f t="shared" si="8"/>
        <v>58</v>
      </c>
      <c r="H98" s="169"/>
      <c r="I98" s="170"/>
      <c r="J98" s="429"/>
      <c r="K98" s="526"/>
    </row>
    <row r="99" spans="1:11" s="160" customFormat="1" ht="24" customHeight="1">
      <c r="A99" s="539"/>
      <c r="B99" s="465"/>
      <c r="C99" s="480" t="s">
        <v>53</v>
      </c>
      <c r="D99" s="480"/>
      <c r="E99" s="226" t="s">
        <v>147</v>
      </c>
      <c r="F99" s="172" t="s">
        <v>54</v>
      </c>
      <c r="G99" s="168">
        <f t="shared" si="8"/>
        <v>59</v>
      </c>
      <c r="H99" s="169" t="s">
        <v>321</v>
      </c>
      <c r="I99" s="170" t="s">
        <v>291</v>
      </c>
      <c r="J99" s="429"/>
      <c r="K99" s="526"/>
    </row>
    <row r="100" spans="1:11" s="160" customFormat="1" ht="24" customHeight="1">
      <c r="A100" s="539"/>
      <c r="B100" s="465"/>
      <c r="C100" s="480"/>
      <c r="D100" s="480"/>
      <c r="E100" s="226" t="s">
        <v>148</v>
      </c>
      <c r="F100" s="172" t="s">
        <v>199</v>
      </c>
      <c r="G100" s="168">
        <f t="shared" si="8"/>
        <v>60</v>
      </c>
      <c r="H100" s="169"/>
      <c r="I100" s="170"/>
      <c r="J100" s="429"/>
      <c r="K100" s="526"/>
    </row>
    <row r="101" spans="1:11" s="160" customFormat="1" ht="24" customHeight="1">
      <c r="A101" s="539"/>
      <c r="B101" s="465"/>
      <c r="C101" s="480"/>
      <c r="D101" s="480"/>
      <c r="E101" s="211" t="str">
        <f>E113</f>
        <v>共用空間の管理ルール</v>
      </c>
      <c r="F101" s="167" t="str">
        <f>F113</f>
        <v>共用空間である公園、緑地、フットパス、水辺などに関するルールが定められている</v>
      </c>
      <c r="G101" s="205" t="s">
        <v>276</v>
      </c>
      <c r="H101" s="169" t="s">
        <v>335</v>
      </c>
      <c r="I101" s="170" t="s">
        <v>291</v>
      </c>
      <c r="J101" s="429"/>
      <c r="K101" s="526"/>
    </row>
    <row r="102" spans="1:11" s="160" customFormat="1" ht="24" customHeight="1">
      <c r="A102" s="539"/>
      <c r="B102" s="465"/>
      <c r="C102" s="480"/>
      <c r="D102" s="480"/>
      <c r="E102" s="176" t="str">
        <f>E122</f>
        <v>共用空間の管理体制</v>
      </c>
      <c r="F102" s="167" t="str">
        <f>F122</f>
        <v>共用空間の管理等を適切に運営する体制となっている</v>
      </c>
      <c r="G102" s="179" t="s">
        <v>277</v>
      </c>
      <c r="H102" s="169" t="s">
        <v>338</v>
      </c>
      <c r="I102" s="170" t="s">
        <v>291</v>
      </c>
      <c r="J102" s="429"/>
      <c r="K102" s="526"/>
    </row>
    <row r="103" spans="1:11" s="160" customFormat="1" ht="24" customHeight="1">
      <c r="A103" s="539"/>
      <c r="B103" s="465"/>
      <c r="C103" s="467" t="s">
        <v>55</v>
      </c>
      <c r="D103" s="471"/>
      <c r="E103" s="226" t="s">
        <v>149</v>
      </c>
      <c r="F103" s="167" t="s">
        <v>233</v>
      </c>
      <c r="G103" s="168">
        <f>G100+1</f>
        <v>61</v>
      </c>
      <c r="H103" s="169"/>
      <c r="I103" s="170"/>
      <c r="J103" s="429"/>
      <c r="K103" s="526"/>
    </row>
    <row r="104" spans="1:11" s="160" customFormat="1" ht="24" customHeight="1">
      <c r="A104" s="539"/>
      <c r="B104" s="465"/>
      <c r="C104" s="472"/>
      <c r="D104" s="473"/>
      <c r="E104" s="226" t="s">
        <v>150</v>
      </c>
      <c r="F104" s="167" t="s">
        <v>278</v>
      </c>
      <c r="G104" s="168">
        <f aca="true" t="shared" si="9" ref="G104:G128">G103+1</f>
        <v>62</v>
      </c>
      <c r="H104" s="169" t="s">
        <v>322</v>
      </c>
      <c r="I104" s="170" t="s">
        <v>291</v>
      </c>
      <c r="J104" s="429"/>
      <c r="K104" s="526"/>
    </row>
    <row r="105" spans="1:11" s="160" customFormat="1" ht="24" customHeight="1">
      <c r="A105" s="539"/>
      <c r="B105" s="465"/>
      <c r="C105" s="467" t="s">
        <v>279</v>
      </c>
      <c r="D105" s="468"/>
      <c r="E105" s="189" t="s">
        <v>280</v>
      </c>
      <c r="F105" s="167" t="s">
        <v>234</v>
      </c>
      <c r="G105" s="168">
        <f t="shared" si="9"/>
        <v>63</v>
      </c>
      <c r="H105" s="232" t="s">
        <v>323</v>
      </c>
      <c r="I105" s="170" t="s">
        <v>291</v>
      </c>
      <c r="J105" s="512"/>
      <c r="K105" s="527"/>
    </row>
    <row r="106" spans="1:11" s="160" customFormat="1" ht="24" customHeight="1" thickBot="1">
      <c r="A106" s="540"/>
      <c r="B106" s="466"/>
      <c r="C106" s="469"/>
      <c r="D106" s="470"/>
      <c r="E106" s="233" t="s">
        <v>102</v>
      </c>
      <c r="F106" s="151" t="s">
        <v>112</v>
      </c>
      <c r="G106" s="152">
        <f t="shared" si="9"/>
        <v>64</v>
      </c>
      <c r="H106" s="195"/>
      <c r="I106" s="196"/>
      <c r="J106" s="430"/>
      <c r="K106" s="528"/>
    </row>
    <row r="107" spans="1:11" s="160" customFormat="1" ht="24" customHeight="1">
      <c r="A107" s="541" t="s">
        <v>281</v>
      </c>
      <c r="B107" s="446" t="s">
        <v>202</v>
      </c>
      <c r="C107" s="454" t="s">
        <v>282</v>
      </c>
      <c r="D107" s="454"/>
      <c r="E107" s="234" t="s">
        <v>101</v>
      </c>
      <c r="F107" s="157" t="s">
        <v>235</v>
      </c>
      <c r="G107" s="147">
        <f t="shared" si="9"/>
        <v>65</v>
      </c>
      <c r="H107" s="158"/>
      <c r="I107" s="188"/>
      <c r="J107" s="513">
        <f>COUNTIF(I107:I117,"○")</f>
        <v>8</v>
      </c>
      <c r="K107" s="525">
        <v>11</v>
      </c>
    </row>
    <row r="108" spans="1:11" s="160" customFormat="1" ht="24" customHeight="1">
      <c r="A108" s="542"/>
      <c r="B108" s="447"/>
      <c r="C108" s="431"/>
      <c r="D108" s="431"/>
      <c r="E108" s="176" t="s">
        <v>260</v>
      </c>
      <c r="F108" s="167" t="s">
        <v>57</v>
      </c>
      <c r="G108" s="168">
        <f t="shared" si="9"/>
        <v>66</v>
      </c>
      <c r="H108" s="169"/>
      <c r="I108" s="170"/>
      <c r="J108" s="514"/>
      <c r="K108" s="526"/>
    </row>
    <row r="109" spans="1:11" s="160" customFormat="1" ht="24" customHeight="1">
      <c r="A109" s="542"/>
      <c r="B109" s="447"/>
      <c r="C109" s="434" t="s">
        <v>100</v>
      </c>
      <c r="D109" s="457"/>
      <c r="E109" s="211" t="s">
        <v>63</v>
      </c>
      <c r="F109" s="167" t="s">
        <v>58</v>
      </c>
      <c r="G109" s="168">
        <f t="shared" si="9"/>
        <v>67</v>
      </c>
      <c r="H109" s="169" t="s">
        <v>332</v>
      </c>
      <c r="I109" s="170" t="s">
        <v>291</v>
      </c>
      <c r="J109" s="514"/>
      <c r="K109" s="526"/>
    </row>
    <row r="110" spans="1:11" s="160" customFormat="1" ht="24" customHeight="1">
      <c r="A110" s="542"/>
      <c r="B110" s="447"/>
      <c r="C110" s="458"/>
      <c r="D110" s="459"/>
      <c r="E110" s="211" t="s">
        <v>59</v>
      </c>
      <c r="F110" s="167" t="s">
        <v>60</v>
      </c>
      <c r="G110" s="168">
        <f t="shared" si="9"/>
        <v>68</v>
      </c>
      <c r="H110" s="169" t="s">
        <v>333</v>
      </c>
      <c r="I110" s="170" t="s">
        <v>291</v>
      </c>
      <c r="J110" s="514"/>
      <c r="K110" s="526"/>
    </row>
    <row r="111" spans="1:11" s="160" customFormat="1" ht="24.75" customHeight="1">
      <c r="A111" s="542"/>
      <c r="B111" s="447"/>
      <c r="C111" s="460"/>
      <c r="D111" s="461"/>
      <c r="E111" s="211" t="s">
        <v>151</v>
      </c>
      <c r="F111" s="167" t="s">
        <v>283</v>
      </c>
      <c r="G111" s="168">
        <f t="shared" si="9"/>
        <v>69</v>
      </c>
      <c r="H111" s="169" t="s">
        <v>333</v>
      </c>
      <c r="I111" s="170" t="s">
        <v>291</v>
      </c>
      <c r="J111" s="514"/>
      <c r="K111" s="526"/>
    </row>
    <row r="112" spans="1:11" s="160" customFormat="1" ht="24" customHeight="1">
      <c r="A112" s="542"/>
      <c r="B112" s="447"/>
      <c r="C112" s="462" t="s">
        <v>201</v>
      </c>
      <c r="D112" s="463"/>
      <c r="E112" s="235" t="s">
        <v>56</v>
      </c>
      <c r="F112" s="216" t="s">
        <v>237</v>
      </c>
      <c r="G112" s="168">
        <f t="shared" si="9"/>
        <v>70</v>
      </c>
      <c r="H112" s="169" t="s">
        <v>328</v>
      </c>
      <c r="I112" s="170" t="s">
        <v>291</v>
      </c>
      <c r="J112" s="514"/>
      <c r="K112" s="526"/>
    </row>
    <row r="113" spans="1:11" s="160" customFormat="1" ht="24" customHeight="1">
      <c r="A113" s="542"/>
      <c r="B113" s="447"/>
      <c r="C113" s="434" t="s">
        <v>103</v>
      </c>
      <c r="D113" s="479"/>
      <c r="E113" s="211" t="s">
        <v>284</v>
      </c>
      <c r="F113" s="167" t="s">
        <v>209</v>
      </c>
      <c r="G113" s="168">
        <f t="shared" si="9"/>
        <v>71</v>
      </c>
      <c r="H113" s="169" t="s">
        <v>334</v>
      </c>
      <c r="I113" s="170" t="s">
        <v>291</v>
      </c>
      <c r="J113" s="514"/>
      <c r="K113" s="526"/>
    </row>
    <row r="114" spans="1:11" s="160" customFormat="1" ht="24" customHeight="1">
      <c r="A114" s="542"/>
      <c r="B114" s="447"/>
      <c r="C114" s="416"/>
      <c r="D114" s="417"/>
      <c r="E114" s="211" t="s">
        <v>152</v>
      </c>
      <c r="F114" s="167" t="s">
        <v>61</v>
      </c>
      <c r="G114" s="168">
        <f t="shared" si="9"/>
        <v>72</v>
      </c>
      <c r="H114" s="169"/>
      <c r="I114" s="170"/>
      <c r="J114" s="514"/>
      <c r="K114" s="526"/>
    </row>
    <row r="115" spans="1:11" s="160" customFormat="1" ht="24" customHeight="1">
      <c r="A115" s="542"/>
      <c r="B115" s="447"/>
      <c r="C115" s="416"/>
      <c r="D115" s="417"/>
      <c r="E115" s="211" t="s">
        <v>285</v>
      </c>
      <c r="F115" s="167" t="s">
        <v>210</v>
      </c>
      <c r="G115" s="168">
        <f t="shared" si="9"/>
        <v>73</v>
      </c>
      <c r="H115" s="169" t="s">
        <v>336</v>
      </c>
      <c r="I115" s="170" t="s">
        <v>291</v>
      </c>
      <c r="J115" s="514"/>
      <c r="K115" s="526"/>
    </row>
    <row r="116" spans="1:11" s="160" customFormat="1" ht="24" customHeight="1">
      <c r="A116" s="542"/>
      <c r="B116" s="448"/>
      <c r="C116" s="416"/>
      <c r="D116" s="417"/>
      <c r="E116" s="212" t="s">
        <v>153</v>
      </c>
      <c r="F116" s="236" t="s">
        <v>214</v>
      </c>
      <c r="G116" s="168">
        <f t="shared" si="9"/>
        <v>74</v>
      </c>
      <c r="H116" s="232" t="s">
        <v>333</v>
      </c>
      <c r="I116" s="170" t="s">
        <v>291</v>
      </c>
      <c r="J116" s="515"/>
      <c r="K116" s="527"/>
    </row>
    <row r="117" spans="1:11" s="160" customFormat="1" ht="24" customHeight="1" thickBot="1">
      <c r="A117" s="542"/>
      <c r="B117" s="449"/>
      <c r="C117" s="494"/>
      <c r="D117" s="495"/>
      <c r="E117" s="237" t="s">
        <v>154</v>
      </c>
      <c r="F117" s="218" t="s">
        <v>62</v>
      </c>
      <c r="G117" s="194">
        <f t="shared" si="9"/>
        <v>75</v>
      </c>
      <c r="H117" s="195" t="s">
        <v>339</v>
      </c>
      <c r="I117" s="196" t="s">
        <v>291</v>
      </c>
      <c r="J117" s="516"/>
      <c r="K117" s="528"/>
    </row>
    <row r="118" spans="1:11" s="160" customFormat="1" ht="24" customHeight="1">
      <c r="A118" s="542"/>
      <c r="B118" s="446" t="s">
        <v>286</v>
      </c>
      <c r="C118" s="454" t="s">
        <v>287</v>
      </c>
      <c r="D118" s="454"/>
      <c r="E118" s="239" t="s">
        <v>155</v>
      </c>
      <c r="F118" s="157" t="s">
        <v>92</v>
      </c>
      <c r="G118" s="147">
        <f t="shared" si="9"/>
        <v>76</v>
      </c>
      <c r="H118" s="158" t="s">
        <v>331</v>
      </c>
      <c r="I118" s="188" t="s">
        <v>291</v>
      </c>
      <c r="J118" s="513">
        <f>COUNTIF(I118:I126,"○")</f>
        <v>5</v>
      </c>
      <c r="K118" s="525">
        <v>9</v>
      </c>
    </row>
    <row r="119" spans="1:11" s="160" customFormat="1" ht="24" customHeight="1">
      <c r="A119" s="542"/>
      <c r="B119" s="447"/>
      <c r="C119" s="431" t="s">
        <v>108</v>
      </c>
      <c r="D119" s="456"/>
      <c r="E119" s="211" t="s">
        <v>168</v>
      </c>
      <c r="F119" s="167" t="s">
        <v>81</v>
      </c>
      <c r="G119" s="168">
        <f t="shared" si="9"/>
        <v>77</v>
      </c>
      <c r="H119" s="169" t="s">
        <v>337</v>
      </c>
      <c r="I119" s="170" t="s">
        <v>291</v>
      </c>
      <c r="J119" s="514"/>
      <c r="K119" s="526"/>
    </row>
    <row r="120" spans="1:11" s="160" customFormat="1" ht="24" customHeight="1">
      <c r="A120" s="542"/>
      <c r="B120" s="447"/>
      <c r="C120" s="456"/>
      <c r="D120" s="456"/>
      <c r="E120" s="211" t="s">
        <v>104</v>
      </c>
      <c r="F120" s="167" t="s">
        <v>82</v>
      </c>
      <c r="G120" s="168">
        <f t="shared" si="9"/>
        <v>78</v>
      </c>
      <c r="H120" s="169" t="s">
        <v>338</v>
      </c>
      <c r="I120" s="170" t="s">
        <v>291</v>
      </c>
      <c r="J120" s="514"/>
      <c r="K120" s="526"/>
    </row>
    <row r="121" spans="1:11" s="160" customFormat="1" ht="24" customHeight="1">
      <c r="A121" s="542"/>
      <c r="B121" s="447"/>
      <c r="C121" s="456"/>
      <c r="D121" s="456"/>
      <c r="E121" s="211" t="s">
        <v>156</v>
      </c>
      <c r="F121" s="167" t="s">
        <v>83</v>
      </c>
      <c r="G121" s="168">
        <f t="shared" si="9"/>
        <v>79</v>
      </c>
      <c r="H121" s="169" t="s">
        <v>338</v>
      </c>
      <c r="I121" s="170" t="s">
        <v>291</v>
      </c>
      <c r="J121" s="514"/>
      <c r="K121" s="526"/>
    </row>
    <row r="122" spans="1:11" s="160" customFormat="1" ht="24" customHeight="1">
      <c r="A122" s="542"/>
      <c r="B122" s="447"/>
      <c r="C122" s="456"/>
      <c r="D122" s="456"/>
      <c r="E122" s="176" t="s">
        <v>211</v>
      </c>
      <c r="F122" s="167" t="s">
        <v>212</v>
      </c>
      <c r="G122" s="168">
        <f t="shared" si="9"/>
        <v>80</v>
      </c>
      <c r="H122" s="169" t="s">
        <v>338</v>
      </c>
      <c r="I122" s="170" t="s">
        <v>291</v>
      </c>
      <c r="J122" s="514"/>
      <c r="K122" s="526"/>
    </row>
    <row r="123" spans="1:11" s="160" customFormat="1" ht="24" customHeight="1">
      <c r="A123" s="542"/>
      <c r="B123" s="447"/>
      <c r="C123" s="456"/>
      <c r="D123" s="456"/>
      <c r="E123" s="176" t="s">
        <v>157</v>
      </c>
      <c r="F123" s="167" t="s">
        <v>64</v>
      </c>
      <c r="G123" s="168">
        <f t="shared" si="9"/>
        <v>81</v>
      </c>
      <c r="H123" s="169"/>
      <c r="I123" s="170"/>
      <c r="J123" s="514"/>
      <c r="K123" s="526"/>
    </row>
    <row r="124" spans="1:11" s="160" customFormat="1" ht="24" customHeight="1">
      <c r="A124" s="542"/>
      <c r="B124" s="447"/>
      <c r="C124" s="456"/>
      <c r="D124" s="456"/>
      <c r="E124" s="176" t="s">
        <v>158</v>
      </c>
      <c r="F124" s="167" t="s">
        <v>65</v>
      </c>
      <c r="G124" s="168">
        <f t="shared" si="9"/>
        <v>82</v>
      </c>
      <c r="H124" s="169"/>
      <c r="I124" s="170"/>
      <c r="J124" s="514"/>
      <c r="K124" s="526"/>
    </row>
    <row r="125" spans="1:11" s="160" customFormat="1" ht="24" customHeight="1">
      <c r="A125" s="542"/>
      <c r="B125" s="447"/>
      <c r="C125" s="431" t="s">
        <v>66</v>
      </c>
      <c r="D125" s="431"/>
      <c r="E125" s="176" t="s">
        <v>159</v>
      </c>
      <c r="F125" s="167" t="s">
        <v>67</v>
      </c>
      <c r="G125" s="168">
        <f t="shared" si="9"/>
        <v>83</v>
      </c>
      <c r="H125" s="169"/>
      <c r="I125" s="170"/>
      <c r="J125" s="514"/>
      <c r="K125" s="526"/>
    </row>
    <row r="126" spans="1:11" s="160" customFormat="1" ht="24" customHeight="1" thickBot="1">
      <c r="A126" s="542"/>
      <c r="B126" s="449"/>
      <c r="C126" s="455"/>
      <c r="D126" s="455"/>
      <c r="E126" s="183" t="s">
        <v>68</v>
      </c>
      <c r="F126" s="218" t="s">
        <v>69</v>
      </c>
      <c r="G126" s="194">
        <f t="shared" si="9"/>
        <v>84</v>
      </c>
      <c r="H126" s="195"/>
      <c r="I126" s="196"/>
      <c r="J126" s="516"/>
      <c r="K126" s="528"/>
    </row>
    <row r="127" spans="1:11" s="160" customFormat="1" ht="24" customHeight="1">
      <c r="A127" s="539"/>
      <c r="B127" s="450" t="s">
        <v>193</v>
      </c>
      <c r="C127" s="454" t="s">
        <v>70</v>
      </c>
      <c r="D127" s="454"/>
      <c r="E127" s="239" t="s">
        <v>71</v>
      </c>
      <c r="F127" s="223" t="s">
        <v>84</v>
      </c>
      <c r="G127" s="147">
        <f t="shared" si="9"/>
        <v>85</v>
      </c>
      <c r="H127" s="158" t="s">
        <v>324</v>
      </c>
      <c r="I127" s="188" t="s">
        <v>291</v>
      </c>
      <c r="J127" s="513">
        <f>COUNTIF(I127:I134,"○")</f>
        <v>2</v>
      </c>
      <c r="K127" s="525">
        <v>8</v>
      </c>
    </row>
    <row r="128" spans="1:11" s="160" customFormat="1" ht="24" customHeight="1">
      <c r="A128" s="539"/>
      <c r="B128" s="451"/>
      <c r="C128" s="431"/>
      <c r="D128" s="431"/>
      <c r="E128" s="240" t="s">
        <v>160</v>
      </c>
      <c r="F128" s="167" t="s">
        <v>72</v>
      </c>
      <c r="G128" s="168">
        <f t="shared" si="9"/>
        <v>86</v>
      </c>
      <c r="H128" s="169"/>
      <c r="I128" s="170"/>
      <c r="J128" s="514"/>
      <c r="K128" s="526"/>
    </row>
    <row r="129" spans="1:11" s="160" customFormat="1" ht="24" customHeight="1">
      <c r="A129" s="539"/>
      <c r="B129" s="451"/>
      <c r="C129" s="431"/>
      <c r="D129" s="431"/>
      <c r="E129" s="189" t="str">
        <f>E85</f>
        <v>敷地内の緑化</v>
      </c>
      <c r="F129" s="177" t="str">
        <f>F85</f>
        <v>外構における緑化面積の比率が50％以上である</v>
      </c>
      <c r="G129" s="178">
        <f>G85</f>
        <v>49</v>
      </c>
      <c r="H129" s="202">
        <f>IF(H85="","",H85)</f>
      </c>
      <c r="I129" s="173">
        <f>IF(I85="","",I85)</f>
      </c>
      <c r="J129" s="514"/>
      <c r="K129" s="526"/>
    </row>
    <row r="130" spans="1:11" s="160" customFormat="1" ht="24" customHeight="1">
      <c r="A130" s="539"/>
      <c r="B130" s="451"/>
      <c r="C130" s="431" t="s">
        <v>73</v>
      </c>
      <c r="D130" s="431"/>
      <c r="E130" s="211" t="s">
        <v>74</v>
      </c>
      <c r="F130" s="167" t="s">
        <v>75</v>
      </c>
      <c r="G130" s="168">
        <f>G128+1</f>
        <v>87</v>
      </c>
      <c r="H130" s="169" t="s">
        <v>327</v>
      </c>
      <c r="I130" s="170" t="s">
        <v>291</v>
      </c>
      <c r="J130" s="514"/>
      <c r="K130" s="526"/>
    </row>
    <row r="131" spans="1:11" s="160" customFormat="1" ht="24" customHeight="1">
      <c r="A131" s="539"/>
      <c r="B131" s="451"/>
      <c r="C131" s="431"/>
      <c r="D131" s="431"/>
      <c r="E131" s="211" t="s">
        <v>161</v>
      </c>
      <c r="F131" s="167" t="s">
        <v>76</v>
      </c>
      <c r="G131" s="168">
        <f>G130+1</f>
        <v>88</v>
      </c>
      <c r="H131" s="169"/>
      <c r="I131" s="170"/>
      <c r="J131" s="514"/>
      <c r="K131" s="526"/>
    </row>
    <row r="132" spans="1:11" s="160" customFormat="1" ht="24" customHeight="1">
      <c r="A132" s="539"/>
      <c r="B132" s="451"/>
      <c r="C132" s="434" t="s">
        <v>255</v>
      </c>
      <c r="D132" s="479"/>
      <c r="E132" s="211" t="s">
        <v>162</v>
      </c>
      <c r="F132" s="167" t="s">
        <v>78</v>
      </c>
      <c r="G132" s="168">
        <f>G131+1</f>
        <v>89</v>
      </c>
      <c r="H132" s="169"/>
      <c r="I132" s="170"/>
      <c r="J132" s="514"/>
      <c r="K132" s="526"/>
    </row>
    <row r="133" spans="1:11" s="160" customFormat="1" ht="24" customHeight="1">
      <c r="A133" s="539"/>
      <c r="B133" s="452"/>
      <c r="C133" s="418"/>
      <c r="D133" s="419"/>
      <c r="E133" s="211" t="s">
        <v>77</v>
      </c>
      <c r="F133" s="167" t="s">
        <v>79</v>
      </c>
      <c r="G133" s="168">
        <f>G132+1</f>
        <v>90</v>
      </c>
      <c r="H133" s="232"/>
      <c r="I133" s="170"/>
      <c r="J133" s="515"/>
      <c r="K133" s="527"/>
    </row>
    <row r="134" spans="1:11" s="160" customFormat="1" ht="24" customHeight="1" thickBot="1">
      <c r="A134" s="540"/>
      <c r="B134" s="453"/>
      <c r="C134" s="481" t="s">
        <v>105</v>
      </c>
      <c r="D134" s="482"/>
      <c r="E134" s="183" t="s">
        <v>163</v>
      </c>
      <c r="F134" s="241" t="s">
        <v>238</v>
      </c>
      <c r="G134" s="152">
        <f>G133+1</f>
        <v>91</v>
      </c>
      <c r="H134" s="195"/>
      <c r="I134" s="196"/>
      <c r="J134" s="516"/>
      <c r="K134" s="528"/>
    </row>
    <row r="135" spans="3:11" ht="24" customHeight="1">
      <c r="C135" s="521" t="s">
        <v>288</v>
      </c>
      <c r="D135" s="521"/>
      <c r="E135" s="521"/>
      <c r="F135" s="521"/>
      <c r="G135" s="522"/>
      <c r="H135" s="522"/>
      <c r="I135" s="522"/>
      <c r="J135" s="522"/>
      <c r="K135" s="522"/>
    </row>
    <row r="136" spans="3:11" ht="24" customHeight="1">
      <c r="C136" s="523"/>
      <c r="D136" s="523"/>
      <c r="E136" s="523"/>
      <c r="F136" s="523"/>
      <c r="G136" s="524"/>
      <c r="H136" s="524"/>
      <c r="I136" s="524"/>
      <c r="J136" s="524"/>
      <c r="K136" s="524"/>
    </row>
    <row r="137" ht="24" customHeight="1"/>
    <row r="138" ht="24" customHeight="1"/>
    <row r="139" ht="24" customHeight="1"/>
  </sheetData>
  <sheetProtection password="CA5F" sheet="1" objects="1" scenarios="1"/>
  <mergeCells count="102">
    <mergeCell ref="B84:B89"/>
    <mergeCell ref="C64:D64"/>
    <mergeCell ref="C65:D65"/>
    <mergeCell ref="B62:B67"/>
    <mergeCell ref="B68:B74"/>
    <mergeCell ref="C68:D72"/>
    <mergeCell ref="K57:K61"/>
    <mergeCell ref="E14:F15"/>
    <mergeCell ref="C15:D15"/>
    <mergeCell ref="C31:D31"/>
    <mergeCell ref="C40:D41"/>
    <mergeCell ref="C16:D21"/>
    <mergeCell ref="C22:D29"/>
    <mergeCell ref="A14:D14"/>
    <mergeCell ref="A16:A56"/>
    <mergeCell ref="B36:B43"/>
    <mergeCell ref="C134:D134"/>
    <mergeCell ref="K90:K106"/>
    <mergeCell ref="A75:A106"/>
    <mergeCell ref="C107:D108"/>
    <mergeCell ref="K107:K117"/>
    <mergeCell ref="B75:B83"/>
    <mergeCell ref="A107:A134"/>
    <mergeCell ref="C93:D98"/>
    <mergeCell ref="C80:D83"/>
    <mergeCell ref="C88:D88"/>
    <mergeCell ref="C135:K136"/>
    <mergeCell ref="K127:K134"/>
    <mergeCell ref="K62:K67"/>
    <mergeCell ref="K68:K74"/>
    <mergeCell ref="K75:K83"/>
    <mergeCell ref="K84:K89"/>
    <mergeCell ref="K118:K126"/>
    <mergeCell ref="J127:J134"/>
    <mergeCell ref="J75:J83"/>
    <mergeCell ref="J84:J89"/>
    <mergeCell ref="J90:J106"/>
    <mergeCell ref="J107:J117"/>
    <mergeCell ref="J118:J126"/>
    <mergeCell ref="A1:K1"/>
    <mergeCell ref="J68:J74"/>
    <mergeCell ref="J44:J56"/>
    <mergeCell ref="J36:J43"/>
    <mergeCell ref="J62:J67"/>
    <mergeCell ref="D3:F3"/>
    <mergeCell ref="J14:K14"/>
    <mergeCell ref="A57:A74"/>
    <mergeCell ref="J57:J61"/>
    <mergeCell ref="C51:D51"/>
    <mergeCell ref="C56:D56"/>
    <mergeCell ref="C55:D55"/>
    <mergeCell ref="B57:B61"/>
    <mergeCell ref="C52:D54"/>
    <mergeCell ref="C60:D60"/>
    <mergeCell ref="C57:D59"/>
    <mergeCell ref="B44:B56"/>
    <mergeCell ref="C132:D133"/>
    <mergeCell ref="C61:D61"/>
    <mergeCell ref="C75:D77"/>
    <mergeCell ref="C78:D79"/>
    <mergeCell ref="C62:D63"/>
    <mergeCell ref="C66:D67"/>
    <mergeCell ref="C73:D74"/>
    <mergeCell ref="C113:D117"/>
    <mergeCell ref="B90:B106"/>
    <mergeCell ref="C105:D106"/>
    <mergeCell ref="C103:D104"/>
    <mergeCell ref="C84:D84"/>
    <mergeCell ref="C85:D85"/>
    <mergeCell ref="C90:D90"/>
    <mergeCell ref="C91:D92"/>
    <mergeCell ref="C99:D102"/>
    <mergeCell ref="C89:D89"/>
    <mergeCell ref="C86:D87"/>
    <mergeCell ref="B107:B117"/>
    <mergeCell ref="B118:B126"/>
    <mergeCell ref="B127:B134"/>
    <mergeCell ref="C127:D129"/>
    <mergeCell ref="C118:D118"/>
    <mergeCell ref="C130:D131"/>
    <mergeCell ref="C125:D126"/>
    <mergeCell ref="C119:D124"/>
    <mergeCell ref="C109:D111"/>
    <mergeCell ref="C112:D112"/>
    <mergeCell ref="B16:B35"/>
    <mergeCell ref="I3:J3"/>
    <mergeCell ref="H14:H15"/>
    <mergeCell ref="J16:J35"/>
    <mergeCell ref="C30:D30"/>
    <mergeCell ref="G14:G15"/>
    <mergeCell ref="C32:D35"/>
    <mergeCell ref="D5:F5"/>
    <mergeCell ref="H9:I9"/>
    <mergeCell ref="B12:G12"/>
    <mergeCell ref="I10:K11"/>
    <mergeCell ref="C44:D48"/>
    <mergeCell ref="C42:D43"/>
    <mergeCell ref="C49:D50"/>
    <mergeCell ref="K16:K35"/>
    <mergeCell ref="K36:K43"/>
    <mergeCell ref="K44:K56"/>
    <mergeCell ref="C36:D39"/>
  </mergeCells>
  <dataValidations count="1">
    <dataValidation type="list" allowBlank="1" showInputMessage="1" showErrorMessage="1" sqref="I16 I18:I25 I29 I32 I36:I37 I39:I44 I130:I134 I88:I128 I79:I85 I55:I77 I47 I49:I51">
      <formula1>"○"</formula1>
    </dataValidation>
  </dataValidations>
  <printOptions horizontalCentered="1"/>
  <pageMargins left="0.8661417322834646" right="0.7874015748031497" top="0.984251968503937" bottom="0.7874015748031497" header="0.5118110236220472" footer="0.5118110236220472"/>
  <pageSetup horizontalDpi="600" verticalDpi="600" orientation="portrait" paperSize="8" scale="67" r:id="rId2"/>
  <rowBreaks count="1" manualBreakCount="1">
    <brk id="74"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株式会社日建設計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dc:creator>
  <cp:keywords/>
  <dc:description/>
  <cp:lastModifiedBy>NSRI</cp:lastModifiedBy>
  <cp:lastPrinted>2010-11-11T05:10:46Z</cp:lastPrinted>
  <dcterms:created xsi:type="dcterms:W3CDTF">2009-01-09T12:01:49Z</dcterms:created>
  <dcterms:modified xsi:type="dcterms:W3CDTF">2010-11-11T09:43:45Z</dcterms:modified>
  <cp:category/>
  <cp:version/>
  <cp:contentType/>
  <cp:contentStatus/>
</cp:coreProperties>
</file>