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F75F1BEC-FF52-436C-93E0-52F7F3429069}" xr6:coauthVersionLast="47" xr6:coauthVersionMax="47" xr10:uidLastSave="{00000000-0000-0000-0000-000000000000}"/>
  <bookViews>
    <workbookView xWindow="-3390" yWindow="-16320" windowWidth="29040" windowHeight="15720" xr2:uid="{3FB96D7B-3B8B-43AC-9905-24558B6BE826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'1-6'!$A$8:$U$10</definedName>
    <definedName name="Module1.社内配布用印刷">[1]!Module1.社内配布用印刷</definedName>
    <definedName name="Module1.提出用印刷">[1]!Module1.提出用印刷</definedName>
    <definedName name="_xlnm.Print_Area" localSheetId="0">'1-6'!$A$2:$U$19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S10" i="1"/>
  <c r="N10" i="1"/>
  <c r="M10" i="1"/>
  <c r="T10" i="1" s="1"/>
  <c r="L10" i="1"/>
  <c r="I10" i="1"/>
  <c r="T9" i="1"/>
  <c r="S9" i="1"/>
  <c r="N9" i="1"/>
  <c r="U9" i="1" s="1"/>
  <c r="M9" i="1"/>
  <c r="L9" i="1"/>
  <c r="I9" i="1"/>
</calcChain>
</file>

<file path=xl/sharedStrings.xml><?xml version="1.0" encoding="utf-8"?>
<sst xmlns="http://schemas.openxmlformats.org/spreadsheetml/2006/main" count="55" uniqueCount="48">
  <si>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</si>
  <si>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Stellantisジャパン株式会社</t>
    <phoneticPr fontId="7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</si>
  <si>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</si>
  <si>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</si>
  <si>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</si>
  <si>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</si>
  <si>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</si>
  <si>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</si>
  <si>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</si>
  <si>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</si>
  <si>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</si>
  <si>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</si>
  <si>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</si>
  <si>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</si>
  <si>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</si>
  <si>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</si>
  <si>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</si>
  <si>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</si>
  <si>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</si>
  <si>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</si>
  <si>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</si>
  <si>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</si>
  <si>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</si>
  <si>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</si>
  <si>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</si>
  <si>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</si>
  <si>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</si>
  <si>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</si>
  <si>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</si>
  <si>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</si>
  <si>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DS</t>
    <phoneticPr fontId="7"/>
  </si>
  <si>
    <t>DS 4</t>
    <phoneticPr fontId="7"/>
  </si>
  <si>
    <t>3BA-D41HN05</t>
  </si>
  <si>
    <t>0001</t>
  </si>
  <si>
    <t>HN05</t>
  </si>
  <si>
    <t>8AT(E･LTC)</t>
  </si>
  <si>
    <t>I ・ D ・ V ・ EP ・ B</t>
  </si>
  <si>
    <t>3W</t>
  </si>
  <si>
    <t>F</t>
  </si>
  <si>
    <t>0002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</si>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</sst>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17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6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12" xfId="1" applyFont="1" applyBorder="1"/>
    <xf numFmtId="0" fontId="10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0" fillId="0" borderId="14" xfId="1" applyFont="1" applyBorder="1"/>
    <xf numFmtId="0" fontId="10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Protection="1">
      <alignment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6" fillId="5" borderId="28" xfId="1" applyFont="1" applyFill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 applyProtection="1">
      <alignment horizontal="center" vertical="center"/>
      <protection locked="0"/>
    </xf>
    <xf numFmtId="177" fontId="15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5" fillId="4" borderId="29" xfId="1" applyNumberFormat="1" applyFont="1" applyFill="1" applyBorder="1" applyAlignment="1">
      <alignment horizontal="center" vertical="center" wrapText="1"/>
    </xf>
    <xf numFmtId="177" fontId="15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5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4" borderId="28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3" fillId="4" borderId="24" xfId="0" applyFont="1" applyFill="1" applyBorder="1" applyProtection="1">
      <alignment vertical="center"/>
      <protection locked="0"/>
    </xf>
    <xf numFmtId="0" fontId="14" fillId="4" borderId="14" xfId="0" applyFont="1" applyFill="1" applyBorder="1" applyProtection="1">
      <alignment vertical="center"/>
      <protection locked="0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 xr:uid="{F3BD68DB-2371-4AEB-816B-A4CAB2C7D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5F33-EE0F-4822-91E5-E8836EDA38D3}">
  <sheetPr>
    <tabColor indexed="25"/>
    <pageSetUpPr fitToPage="1"/>
  </sheetPr>
  <dimension ref="A1:X19"/>
  <sheetViews>
    <sheetView tabSelected="1" view="pageBreakPreview" zoomScaleNormal="55" zoomScaleSheetLayoutView="100" workbookViewId="0">
      <selection activeCell="F27" sqref="F27"/>
    </sheetView>
  </sheetViews>
  <sheetFormatPr defaultRowHeight="10" x14ac:dyDescent="0.2"/>
  <cols>
    <col min="1" max="1" width="8.26953125" style="90" customWidth="1"/>
    <col min="2" max="2" width="2.453125" style="2" customWidth="1"/>
    <col min="3" max="3" width="14.6328125" style="2" customWidth="1"/>
    <col min="4" max="4" width="13.90625" style="2" bestFit="1" customWidth="1"/>
    <col min="5" max="5" width="17.7265625" style="3" customWidth="1"/>
    <col min="6" max="6" width="10" style="2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5.5" x14ac:dyDescent="0.35">
      <c r="A2" s="2"/>
      <c r="E2" s="2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10"/>
      <c r="S2" s="10"/>
      <c r="T2" s="10"/>
      <c r="U2" s="10"/>
    </row>
    <row r="3" spans="1:24" ht="23.25" customHeight="1" x14ac:dyDescent="0.35">
      <c r="A3" s="11" t="s">
        <v>2</v>
      </c>
      <c r="B3" s="11"/>
      <c r="E3" s="2"/>
      <c r="J3" s="8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4.25" customHeight="1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2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2" t="s">
        <v>16</v>
      </c>
      <c r="W4" s="33" t="s">
        <v>17</v>
      </c>
      <c r="X4" s="33" t="s">
        <v>18</v>
      </c>
    </row>
    <row r="5" spans="1:24" ht="11.25" customHeight="1" x14ac:dyDescent="0.2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34"/>
      <c r="W5" s="33"/>
      <c r="X5" s="33"/>
    </row>
    <row r="6" spans="1:24" ht="11.25" customHeight="1" x14ac:dyDescent="0.2">
      <c r="A6" s="34"/>
      <c r="B6" s="35"/>
      <c r="C6" s="36"/>
      <c r="D6" s="16" t="s">
        <v>23</v>
      </c>
      <c r="E6" s="52" t="s">
        <v>24</v>
      </c>
      <c r="F6" s="16" t="s">
        <v>23</v>
      </c>
      <c r="G6" s="23" t="s">
        <v>25</v>
      </c>
      <c r="H6" s="34"/>
      <c r="I6" s="34"/>
      <c r="J6" s="41"/>
      <c r="K6" s="53"/>
      <c r="L6" s="54"/>
      <c r="M6" s="53"/>
      <c r="N6" s="55"/>
      <c r="O6" s="46"/>
      <c r="P6" s="22" t="s">
        <v>26</v>
      </c>
      <c r="Q6" s="22" t="s">
        <v>27</v>
      </c>
      <c r="R6" s="16" t="s">
        <v>28</v>
      </c>
      <c r="S6" s="56" t="s">
        <v>29</v>
      </c>
      <c r="T6" s="51"/>
      <c r="U6" s="34"/>
      <c r="W6" s="33"/>
      <c r="X6" s="33"/>
    </row>
    <row r="7" spans="1:24" ht="12" customHeight="1" x14ac:dyDescent="0.2">
      <c r="A7" s="34"/>
      <c r="B7" s="35"/>
      <c r="C7" s="36"/>
      <c r="D7" s="34"/>
      <c r="E7" s="34"/>
      <c r="F7" s="34"/>
      <c r="G7" s="34"/>
      <c r="H7" s="34"/>
      <c r="I7" s="34"/>
      <c r="J7" s="41"/>
      <c r="K7" s="53"/>
      <c r="L7" s="54"/>
      <c r="M7" s="53"/>
      <c r="N7" s="55"/>
      <c r="O7" s="46"/>
      <c r="P7" s="46"/>
      <c r="Q7" s="46"/>
      <c r="R7" s="34"/>
      <c r="S7" s="57"/>
      <c r="T7" s="51"/>
      <c r="U7" s="34"/>
      <c r="W7" s="33"/>
      <c r="X7" s="33"/>
    </row>
    <row r="8" spans="1:24" ht="11.25" customHeight="1" x14ac:dyDescent="0.2">
      <c r="A8" s="58"/>
      <c r="B8" s="59"/>
      <c r="C8" s="60"/>
      <c r="D8" s="58"/>
      <c r="E8" s="58"/>
      <c r="F8" s="58"/>
      <c r="G8" s="58"/>
      <c r="H8" s="58"/>
      <c r="I8" s="58"/>
      <c r="J8" s="39"/>
      <c r="K8" s="61"/>
      <c r="L8" s="62"/>
      <c r="M8" s="61"/>
      <c r="N8" s="40"/>
      <c r="O8" s="63"/>
      <c r="P8" s="63"/>
      <c r="Q8" s="63"/>
      <c r="R8" s="58"/>
      <c r="S8" s="64"/>
      <c r="T8" s="65"/>
      <c r="U8" s="58"/>
      <c r="W8" s="66"/>
      <c r="X8" s="66"/>
    </row>
    <row r="9" spans="1:24" ht="18.75" customHeight="1" x14ac:dyDescent="0.2">
      <c r="A9" s="67" t="s">
        <v>30</v>
      </c>
      <c r="B9" s="68"/>
      <c r="C9" s="69" t="s">
        <v>31</v>
      </c>
      <c r="D9" s="70" t="s">
        <v>32</v>
      </c>
      <c r="E9" s="71" t="s">
        <v>33</v>
      </c>
      <c r="F9" s="72" t="s">
        <v>34</v>
      </c>
      <c r="G9" s="73">
        <v>1.1990000000000001</v>
      </c>
      <c r="H9" s="72" t="s">
        <v>35</v>
      </c>
      <c r="I9" s="74" t="str">
        <f t="shared" ref="I9" si="0">IF(W9="","",(IF(X9-W9&gt;0,CONCATENATE(TEXT(W9,"#,##0"),"~",TEXT(X9,"#,##0")),TEXT(W9,"#,##0"))))</f>
        <v>1,420</v>
      </c>
      <c r="J9" s="75">
        <v>5</v>
      </c>
      <c r="K9" s="76">
        <v>19.8</v>
      </c>
      <c r="L9" s="77">
        <f t="shared" ref="L9" si="1">IF(K9&gt;0,1/K9*34.6*67.1,"")</f>
        <v>117.25555555555556</v>
      </c>
      <c r="M9" s="78">
        <f t="shared" ref="M9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15.8</v>
      </c>
      <c r="N9" s="79">
        <f t="shared" ref="N9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19</v>
      </c>
      <c r="O9" s="80" t="s">
        <v>36</v>
      </c>
      <c r="P9" s="81" t="s">
        <v>37</v>
      </c>
      <c r="Q9" s="80" t="s">
        <v>38</v>
      </c>
      <c r="R9" s="82"/>
      <c r="S9" s="83" t="str">
        <f>IF((LEFT(D9,1)="6"),"☆☆☆☆☆",IF((LEFT(D9,1)="5"),"☆☆☆☆",IF((LEFT(D9,1)="4"),"☆☆☆"," ")))</f>
        <v xml:space="preserve"> </v>
      </c>
      <c r="T9" s="84">
        <f t="shared" ref="T9" si="4">IFERROR(IF(K9&lt;M9,"",(ROUNDDOWN(K9/M9*100,0))),"")</f>
        <v>125</v>
      </c>
      <c r="U9" s="85">
        <f t="shared" ref="U9" si="5">IFERROR(IF(K9&lt;N9,"",(ROUNDDOWN(K9/N9*100,0))),"")</f>
        <v>104</v>
      </c>
      <c r="W9" s="86">
        <v>1420</v>
      </c>
      <c r="X9" s="86"/>
    </row>
    <row r="10" spans="1:24" ht="18.75" customHeight="1" x14ac:dyDescent="0.2">
      <c r="A10" s="87"/>
      <c r="B10" s="88"/>
      <c r="C10" s="89"/>
      <c r="D10" s="70" t="s">
        <v>32</v>
      </c>
      <c r="E10" s="71" t="s">
        <v>39</v>
      </c>
      <c r="F10" s="72" t="s">
        <v>34</v>
      </c>
      <c r="G10" s="73">
        <v>1.1990000000000001</v>
      </c>
      <c r="H10" s="72" t="s">
        <v>35</v>
      </c>
      <c r="I10" s="74" t="str">
        <f>IF(W10="","",(IF(X10-W10&gt;0,CONCATENATE(TEXT(W10,"#,##0"),"~",TEXT(X10,"#,##0")),TEXT(W10,"#,##0"))))</f>
        <v>1,450</v>
      </c>
      <c r="J10" s="75">
        <v>5</v>
      </c>
      <c r="K10" s="76">
        <v>19.8</v>
      </c>
      <c r="L10" s="77">
        <f>IF(K10&gt;0,1/K10*34.6*67.1,"")</f>
        <v>117.25555555555556</v>
      </c>
      <c r="M10" s="78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14.4</v>
      </c>
      <c r="N10" s="79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17.600000000000001</v>
      </c>
      <c r="O10" s="80" t="s">
        <v>36</v>
      </c>
      <c r="P10" s="81" t="s">
        <v>37</v>
      </c>
      <c r="Q10" s="80" t="s">
        <v>38</v>
      </c>
      <c r="R10" s="82"/>
      <c r="S10" s="83" t="str">
        <f>IF((LEFT(D10,1)="6"),"☆☆☆☆☆",IF((LEFT(D10,1)="5"),"☆☆☆☆",IF((LEFT(D10,1)="4"),"☆☆☆"," ")))</f>
        <v xml:space="preserve"> </v>
      </c>
      <c r="T10" s="84">
        <f>IFERROR(IF(K10&lt;M10,"",(ROUNDDOWN(K10/M10*100,0))),"")</f>
        <v>137</v>
      </c>
      <c r="U10" s="85">
        <f>IFERROR(IF(K10&lt;N10,"",(ROUNDDOWN(K10/N10*100,0))),"")</f>
        <v>112</v>
      </c>
      <c r="W10" s="86">
        <v>1450</v>
      </c>
      <c r="X10" s="86"/>
    </row>
    <row r="11" spans="1:24" x14ac:dyDescent="0.2">
      <c r="E11" s="2"/>
    </row>
    <row r="12" spans="1:24" x14ac:dyDescent="0.2">
      <c r="B12" s="2" t="s">
        <v>40</v>
      </c>
      <c r="E12" s="2"/>
    </row>
    <row r="13" spans="1:24" x14ac:dyDescent="0.2">
      <c r="B13" s="2" t="s">
        <v>41</v>
      </c>
      <c r="E13" s="2"/>
    </row>
    <row r="14" spans="1:24" x14ac:dyDescent="0.2">
      <c r="B14" s="2" t="s">
        <v>42</v>
      </c>
      <c r="E14" s="2"/>
    </row>
    <row r="15" spans="1:24" x14ac:dyDescent="0.2">
      <c r="B15" s="2" t="s">
        <v>43</v>
      </c>
      <c r="E15" s="2"/>
    </row>
    <row r="16" spans="1:24" x14ac:dyDescent="0.2">
      <c r="B16" s="2" t="s">
        <v>44</v>
      </c>
      <c r="E16" s="2"/>
    </row>
    <row r="17" spans="2:5" x14ac:dyDescent="0.2">
      <c r="B17" s="2" t="s">
        <v>45</v>
      </c>
      <c r="E17" s="2"/>
    </row>
    <row r="18" spans="2:5" x14ac:dyDescent="0.2">
      <c r="B18" s="2" t="s">
        <v>46</v>
      </c>
      <c r="E18" s="2"/>
    </row>
    <row r="19" spans="2:5" x14ac:dyDescent="0.2">
      <c r="B19" s="2" t="s">
        <v>47</v>
      </c>
      <c r="E19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5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