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comments1.xml><?xml version="1.0" encoding="utf-8"?>
<comments xmlns="http://schemas.openxmlformats.org/spreadsheetml/2006/main">
  <authors>
    <author>気象庁</author>
  </authors>
  <commentList>
    <comment ref="G7" authorId="0" shapeId="0">
      <text>
        <r>
          <rPr>
            <b/>
            <sz val="9"/>
            <color indexed="81"/>
            <rFont val="ＭＳ Ｐゴシック"/>
            <family val="3"/>
            <charset val="128"/>
          </rPr>
          <t>気象庁:</t>
        </r>
        <r>
          <rPr>
            <sz val="9"/>
            <color indexed="81"/>
            <rFont val="ＭＳ Ｐゴシック"/>
            <family val="3"/>
            <charset val="128"/>
          </rPr>
          <t xml:space="preserve">
気象業務法13条、15条は警報関係の規程なので、削除しました。</t>
        </r>
      </text>
    </comment>
    <comment ref="AE7" authorId="0" shapeId="0">
      <text>
        <r>
          <rPr>
            <b/>
            <sz val="9"/>
            <color indexed="81"/>
            <rFont val="ＭＳ Ｐゴシック"/>
            <family val="3"/>
            <charset val="128"/>
          </rPr>
          <t>気象庁:</t>
        </r>
        <r>
          <rPr>
            <sz val="9"/>
            <color indexed="81"/>
            <rFont val="ＭＳ Ｐゴシック"/>
            <family val="3"/>
            <charset val="128"/>
          </rPr>
          <t xml:space="preserve">
東海地震対策大綱は廃止せれているので、削除しました。</t>
        </r>
      </text>
    </comment>
  </commentList>
</comments>
</file>

<file path=xl/sharedStrings.xml><?xml version="1.0" encoding="utf-8"?>
<sst xmlns="http://schemas.openxmlformats.org/spreadsheetml/2006/main" count="2943" uniqueCount="688">
  <si>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</si>
  <si>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</si>
  <si>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</si>
  <si>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</si>
  <si>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</si>
  <si>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</si>
  <si>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</si>
  <si>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</si>
  <si>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</si>
  <si>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</si>
  <si>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</si>
  <si>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</si>
  <si>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</si>
  <si>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</si>
  <si>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</si>
  <si>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</si>
  <si>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</si>
  <si>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</si>
  <si>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</si>
  <si>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</si>
  <si>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</si>
  <si>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</si>
  <si>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</si>
  <si>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</si>
  <si>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</si>
  <si>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</si>
  <si>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</si>
  <si>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</si>
  <si>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</si>
  <si>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</si>
  <si>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</si>
  <si>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</si>
  <si>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</si>
  <si>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</si>
  <si>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</si>
  <si>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</si>
  <si>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</si>
  <si>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</si>
  <si>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</si>
  <si>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</si>
  <si>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</si>
  <si>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</si>
  <si>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</si>
  <si>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</si>
  <si>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</si>
  <si>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</si>
  <si>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</si>
  <si>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</si>
  <si>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</si>
  <si>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</si>
  <si>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</si>
  <si>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</si>
  <si>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</si>
  <si>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</si>
  <si>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</si>
  <si>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</si>
  <si>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</si>
  <si>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</si>
  <si>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</si>
  <si>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</si>
  <si>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</si>
  <si>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</si>
  <si>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</si>
  <si>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</si>
  <si>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</si>
  <si>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</si>
  <si>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</si>
  <si>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</si>
  <si>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</si>
  <si>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</si>
  <si>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</si>
  <si>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</si>
  <si>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</si>
  <si>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</si>
  <si>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</si>
  <si>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</si>
  <si>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</si>
  <si>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</si>
  <si>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</si>
  <si>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</si>
  <si>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</si>
  <si>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</si>
  <si>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</si>
  <si>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</si>
  <si>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</si>
  <si>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</si>
  <si>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</si>
  <si>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</si>
  <si>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</si>
  <si>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</si>
  <si>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</si>
  <si>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</si>
  <si>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</si>
  <si>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</si>
  <si>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</si>
  <si>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</si>
  <si>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</si>
  <si>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</si>
  <si>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</si>
  <si>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</si>
  <si>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</si>
  <si>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</si>
  <si>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</si>
  <si>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</si>
  <si>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</si>
  <si>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</si>
  <si>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</si>
  <si>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</si>
  <si>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</si>
  <si>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</si>
  <si>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</si>
  <si>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</si>
  <si>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</si>
  <si>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</si>
  <si>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</si>
  <si>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</si>
  <si>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</si>
  <si>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</si>
  <si>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</si>
  <si>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</si>
  <si>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</si>
  <si>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</si>
  <si>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</si>
  <si>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</si>
  <si>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</si>
  <si>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</si>
  <si>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</si>
  <si>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</si>
  <si>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</si>
  <si>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</si>
  <si>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</si>
  <si>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</si>
  <si>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</si>
  <si>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</si>
  <si>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</si>
  <si>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</si>
  <si>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</si>
  <si>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</si>
  <si>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</si>
  <si>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</si>
  <si>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</si>
  <si>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</si>
  <si>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</si>
  <si>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</si>
  <si>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</si>
  <si>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</si>
  <si>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</si>
  <si>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</si>
  <si>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</si>
  <si>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</si>
  <si>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</si>
  <si>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</si>
  <si>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</si>
  <si>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</si>
  <si>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</si>
  <si>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</si>
  <si>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</si>
  <si>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</si>
  <si>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</si>
  <si>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</si>
  <si>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</si>
  <si>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</si>
  <si>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</si>
  <si>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</si>
  <si>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</si>
  <si>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</si>
  <si>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</si>
  <si>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</si>
  <si>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</si>
  <si>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</si>
  <si>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</si>
  <si>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</si>
  <si>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</si>
  <si>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</si>
  <si>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</si>
  <si>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</si>
  <si>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</si>
  <si>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</si>
  <si>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</si>
  <si>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</si>
  <si>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</si>
  <si>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</si>
  <si>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</si>
  <si>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</si>
  <si>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</si>
  <si>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</si>
  <si>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</si>
  <si>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</si>
  <si>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</si>
  <si>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</si>
  <si>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</si>
  <si>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</si>
  <si>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</si>
  <si>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</si>
  <si>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</si>
  <si>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</si>
  <si>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</si>
  <si>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</si>
  <si>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</si>
  <si>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</si>
  <si>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</si>
  <si>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</si>
  <si>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</si>
  <si>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</si>
  <si>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</si>
  <si>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</si>
  <si>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</si>
  <si>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</si>
  <si>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</si>
  <si>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</si>
  <si>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</si>
  <si>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</si>
  <si>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</si>
  <si>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</si>
  <si>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</si>
  <si>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</si>
  <si>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</si>
  <si>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</si>
  <si>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</si>
  <si>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</si>
  <si>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</si>
  <si>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</si>
  <si>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</si>
  <si>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</si>
  <si>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</si>
  <si>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</si>
  <si>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</si>
  <si>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</si>
  <si>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</si>
  <si>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</si>
  <si>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</si>
  <si>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</si>
  <si>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</si>
  <si>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</si>
  <si>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</si>
  <si>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</si>
  <si>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</si>
  <si>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</si>
  <si>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</si>
  <si>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</si>
  <si>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</si>
  <si>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</si>
  <si>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</si>
  <si>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</si>
  <si>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</si>
  <si>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</si>
  <si>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</si>
  <si>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</si>
  <si>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</si>
  <si>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</si>
  <si>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</si>
  <si>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</si>
  <si>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</si>
  <si>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</si>
  <si>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</si>
  <si>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</si>
  <si>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</si>
  <si>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</si>
  <si>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</si>
  <si>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</si>
  <si>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</si>
  <si>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</si>
  <si>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</si>
  <si>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</si>
  <si>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</si>
  <si>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</si>
  <si>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</si>
  <si>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</si>
  <si>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</si>
  <si>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</si>
  <si>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</si>
  <si>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</si>
  <si>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</si>
  <si>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</si>
  <si>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</si>
  <si>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</si>
  <si>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</si>
  <si>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</si>
  <si>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</si>
  <si>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</si>
  <si>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</si>
  <si>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</si>
  <si>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</si>
  <si>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</si>
  <si>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</si>
  <si>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</si>
  <si>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</si>
  <si>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</si>
  <si>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</si>
  <si>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</si>
  <si>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</si>
  <si>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</si>
  <si>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</si>
  <si>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</si>
  <si>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</si>
  <si>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</si>
  <si>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</si>
  <si>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</si>
  <si>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</si>
  <si>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</si>
  <si>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</si>
  <si>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</si>
  <si>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</si>
  <si>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</si>
  <si>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</si>
  <si>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</si>
  <si>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</si>
  <si>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</si>
  <si>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</si>
  <si>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</si>
  <si>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</si>
  <si>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</si>
  <si>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</si>
  <si>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</si>
  <si>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</si>
  <si>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</si>
  <si>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</si>
  <si>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</si>
  <si>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</si>
  <si>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</si>
  <si>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</si>
  <si>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</si>
  <si>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</si>
  <si>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</si>
  <si>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</si>
  <si>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</si>
  <si>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</si>
  <si>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</si>
  <si>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</si>
  <si>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</si>
  <si>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</si>
  <si>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</si>
  <si>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</si>
  <si>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</si>
  <si>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</si>
  <si>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</si>
  <si>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</si>
  <si>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</si>
  <si>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</si>
  <si>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</si>
  <si>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</si>
  <si>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</si>
  <si>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</si>
  <si>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</si>
  <si>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</si>
  <si>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</si>
  <si>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</si>
  <si>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</si>
  <si>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</si>
  <si>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</si>
  <si>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</si>
  <si>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</si>
  <si>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</si>
  <si>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</si>
  <si>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</si>
  <si>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</si>
  <si>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</si>
  <si>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</si>
  <si>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</si>
  <si>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</si>
  <si>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</si>
  <si>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</si>
  <si>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</si>
  <si>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</si>
  <si>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</si>
  <si>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</si>
  <si>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</si>
  <si>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</si>
  <si>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</si>
  <si>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</si>
  <si>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</si>
  <si>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</si>
  <si>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</si>
  <si>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</si>
  <si>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</si>
  <si>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</si>
  <si>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</si>
  <si>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</si>
  <si>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</si>
  <si>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</si>
  <si>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</si>
  <si>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</si>
  <si>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</si>
  <si>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</si>
  <si>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</si>
  <si>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</si>
  <si>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</si>
  <si>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</si>
  <si>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</si>
  <si>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</si>
  <si>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</si>
  <si>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</si>
  <si>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</si>
  <si>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</si>
  <si>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</si>
  <si>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</si>
  <si>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</si>
  <si>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</si>
  <si>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</si>
  <si>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</si>
  <si>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</si>
  <si>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</si>
  <si>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</si>
  <si>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</si>
  <si>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</si>
  <si>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</si>
  <si>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</si>
  <si>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</si>
  <si>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</si>
  <si>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</si>
  <si>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</si>
  <si>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</si>
  <si>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</si>
  <si>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</si>
  <si>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</si>
  <si>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</si>
  <si>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</si>
  <si>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</si>
  <si>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</si>
  <si>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</si>
  <si>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</si>
  <si>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</si>
  <si>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</si>
  <si>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</si>
  <si>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</si>
  <si>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</si>
  <si>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</si>
  <si>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</si>
  <si>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</si>
  <si>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</si>
  <si>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</si>
  <si>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</si>
  <si>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</si>
  <si>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</si>
  <si>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</si>
  <si>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</si>
  <si>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</si>
  <si>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</si>
  <si>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</si>
  <si>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</si>
  <si>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</si>
  <si>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</si>
  <si>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</si>
  <si>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</si>
  <si>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</si>
  <si>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</si>
  <si>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</si>
  <si>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</si>
  <si>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</si>
  <si>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</si>
  <si>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</si>
  <si>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</si>
  <si>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</si>
  <si>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</si>
  <si>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</si>
  <si>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</si>
  <si>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</si>
  <si>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</si>
  <si>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</si>
  <si>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</si>
  <si>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</si>
  <si>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</si>
  <si>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</si>
  <si>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</si>
  <si>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</si>
  <si>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</si>
  <si>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</si>
  <si>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</si>
  <si>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</si>
  <si>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</si>
  <si>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</si>
  <si>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</si>
  <si>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</si>
  <si>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</si>
  <si>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</si>
  <si>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</si>
  <si>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</si>
  <si>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</si>
  <si>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</si>
  <si>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</si>
  <si>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</si>
  <si>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</si>
  <si>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</si>
  <si>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</si>
  <si>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</si>
  <si>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</si>
  <si>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</si>
  <si>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</si>
  <si>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</si>
  <si>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</si>
  <si>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</si>
  <si>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</si>
  <si>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</si>
  <si>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</si>
  <si>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</si>
  <si>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</si>
  <si>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</si>
  <si>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</si>
  <si>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</si>
  <si>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</si>
  <si>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</si>
  <si>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</si>
  <si>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</si>
  <si>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</si>
  <si>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</si>
  <si>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</si>
  <si>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</si>
  <si>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</si>
  <si>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</si>
  <si>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</si>
  <si>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</si>
  <si>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</si>
  <si>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</si>
  <si>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</si>
  <si>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</si>
  <si>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</si>
  <si>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</si>
  <si>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</si>
  <si>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</si>
  <si>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</si>
  <si>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</si>
  <si>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</si>
  <si>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</si>
  <si>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</si>
  <si>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</si>
  <si>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</si>
  <si>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</si>
  <si>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</si>
  <si>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</si>
  <si>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</si>
  <si>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</si>
  <si>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</si>
  <si>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</si>
  <si>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</si>
  <si>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</si>
  <si>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</si>
  <si>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</si>
  <si>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</si>
  <si>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</si>
  <si>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</si>
  <si>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</si>
  <si>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</si>
  <si>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</si>
  <si>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</si>
  <si>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</si>
  <si>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</si>
  <si>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</si>
  <si>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地殻観測</t>
    <phoneticPr fontId="5"/>
  </si>
  <si>
    <t>地震火山部</t>
    <phoneticPr fontId="5"/>
  </si>
  <si>
    <t>地震予知情報課</t>
    <phoneticPr fontId="5"/>
  </si>
  <si>
    <t>課長　青木　元</t>
    <phoneticPr fontId="5"/>
  </si>
  <si>
    <t>回</t>
    <rPh sb="0" eb="1">
      <t>カイ</t>
    </rPh>
    <phoneticPr fontId="5"/>
  </si>
  <si>
    <t>-</t>
    <phoneticPr fontId="5"/>
  </si>
  <si>
    <t>毎月開催される「南海トラフ沿いの地震に関する評価検討会（定例）、地震防災対策強化地域判定会（定例）」会議資料による</t>
    <phoneticPr fontId="5"/>
  </si>
  <si>
    <t>毎月開催される「南海トラフ沿いの地震に関する評価検討会（定例）、地震防災対策強化地域判定会（定例）」において、ひずみ計等の観測データについて評価を行い、「南海トラフ地震に関連する情報」として国民、防災関係機関、報道機関等へ発表する。</t>
    <rPh sb="77" eb="79">
      <t>ナンカイ</t>
    </rPh>
    <phoneticPr fontId="5"/>
  </si>
  <si>
    <t>「南海トラフ地震に関連する情報」（H29.11～）の発表回数（H29.10までは「東海地震に関連する情報」）
※毎月1回開催のため年12回。観測データに異常があり、臨時に開催された場合は回数が増える。</t>
    <rPh sb="41" eb="43">
      <t>トウカイ</t>
    </rPh>
    <rPh sb="43" eb="45">
      <t>ジシン</t>
    </rPh>
    <rPh sb="46" eb="48">
      <t>カンレン</t>
    </rPh>
    <rPh sb="50" eb="52">
      <t>ジョウホウ</t>
    </rPh>
    <phoneticPr fontId="5"/>
  </si>
  <si>
    <t>-</t>
    <phoneticPr fontId="5"/>
  </si>
  <si>
    <t>-</t>
    <phoneticPr fontId="5"/>
  </si>
  <si>
    <t>観測地点数（多成分ひずみ計、体積ひずみ計）</t>
    <phoneticPr fontId="5"/>
  </si>
  <si>
    <t>点</t>
    <rPh sb="0" eb="1">
      <t>テン</t>
    </rPh>
    <phoneticPr fontId="5"/>
  </si>
  <si>
    <t>○</t>
  </si>
  <si>
    <t>原則として一般競争入札とするなど、競争性を確保しながら支出先を選定しているが、競争性のない随意契約によるものについては、一般競争入札で国庫債務負担行為に基づき契約し、契約終了後これまでと同様の条件で継続的に使用するために契約したものなどで問題はない。</t>
    <phoneticPr fontId="5"/>
  </si>
  <si>
    <t>無</t>
  </si>
  <si>
    <t>調達内容を吟味し、無駄のない予算の執行に努めている。</t>
    <phoneticPr fontId="5"/>
  </si>
  <si>
    <t>観測機器等の調達に当たっては、より一層の競争性の確保し調達するよう努めている。</t>
    <phoneticPr fontId="5"/>
  </si>
  <si>
    <t>東海地震に関連する情報の発表は、災害の防止、軽減に有効な手段である。</t>
    <phoneticPr fontId="5"/>
  </si>
  <si>
    <t>実施に当たり、多角的な仕様検討を行い、より効果的な整備を心がけている。</t>
    <phoneticPr fontId="5"/>
  </si>
  <si>
    <t>整備した観測施設を十分に活用している。</t>
    <phoneticPr fontId="5"/>
  </si>
  <si>
    <t>493</t>
    <phoneticPr fontId="5"/>
  </si>
  <si>
    <t>470</t>
    <phoneticPr fontId="5"/>
  </si>
  <si>
    <t>502</t>
    <phoneticPr fontId="5"/>
  </si>
  <si>
    <t>90</t>
    <phoneticPr fontId="5"/>
  </si>
  <si>
    <t>88</t>
    <phoneticPr fontId="5"/>
  </si>
  <si>
    <t>87</t>
    <phoneticPr fontId="5"/>
  </si>
  <si>
    <t>95</t>
    <phoneticPr fontId="5"/>
  </si>
  <si>
    <t>国土交通省</t>
  </si>
  <si>
    <t>‐</t>
  </si>
  <si>
    <t>南海トラフ地震に関連する情報は、広範囲に影響を及ぼすため、国が実施すべき事業である。</t>
    <phoneticPr fontId="5"/>
  </si>
  <si>
    <t>南海トラフ地震に関連する情報を発表することにより、災害の防止・軽減を図る事業であり、広く国民のニーズがある。</t>
    <phoneticPr fontId="5"/>
  </si>
  <si>
    <t>災害の防止・軽減を図る事業のため、政策優先度は高い。</t>
    <phoneticPr fontId="5"/>
  </si>
  <si>
    <t>定量的に示すためには妥当と考える。</t>
    <phoneticPr fontId="5"/>
  </si>
  <si>
    <t>通信専用料</t>
    <phoneticPr fontId="5"/>
  </si>
  <si>
    <t>観測予報庁費</t>
    <phoneticPr fontId="5"/>
  </si>
  <si>
    <t>職員旅費</t>
    <phoneticPr fontId="5"/>
  </si>
  <si>
    <t>土地建物借料</t>
    <phoneticPr fontId="5"/>
  </si>
  <si>
    <t>関係機関との協定等による</t>
    <phoneticPr fontId="5"/>
  </si>
  <si>
    <t>地殻変動観測については、平成27年度から段階的にデータの活用に取り組んでおり、他機関観測点の２点について平成29年度末までに24時間体制での監視に活用する。</t>
    <phoneticPr fontId="5"/>
  </si>
  <si>
    <t>執行額／　観測点数　　　　　　　　　　　　　</t>
    <rPh sb="0" eb="2">
      <t>シッコウ</t>
    </rPh>
    <rPh sb="2" eb="3">
      <t>ガク</t>
    </rPh>
    <rPh sb="5" eb="7">
      <t>カンソク</t>
    </rPh>
    <rPh sb="7" eb="9">
      <t>テンスウ</t>
    </rPh>
    <phoneticPr fontId="5"/>
  </si>
  <si>
    <t>千円</t>
    <rPh sb="0" eb="2">
      <t>センエン</t>
    </rPh>
    <phoneticPr fontId="5"/>
  </si>
  <si>
    <t>44/40</t>
    <phoneticPr fontId="5"/>
  </si>
  <si>
    <t>43/40</t>
    <phoneticPr fontId="5"/>
  </si>
  <si>
    <t>44/40</t>
    <phoneticPr fontId="5"/>
  </si>
  <si>
    <t>4　水害等災害による被害の軽減</t>
    <rPh sb="2" eb="4">
      <t>スイガイ</t>
    </rPh>
    <rPh sb="4" eb="5">
      <t>トウ</t>
    </rPh>
    <rPh sb="5" eb="7">
      <t>サイガイ</t>
    </rPh>
    <rPh sb="10" eb="12">
      <t>ヒガイ</t>
    </rPh>
    <rPh sb="13" eb="15">
      <t>ケイゲン</t>
    </rPh>
    <phoneticPr fontId="5"/>
  </si>
  <si>
    <t>10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5"/>
  </si>
  <si>
    <t>A.ＮＴＴコミュニケーションズ（株）</t>
    <phoneticPr fontId="5"/>
  </si>
  <si>
    <t>通信運搬費</t>
    <rPh sb="0" eb="2">
      <t>ツウシン</t>
    </rPh>
    <rPh sb="2" eb="5">
      <t>ウンパンヒ</t>
    </rPh>
    <phoneticPr fontId="5"/>
  </si>
  <si>
    <t>電信回線専用料</t>
    <rPh sb="0" eb="2">
      <t>デンシン</t>
    </rPh>
    <rPh sb="2" eb="4">
      <t>カイセン</t>
    </rPh>
    <rPh sb="4" eb="7">
      <t>センヨウリョウ</t>
    </rPh>
    <phoneticPr fontId="5"/>
  </si>
  <si>
    <t>B.東京管区気象台</t>
    <phoneticPr fontId="5"/>
  </si>
  <si>
    <t>雑役務費</t>
    <rPh sb="0" eb="1">
      <t>ザツ</t>
    </rPh>
    <rPh sb="1" eb="3">
      <t>エキム</t>
    </rPh>
    <rPh sb="3" eb="4">
      <t>ヒ</t>
    </rPh>
    <phoneticPr fontId="5"/>
  </si>
  <si>
    <t>地殻岩石ひずみ観測装置点検及び調整</t>
    <phoneticPr fontId="5"/>
  </si>
  <si>
    <t>地殻岩石ひずみ観測装置用発動発電装置の点検及び調整等</t>
    <phoneticPr fontId="5"/>
  </si>
  <si>
    <t>雑役務費</t>
    <rPh sb="0" eb="1">
      <t>ザツ</t>
    </rPh>
    <rPh sb="1" eb="3">
      <t>エキム</t>
    </rPh>
    <rPh sb="3" eb="4">
      <t>ヒ</t>
    </rPh>
    <phoneticPr fontId="5"/>
  </si>
  <si>
    <t>多成分ひずみ観測装置点検及び調整</t>
    <phoneticPr fontId="5"/>
  </si>
  <si>
    <t>C.株式会社　ミツトヨ</t>
    <phoneticPr fontId="5"/>
  </si>
  <si>
    <t>地殻岩石ひずみ観測装置点検及び調整</t>
    <phoneticPr fontId="5"/>
  </si>
  <si>
    <t>地殻岩石ひずみ観測装置修理</t>
    <phoneticPr fontId="5"/>
  </si>
  <si>
    <t>雑役務費</t>
    <phoneticPr fontId="5"/>
  </si>
  <si>
    <t>D.静岡県</t>
    <rPh sb="2" eb="5">
      <t>シズオカケン</t>
    </rPh>
    <phoneticPr fontId="5"/>
  </si>
  <si>
    <t>静岡地方気象台掛川地殻変動観測所敷地借用</t>
    <phoneticPr fontId="5"/>
  </si>
  <si>
    <t>借用及び損料</t>
    <phoneticPr fontId="5"/>
  </si>
  <si>
    <t>NTTコミュニケーションズ(株)</t>
    <phoneticPr fontId="5"/>
  </si>
  <si>
    <t>(株)NTTドコモ</t>
    <phoneticPr fontId="5"/>
  </si>
  <si>
    <t>ニッポンレンタカーアーバンネット(株)</t>
    <phoneticPr fontId="5"/>
  </si>
  <si>
    <t>レンタカー借上げ</t>
    <rPh sb="5" eb="6">
      <t>カ</t>
    </rPh>
    <rPh sb="6" eb="7">
      <t>ア</t>
    </rPh>
    <phoneticPr fontId="5"/>
  </si>
  <si>
    <t>東京管区気象台</t>
    <rPh sb="0" eb="2">
      <t>トウキョウ</t>
    </rPh>
    <rPh sb="2" eb="4">
      <t>カンク</t>
    </rPh>
    <rPh sb="4" eb="7">
      <t>キショウダイ</t>
    </rPh>
    <phoneticPr fontId="5"/>
  </si>
  <si>
    <t>計画に基づく各保守契約等の実施</t>
    <rPh sb="0" eb="2">
      <t>ケイカク</t>
    </rPh>
    <rPh sb="3" eb="4">
      <t>モト</t>
    </rPh>
    <rPh sb="6" eb="7">
      <t>カク</t>
    </rPh>
    <rPh sb="7" eb="9">
      <t>ホシュ</t>
    </rPh>
    <rPh sb="9" eb="11">
      <t>ケイヤク</t>
    </rPh>
    <rPh sb="11" eb="12">
      <t>トウ</t>
    </rPh>
    <rPh sb="13" eb="15">
      <t>ジッシ</t>
    </rPh>
    <phoneticPr fontId="5"/>
  </si>
  <si>
    <t>株式会社　ミツトヨ</t>
    <phoneticPr fontId="5"/>
  </si>
  <si>
    <t>静岡県</t>
    <phoneticPr fontId="5"/>
  </si>
  <si>
    <t>住鉱資源開発株式会社</t>
    <phoneticPr fontId="5"/>
  </si>
  <si>
    <t>宮澤電池産業株式会社</t>
    <phoneticPr fontId="5"/>
  </si>
  <si>
    <t>株式会社　覚堂</t>
    <phoneticPr fontId="5"/>
  </si>
  <si>
    <t>ヤマトプロテック株式会社</t>
    <phoneticPr fontId="5"/>
  </si>
  <si>
    <t>静岡地方気象台浜松佐久間地殻岩石ひずみ観測装置修理</t>
    <phoneticPr fontId="5"/>
  </si>
  <si>
    <t>地殻岩石ひずみ観測装置点検及び調整</t>
    <phoneticPr fontId="5"/>
  </si>
  <si>
    <t>銚子地方気象台　勝浦墨名地殻岩石ひずみ観測装置修理</t>
    <phoneticPr fontId="5"/>
  </si>
  <si>
    <t>名古屋地方気象台 蒲郡清田地殻岩石ひずみ観測装置修理</t>
    <phoneticPr fontId="5"/>
  </si>
  <si>
    <t>多成分ひずみ観測装置点検及び調整</t>
    <phoneticPr fontId="5"/>
  </si>
  <si>
    <t>名古屋地方気象台　地殻岩石ひずみ観測装置用発動発電装置の点検及び調整</t>
    <phoneticPr fontId="5"/>
  </si>
  <si>
    <t>名古屋地方気象台　田原高松地殻岩石ひずみ観測装置用発動発電装置修理</t>
    <phoneticPr fontId="5"/>
  </si>
  <si>
    <t>静岡地方気象台　地殻岩石ひずみ観測装置用発動発電装置の点検及び調整</t>
    <phoneticPr fontId="5"/>
  </si>
  <si>
    <t>静岡地方気象台　静岡但沼地殻岩石ひずみ観測局舎防水改修工事</t>
    <phoneticPr fontId="5"/>
  </si>
  <si>
    <t>静岡地方気象台　東伊豆奈良本地殻岩石ひずみ観測局環境整備作業</t>
    <phoneticPr fontId="5"/>
  </si>
  <si>
    <t>長野地方気象台地殻岩石ひずみ観測装置用発動発電装置の点検及び調整</t>
    <phoneticPr fontId="5"/>
  </si>
  <si>
    <t>個人A</t>
    <rPh sb="0" eb="2">
      <t>コジン</t>
    </rPh>
    <phoneticPr fontId="5"/>
  </si>
  <si>
    <t>浜松市</t>
    <phoneticPr fontId="5"/>
  </si>
  <si>
    <t>湯河原町</t>
    <phoneticPr fontId="5"/>
  </si>
  <si>
    <t>静岡地方気象台掛川地殻変動観測所敷地借用</t>
    <phoneticPr fontId="5"/>
  </si>
  <si>
    <t>静岡地方気象台春野地殻歪観測所建物借用</t>
    <phoneticPr fontId="5"/>
  </si>
  <si>
    <t>静岡地方気象台川根本町地殻歪観測所建物借用</t>
    <phoneticPr fontId="5"/>
  </si>
  <si>
    <t>静岡地方気象台浜北地殻変動観測所敷地借用</t>
    <phoneticPr fontId="5"/>
  </si>
  <si>
    <t>静岡地方気象台網代歪観測所敷地借用</t>
    <phoneticPr fontId="5"/>
  </si>
  <si>
    <t>静岡地方気象台静岡落合ひずみ観測点敷地借用</t>
    <phoneticPr fontId="5"/>
  </si>
  <si>
    <t>横浜地方気象台横浜歪観測所敷地借用</t>
    <phoneticPr fontId="5"/>
  </si>
  <si>
    <t>東京管区気象台日野地殻歪観測施設敷地借用</t>
    <phoneticPr fontId="5"/>
  </si>
  <si>
    <t>静岡地方気象台伊豆東部火山群（大崎）観測点敷地借用</t>
    <phoneticPr fontId="5"/>
  </si>
  <si>
    <t>横浜地方気象台横須賀地殻歪観測所敷地借用</t>
    <phoneticPr fontId="5"/>
  </si>
  <si>
    <t>静岡地方気象台静岡歪観測所敷地借用</t>
    <phoneticPr fontId="5"/>
  </si>
  <si>
    <t>静岡地方気象台三ヶ日歪観測所敷地借用</t>
    <phoneticPr fontId="5"/>
  </si>
  <si>
    <t>静岡地方気象台天竜（横川）・佐久間・春野歪観測所敷地借用</t>
    <phoneticPr fontId="5"/>
  </si>
  <si>
    <t>横浜地方気象台三浦地殻歪観測所敷地借用</t>
    <phoneticPr fontId="5"/>
  </si>
  <si>
    <t>横浜地方気象台湯河原計測震度観測施設敷地借用</t>
    <phoneticPr fontId="5"/>
  </si>
  <si>
    <t>電通システム株式会社</t>
    <phoneticPr fontId="5"/>
  </si>
  <si>
    <t>（有）梅原造園</t>
    <phoneticPr fontId="5"/>
  </si>
  <si>
    <t>ガイアフローディスティリング株式会社</t>
    <phoneticPr fontId="5"/>
  </si>
  <si>
    <t>神奈川県立川和高等学校</t>
    <phoneticPr fontId="5"/>
  </si>
  <si>
    <t>-</t>
    <phoneticPr fontId="5"/>
  </si>
  <si>
    <t>東京都福祉保健局</t>
    <phoneticPr fontId="5"/>
  </si>
  <si>
    <t>横須賀市</t>
    <phoneticPr fontId="5"/>
  </si>
  <si>
    <t>地方独立行政法人静岡県立病院機構</t>
    <phoneticPr fontId="5"/>
  </si>
  <si>
    <t>浜松市</t>
    <phoneticPr fontId="5"/>
  </si>
  <si>
    <t>三浦市</t>
    <phoneticPr fontId="5"/>
  </si>
  <si>
    <t>55/40</t>
    <phoneticPr fontId="5"/>
  </si>
  <si>
    <t>東海地域とその周辺に展開された地殻変動観測施設（ひずみ計等）により、南海トラフ地震につながる可能性がある現象を24時間体制で観測・監視し、最新の科学的知見に基づく解析を行うとともに、観測データに異常が検出された場合には、その原因について「南海トラフ沿いの地震に関する評価検討会」及び「地震防災対策強化地域判定会」により総合的な評価を行う。
また、その評価結果を防災対応に活かすことができるよう、適時適切に南海トラフ地震に関連する情報を国民・防災関係機関・報道機関等に発表する。</t>
    <rPh sb="139" eb="140">
      <t>オヨ</t>
    </rPh>
    <rPh sb="142" eb="144">
      <t>ジシン</t>
    </rPh>
    <rPh sb="144" eb="146">
      <t>ボウサイ</t>
    </rPh>
    <rPh sb="146" eb="148">
      <t>タイサク</t>
    </rPh>
    <rPh sb="148" eb="150">
      <t>キョウカ</t>
    </rPh>
    <rPh sb="150" eb="152">
      <t>チイキ</t>
    </rPh>
    <rPh sb="152" eb="154">
      <t>ハンテイ</t>
    </rPh>
    <rPh sb="154" eb="155">
      <t>カイ</t>
    </rPh>
    <phoneticPr fontId="5"/>
  </si>
  <si>
    <t>-</t>
  </si>
  <si>
    <t>-</t>
    <phoneticPr fontId="5"/>
  </si>
  <si>
    <t>-</t>
    <phoneticPr fontId="5"/>
  </si>
  <si>
    <t>「南海トラフ地震に関連する情報」（H29.11～）の発表回数（H29.10までは「東海地震に関連する情報」）</t>
    <phoneticPr fontId="5"/>
  </si>
  <si>
    <t>4　水害等災害による被害の軽減</t>
    <phoneticPr fontId="5"/>
  </si>
  <si>
    <t>10　自然災害による被害を軽減するため、気象情報等の提供及び観測・通信体制を充実する</t>
    <phoneticPr fontId="5"/>
  </si>
  <si>
    <t>回</t>
    <rPh sb="0" eb="1">
      <t>カイ</t>
    </rPh>
    <phoneticPr fontId="5"/>
  </si>
  <si>
    <t>本事業による、一般競争入札の該当は無かったが、利用する部材等に汎用品を使用する等、引き続き、競争性を高めるよう努力し、予算の効率的な執行に努めたい。</t>
    <phoneticPr fontId="5"/>
  </si>
  <si>
    <t>「南海トラフ地震に関連する情報」（H29.11～）の発表回数（H29.10までは「東海地震に関連する情報」）</t>
    <phoneticPr fontId="5"/>
  </si>
  <si>
    <t>気象業務法
（第3条、第11条他）
災害対策基本法(第3条、第8条)</t>
    <phoneticPr fontId="5"/>
  </si>
  <si>
    <t>防災基本計画（昭和38年策定）、「南海トラフ地震に関連する情報」が発表された際の政府の対応について（平成29年9月26日中央防災会議幹事会決定）</t>
    <rPh sb="17" eb="19">
      <t>ナンカイ</t>
    </rPh>
    <rPh sb="22" eb="24">
      <t>ジシン</t>
    </rPh>
    <rPh sb="25" eb="27">
      <t>カンレン</t>
    </rPh>
    <rPh sb="29" eb="31">
      <t>ジョウホウ</t>
    </rPh>
    <rPh sb="33" eb="35">
      <t>ハッピョウ</t>
    </rPh>
    <rPh sb="38" eb="39">
      <t>サイ</t>
    </rPh>
    <rPh sb="40" eb="42">
      <t>セイフ</t>
    </rPh>
    <rPh sb="43" eb="45">
      <t>タイオウ</t>
    </rPh>
    <rPh sb="50" eb="52">
      <t>ヘイセイ</t>
    </rPh>
    <rPh sb="54" eb="55">
      <t>ネン</t>
    </rPh>
    <rPh sb="56" eb="57">
      <t>ガツ</t>
    </rPh>
    <rPh sb="59" eb="60">
      <t>ニチ</t>
    </rPh>
    <rPh sb="60" eb="62">
      <t>チュウオウ</t>
    </rPh>
    <rPh sb="62" eb="64">
      <t>ボウサイ</t>
    </rPh>
    <rPh sb="64" eb="66">
      <t>カイギ</t>
    </rPh>
    <rPh sb="66" eb="69">
      <t>カンジカイ</t>
    </rPh>
    <rPh sb="69" eb="71">
      <t>ケッテイ</t>
    </rPh>
    <phoneticPr fontId="5"/>
  </si>
  <si>
    <t>南海トラフ地震の想定震源域における異常な現象を観測・監視するために活用する他機関の観測点の数</t>
    <phoneticPr fontId="5"/>
  </si>
  <si>
    <t>本事業は、南海トラフ地震の想定震源域における異常な現象を観測・監視し、最新の地震学的知見に基づく解析を行い、適時適切に南海トラフ地震に関連する防災情報等を発表することにより、南海トラフ地震による災害の防止・軽減に資するものであるため、継続して実施する必要がある。
　また、事業の実施に当たっては、より一層の競争性を確保し、予算の効率的な執行に努めている。</t>
    <rPh sb="87" eb="89">
      <t>ナンカイ</t>
    </rPh>
    <phoneticPr fontId="5"/>
  </si>
  <si>
    <t>東海地震予知のためにめに活用する他機関の観測点の数</t>
    <rPh sb="0" eb="2">
      <t>トウカイ</t>
    </rPh>
    <rPh sb="2" eb="4">
      <t>ジシン</t>
    </rPh>
    <rPh sb="4" eb="6">
      <t>ヨチ</t>
    </rPh>
    <phoneticPr fontId="5"/>
  </si>
  <si>
    <t>「南海トラフ地震に関連する情報」（H29.11～）の発表回数
※毎月1回開催のため年12回。観測データに異常があり、臨時に開催された場合は回数が増える。</t>
    <phoneticPr fontId="5"/>
  </si>
  <si>
    <t>東海地震予知のために活用する他機関の観測点の数</t>
    <rPh sb="0" eb="2">
      <t>トウカイ</t>
    </rPh>
    <rPh sb="2" eb="4">
      <t>ジシン</t>
    </rPh>
    <rPh sb="4" eb="6">
      <t>ヨチ</t>
    </rPh>
    <phoneticPr fontId="5"/>
  </si>
  <si>
    <t>南海トラフ地震の想定震源域におけるプレート境界の固着状態の変化を観測・監視し、最新の科学的知見に基づく解析を行い、適時適切に南海トラフ地震に関連する情報を発表することにより、南海トラフ地震による災害の防止・軽減に資する。</t>
    <phoneticPr fontId="5"/>
  </si>
  <si>
    <t>南海トラフ地震の想定震源域におけるプレート境界の固着状態の変化を観測・監視し、最新の科学的知見に基づく解析を行い、適時適切に南海トラフ地震に関連する情報を発表することにより、南海トラフ地震による災害の防止・軽減に資する。</t>
    <phoneticPr fontId="5"/>
  </si>
  <si>
    <t>　東海地震予知のために活用する他機関の観測点2点を維持し、適時適切に東海地震に関連する防災情報等を発表する。</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</si>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</sst>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9"/>
      <color indexed="81"/>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123266</xdr:colOff>
      <xdr:row>751</xdr:row>
      <xdr:rowOff>44823</xdr:rowOff>
    </xdr:from>
    <xdr:to>
      <xdr:col>49</xdr:col>
      <xdr:colOff>201706</xdr:colOff>
      <xdr:row>751</xdr:row>
      <xdr:rowOff>313764</xdr:rowOff>
    </xdr:to>
    <xdr:sp macro="" textlink="">
      <xdr:nvSpPr>
        <xdr:cNvPr id="33" name="テキスト ボックス 32"/>
        <xdr:cNvSpPr txBox="1"/>
      </xdr:nvSpPr>
      <xdr:spPr>
        <a:xfrm>
          <a:off x="9324416" y="48127023"/>
          <a:ext cx="678515" cy="2689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7</xdr:col>
      <xdr:colOff>22408</xdr:colOff>
      <xdr:row>743</xdr:row>
      <xdr:rowOff>11206</xdr:rowOff>
    </xdr:from>
    <xdr:to>
      <xdr:col>16</xdr:col>
      <xdr:colOff>168088</xdr:colOff>
      <xdr:row>746</xdr:row>
      <xdr:rowOff>246531</xdr:rowOff>
    </xdr:to>
    <xdr:sp macro="" textlink="">
      <xdr:nvSpPr>
        <xdr:cNvPr id="34" name="テキスト ボックス 33"/>
        <xdr:cNvSpPr txBox="1"/>
      </xdr:nvSpPr>
      <xdr:spPr>
        <a:xfrm>
          <a:off x="1422583" y="45274006"/>
          <a:ext cx="1945905" cy="12926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b="0"/>
            <a:t>気象庁</a:t>
          </a:r>
          <a:endParaRPr kumimoji="1" lang="en-US" altLang="ja-JP" sz="1100" b="0"/>
        </a:p>
        <a:p>
          <a:pPr algn="ctr"/>
          <a:endParaRPr kumimoji="1" lang="en-US" altLang="ja-JP" sz="1100" b="0"/>
        </a:p>
        <a:p>
          <a:pPr algn="ctr"/>
          <a:r>
            <a:rPr kumimoji="1" lang="en-US" altLang="ja-JP" sz="1100" b="0"/>
            <a:t>44</a:t>
          </a:r>
          <a:r>
            <a:rPr kumimoji="1" lang="ja-JP" altLang="en-US" sz="1100" b="0"/>
            <a:t>百万円</a:t>
          </a:r>
        </a:p>
      </xdr:txBody>
    </xdr:sp>
    <xdr:clientData/>
  </xdr:twoCellAnchor>
  <xdr:twoCellAnchor>
    <xdr:from>
      <xdr:col>18</xdr:col>
      <xdr:colOff>44817</xdr:colOff>
      <xdr:row>743</xdr:row>
      <xdr:rowOff>22400</xdr:rowOff>
    </xdr:from>
    <xdr:to>
      <xdr:col>26</xdr:col>
      <xdr:colOff>89644</xdr:colOff>
      <xdr:row>743</xdr:row>
      <xdr:rowOff>347372</xdr:rowOff>
    </xdr:to>
    <xdr:sp macro="" textlink="">
      <xdr:nvSpPr>
        <xdr:cNvPr id="35" name="テキスト ボックス 34"/>
        <xdr:cNvSpPr txBox="1"/>
      </xdr:nvSpPr>
      <xdr:spPr>
        <a:xfrm>
          <a:off x="3645267" y="45285200"/>
          <a:ext cx="1645027" cy="3249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20</xdr:col>
      <xdr:colOff>112054</xdr:colOff>
      <xdr:row>746</xdr:row>
      <xdr:rowOff>11194</xdr:rowOff>
    </xdr:from>
    <xdr:to>
      <xdr:col>21</xdr:col>
      <xdr:colOff>112054</xdr:colOff>
      <xdr:row>747</xdr:row>
      <xdr:rowOff>336165</xdr:rowOff>
    </xdr:to>
    <xdr:sp macro="" textlink="">
      <xdr:nvSpPr>
        <xdr:cNvPr id="36" name="左大かっこ 35"/>
        <xdr:cNvSpPr/>
      </xdr:nvSpPr>
      <xdr:spPr>
        <a:xfrm>
          <a:off x="4112554" y="46331269"/>
          <a:ext cx="200025" cy="67739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56014</xdr:colOff>
      <xdr:row>746</xdr:row>
      <xdr:rowOff>11194</xdr:rowOff>
    </xdr:from>
    <xdr:to>
      <xdr:col>40</xdr:col>
      <xdr:colOff>33603</xdr:colOff>
      <xdr:row>748</xdr:row>
      <xdr:rowOff>22401</xdr:rowOff>
    </xdr:to>
    <xdr:sp macro="" textlink="">
      <xdr:nvSpPr>
        <xdr:cNvPr id="37" name="右大かっこ 36"/>
        <xdr:cNvSpPr/>
      </xdr:nvSpPr>
      <xdr:spPr>
        <a:xfrm>
          <a:off x="7856989" y="46331269"/>
          <a:ext cx="177614" cy="71605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134466</xdr:colOff>
      <xdr:row>746</xdr:row>
      <xdr:rowOff>112048</xdr:rowOff>
    </xdr:from>
    <xdr:to>
      <xdr:col>39</xdr:col>
      <xdr:colOff>168088</xdr:colOff>
      <xdr:row>747</xdr:row>
      <xdr:rowOff>268930</xdr:rowOff>
    </xdr:to>
    <xdr:sp macro="" textlink="">
      <xdr:nvSpPr>
        <xdr:cNvPr id="38" name="テキスト ボックス 37"/>
        <xdr:cNvSpPr txBox="1"/>
      </xdr:nvSpPr>
      <xdr:spPr>
        <a:xfrm>
          <a:off x="4334991" y="46432123"/>
          <a:ext cx="3634072" cy="5093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電信回線専用料等</a:t>
          </a:r>
          <a:endParaRPr kumimoji="1" lang="en-US" altLang="ja-JP" sz="1100"/>
        </a:p>
      </xdr:txBody>
    </xdr:sp>
    <xdr:clientData/>
  </xdr:twoCellAnchor>
  <xdr:twoCellAnchor>
    <xdr:from>
      <xdr:col>19</xdr:col>
      <xdr:colOff>168082</xdr:colOff>
      <xdr:row>751</xdr:row>
      <xdr:rowOff>289370</xdr:rowOff>
    </xdr:from>
    <xdr:to>
      <xdr:col>30</xdr:col>
      <xdr:colOff>11206</xdr:colOff>
      <xdr:row>754</xdr:row>
      <xdr:rowOff>44796</xdr:rowOff>
    </xdr:to>
    <xdr:sp macro="" textlink="">
      <xdr:nvSpPr>
        <xdr:cNvPr id="39" name="テキスト ボックス 38"/>
        <xdr:cNvSpPr txBox="1"/>
      </xdr:nvSpPr>
      <xdr:spPr>
        <a:xfrm>
          <a:off x="3968557" y="48371570"/>
          <a:ext cx="2043399" cy="8127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spcBef>
              <a:spcPts val="600"/>
            </a:spcBef>
            <a:spcAft>
              <a:spcPts val="600"/>
            </a:spcAft>
          </a:pPr>
          <a:r>
            <a:rPr kumimoji="1" lang="ja-JP" altLang="en-US" sz="1100" b="0"/>
            <a:t>Ｂ．東京管区気象台</a:t>
          </a:r>
          <a:endParaRPr kumimoji="1" lang="en-US" altLang="ja-JP" sz="1100" b="0"/>
        </a:p>
        <a:p>
          <a:pPr algn="ctr">
            <a:spcBef>
              <a:spcPts val="600"/>
            </a:spcBef>
            <a:spcAft>
              <a:spcPts val="600"/>
            </a:spcAft>
          </a:pPr>
          <a:r>
            <a:rPr kumimoji="1" lang="en-US" altLang="ja-JP" sz="1100" b="0"/>
            <a:t>16</a:t>
          </a:r>
          <a:r>
            <a:rPr kumimoji="1" lang="ja-JP" altLang="en-US" sz="1100" b="0"/>
            <a:t>百万円</a:t>
          </a:r>
        </a:p>
      </xdr:txBody>
    </xdr:sp>
    <xdr:clientData/>
  </xdr:twoCellAnchor>
  <xdr:twoCellAnchor>
    <xdr:from>
      <xdr:col>20</xdr:col>
      <xdr:colOff>78450</xdr:colOff>
      <xdr:row>754</xdr:row>
      <xdr:rowOff>100825</xdr:rowOff>
    </xdr:from>
    <xdr:to>
      <xdr:col>21</xdr:col>
      <xdr:colOff>78450</xdr:colOff>
      <xdr:row>756</xdr:row>
      <xdr:rowOff>78414</xdr:rowOff>
    </xdr:to>
    <xdr:sp macro="" textlink="">
      <xdr:nvSpPr>
        <xdr:cNvPr id="40" name="左大かっこ 39"/>
        <xdr:cNvSpPr/>
      </xdr:nvSpPr>
      <xdr:spPr>
        <a:xfrm>
          <a:off x="4078950" y="49240300"/>
          <a:ext cx="200025" cy="68243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123275</xdr:colOff>
      <xdr:row>754</xdr:row>
      <xdr:rowOff>100826</xdr:rowOff>
    </xdr:from>
    <xdr:to>
      <xdr:col>29</xdr:col>
      <xdr:colOff>100864</xdr:colOff>
      <xdr:row>756</xdr:row>
      <xdr:rowOff>112033</xdr:rowOff>
    </xdr:to>
    <xdr:sp macro="" textlink="">
      <xdr:nvSpPr>
        <xdr:cNvPr id="41" name="右大かっこ 40"/>
        <xdr:cNvSpPr/>
      </xdr:nvSpPr>
      <xdr:spPr>
        <a:xfrm>
          <a:off x="5723975" y="49240301"/>
          <a:ext cx="177614" cy="71605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33619</xdr:colOff>
      <xdr:row>754</xdr:row>
      <xdr:rowOff>179268</xdr:rowOff>
    </xdr:from>
    <xdr:to>
      <xdr:col>29</xdr:col>
      <xdr:colOff>44825</xdr:colOff>
      <xdr:row>756</xdr:row>
      <xdr:rowOff>67209</xdr:rowOff>
    </xdr:to>
    <xdr:sp macro="" textlink="">
      <xdr:nvSpPr>
        <xdr:cNvPr id="42" name="テキスト ボックス 41"/>
        <xdr:cNvSpPr txBox="1"/>
      </xdr:nvSpPr>
      <xdr:spPr>
        <a:xfrm>
          <a:off x="4234144" y="49318743"/>
          <a:ext cx="1611406" cy="5927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計画に基づく各保守契約等の実施</a:t>
          </a:r>
          <a:endParaRPr kumimoji="1" lang="en-US" altLang="ja-JP" sz="1100"/>
        </a:p>
      </xdr:txBody>
    </xdr:sp>
    <xdr:clientData/>
  </xdr:twoCellAnchor>
  <xdr:twoCellAnchor>
    <xdr:from>
      <xdr:col>31</xdr:col>
      <xdr:colOff>33613</xdr:colOff>
      <xdr:row>750</xdr:row>
      <xdr:rowOff>347355</xdr:rowOff>
    </xdr:from>
    <xdr:to>
      <xdr:col>41</xdr:col>
      <xdr:colOff>1</xdr:colOff>
      <xdr:row>751</xdr:row>
      <xdr:rowOff>324944</xdr:rowOff>
    </xdr:to>
    <xdr:sp macro="" textlink="">
      <xdr:nvSpPr>
        <xdr:cNvPr id="43" name="テキスト ボックス 42"/>
        <xdr:cNvSpPr txBox="1"/>
      </xdr:nvSpPr>
      <xdr:spPr>
        <a:xfrm>
          <a:off x="6234388" y="48077130"/>
          <a:ext cx="1966638" cy="3300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134464</xdr:colOff>
      <xdr:row>751</xdr:row>
      <xdr:rowOff>302534</xdr:rowOff>
    </xdr:from>
    <xdr:to>
      <xdr:col>49</xdr:col>
      <xdr:colOff>201707</xdr:colOff>
      <xdr:row>753</xdr:row>
      <xdr:rowOff>246504</xdr:rowOff>
    </xdr:to>
    <xdr:sp macro="" textlink="">
      <xdr:nvSpPr>
        <xdr:cNvPr id="44" name="テキスト ボックス 43"/>
        <xdr:cNvSpPr txBox="1"/>
      </xdr:nvSpPr>
      <xdr:spPr>
        <a:xfrm>
          <a:off x="6535264" y="48384734"/>
          <a:ext cx="3467668" cy="648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Ｃ．民間事業者（ </a:t>
          </a:r>
          <a:r>
            <a:rPr kumimoji="1" lang="en-US" altLang="ja-JP" sz="1100" b="0"/>
            <a:t>7</a:t>
          </a:r>
          <a:r>
            <a:rPr kumimoji="1" lang="ja-JP" altLang="en-US" sz="1100" b="0"/>
            <a:t>社）</a:t>
          </a:r>
          <a:endParaRPr kumimoji="1" lang="en-US" altLang="ja-JP" sz="1100" b="0"/>
        </a:p>
        <a:p>
          <a:pPr algn="ctr">
            <a:spcBef>
              <a:spcPts val="300"/>
            </a:spcBef>
            <a:spcAft>
              <a:spcPts val="300"/>
            </a:spcAft>
          </a:pPr>
          <a:r>
            <a:rPr kumimoji="1" lang="en-US" altLang="ja-JP" sz="1100" b="0"/>
            <a:t>15</a:t>
          </a:r>
          <a:r>
            <a:rPr kumimoji="1" lang="ja-JP" altLang="en-US" sz="1100" b="0"/>
            <a:t>百万円</a:t>
          </a:r>
        </a:p>
      </xdr:txBody>
    </xdr:sp>
    <xdr:clientData/>
  </xdr:twoCellAnchor>
  <xdr:twoCellAnchor>
    <xdr:from>
      <xdr:col>33</xdr:col>
      <xdr:colOff>78437</xdr:colOff>
      <xdr:row>754</xdr:row>
      <xdr:rowOff>11179</xdr:rowOff>
    </xdr:from>
    <xdr:to>
      <xdr:col>34</xdr:col>
      <xdr:colOff>27913</xdr:colOff>
      <xdr:row>755</xdr:row>
      <xdr:rowOff>336150</xdr:rowOff>
    </xdr:to>
    <xdr:sp macro="" textlink="">
      <xdr:nvSpPr>
        <xdr:cNvPr id="45" name="左大かっこ 44"/>
        <xdr:cNvSpPr/>
      </xdr:nvSpPr>
      <xdr:spPr>
        <a:xfrm>
          <a:off x="6679262" y="49150654"/>
          <a:ext cx="149501" cy="67739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67233</xdr:colOff>
      <xdr:row>754</xdr:row>
      <xdr:rowOff>100827</xdr:rowOff>
    </xdr:from>
    <xdr:to>
      <xdr:col>48</xdr:col>
      <xdr:colOff>156883</xdr:colOff>
      <xdr:row>755</xdr:row>
      <xdr:rowOff>257710</xdr:rowOff>
    </xdr:to>
    <xdr:sp macro="" textlink="">
      <xdr:nvSpPr>
        <xdr:cNvPr id="46" name="テキスト ボックス 45"/>
        <xdr:cNvSpPr txBox="1"/>
      </xdr:nvSpPr>
      <xdr:spPr>
        <a:xfrm>
          <a:off x="6868083" y="49240302"/>
          <a:ext cx="2890000" cy="5093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多成分ひずみ観測装置点検及び調整　等</a:t>
          </a:r>
          <a:endParaRPr kumimoji="1" lang="en-US" altLang="ja-JP" sz="1100"/>
        </a:p>
      </xdr:txBody>
    </xdr:sp>
    <xdr:clientData/>
  </xdr:twoCellAnchor>
  <xdr:twoCellAnchor>
    <xdr:from>
      <xdr:col>48</xdr:col>
      <xdr:colOff>100849</xdr:colOff>
      <xdr:row>753</xdr:row>
      <xdr:rowOff>324943</xdr:rowOff>
    </xdr:from>
    <xdr:to>
      <xdr:col>49</xdr:col>
      <xdr:colOff>78438</xdr:colOff>
      <xdr:row>755</xdr:row>
      <xdr:rowOff>336149</xdr:rowOff>
    </xdr:to>
    <xdr:sp macro="" textlink="">
      <xdr:nvSpPr>
        <xdr:cNvPr id="47" name="右大かっこ 46"/>
        <xdr:cNvSpPr/>
      </xdr:nvSpPr>
      <xdr:spPr>
        <a:xfrm>
          <a:off x="9702049" y="49111993"/>
          <a:ext cx="177614" cy="716056"/>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44822</xdr:colOff>
      <xdr:row>756</xdr:row>
      <xdr:rowOff>179268</xdr:rowOff>
    </xdr:from>
    <xdr:to>
      <xdr:col>41</xdr:col>
      <xdr:colOff>11210</xdr:colOff>
      <xdr:row>757</xdr:row>
      <xdr:rowOff>156857</xdr:rowOff>
    </xdr:to>
    <xdr:sp macro="" textlink="">
      <xdr:nvSpPr>
        <xdr:cNvPr id="48" name="テキスト ボックス 47"/>
        <xdr:cNvSpPr txBox="1"/>
      </xdr:nvSpPr>
      <xdr:spPr>
        <a:xfrm>
          <a:off x="6245597" y="50023593"/>
          <a:ext cx="1966638" cy="6443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b="0"/>
            <a:t>【</a:t>
          </a:r>
          <a:r>
            <a:rPr kumimoji="1" lang="ja-JP" altLang="en-US" sz="1100" b="0"/>
            <a:t>随意契約</a:t>
          </a:r>
          <a:r>
            <a:rPr kumimoji="1" lang="en-US" altLang="ja-JP" sz="1100" b="0"/>
            <a:t>】</a:t>
          </a:r>
          <a:endParaRPr kumimoji="1" lang="en-US" altLang="ja-JP" sz="1100"/>
        </a:p>
      </xdr:txBody>
    </xdr:sp>
    <xdr:clientData/>
  </xdr:twoCellAnchor>
  <xdr:twoCellAnchor>
    <xdr:from>
      <xdr:col>32</xdr:col>
      <xdr:colOff>156879</xdr:colOff>
      <xdr:row>757</xdr:row>
      <xdr:rowOff>134446</xdr:rowOff>
    </xdr:from>
    <xdr:to>
      <xdr:col>49</xdr:col>
      <xdr:colOff>224122</xdr:colOff>
      <xdr:row>759</xdr:row>
      <xdr:rowOff>78417</xdr:rowOff>
    </xdr:to>
    <xdr:sp macro="" textlink="">
      <xdr:nvSpPr>
        <xdr:cNvPr id="49" name="テキスト ボックス 48"/>
        <xdr:cNvSpPr txBox="1"/>
      </xdr:nvSpPr>
      <xdr:spPr>
        <a:xfrm>
          <a:off x="6557679" y="50645521"/>
          <a:ext cx="3467668" cy="12774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Ｄ．地方公共団体等（</a:t>
          </a:r>
          <a:r>
            <a:rPr kumimoji="1" lang="en-US" altLang="ja-JP" sz="1100" b="0"/>
            <a:t>30</a:t>
          </a:r>
          <a:r>
            <a:rPr kumimoji="1" lang="ja-JP" altLang="en-US" sz="1100" b="0"/>
            <a:t>団体）</a:t>
          </a:r>
          <a:endParaRPr kumimoji="1" lang="en-US" altLang="ja-JP" sz="1100" b="0"/>
        </a:p>
        <a:p>
          <a:pPr algn="ctr">
            <a:spcBef>
              <a:spcPts val="300"/>
            </a:spcBef>
            <a:spcAft>
              <a:spcPts val="300"/>
            </a:spcAft>
          </a:pPr>
          <a:r>
            <a:rPr kumimoji="1" lang="en-US" altLang="ja-JP" sz="1100" b="0"/>
            <a:t>1</a:t>
          </a:r>
          <a:r>
            <a:rPr kumimoji="1" lang="ja-JP" altLang="en-US" sz="1100" b="0"/>
            <a:t>百万円</a:t>
          </a:r>
        </a:p>
      </xdr:txBody>
    </xdr:sp>
    <xdr:clientData/>
  </xdr:twoCellAnchor>
  <xdr:twoCellAnchor>
    <xdr:from>
      <xdr:col>33</xdr:col>
      <xdr:colOff>100852</xdr:colOff>
      <xdr:row>759</xdr:row>
      <xdr:rowOff>190476</xdr:rowOff>
    </xdr:from>
    <xdr:to>
      <xdr:col>34</xdr:col>
      <xdr:colOff>50328</xdr:colOff>
      <xdr:row>761</xdr:row>
      <xdr:rowOff>168063</xdr:rowOff>
    </xdr:to>
    <xdr:sp macro="" textlink="">
      <xdr:nvSpPr>
        <xdr:cNvPr id="50" name="左大かっこ 49"/>
        <xdr:cNvSpPr/>
      </xdr:nvSpPr>
      <xdr:spPr>
        <a:xfrm>
          <a:off x="6701677" y="52035051"/>
          <a:ext cx="149501" cy="57766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89648</xdr:colOff>
      <xdr:row>759</xdr:row>
      <xdr:rowOff>280124</xdr:rowOff>
    </xdr:from>
    <xdr:to>
      <xdr:col>49</xdr:col>
      <xdr:colOff>4</xdr:colOff>
      <xdr:row>761</xdr:row>
      <xdr:rowOff>89624</xdr:rowOff>
    </xdr:to>
    <xdr:sp macro="" textlink="">
      <xdr:nvSpPr>
        <xdr:cNvPr id="51" name="テキスト ボックス 50"/>
        <xdr:cNvSpPr txBox="1"/>
      </xdr:nvSpPr>
      <xdr:spPr>
        <a:xfrm>
          <a:off x="6890498" y="52124699"/>
          <a:ext cx="2910731" cy="409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観測敷地提供</a:t>
          </a:r>
          <a:endParaRPr kumimoji="1" lang="en-US" altLang="ja-JP" sz="1100"/>
        </a:p>
      </xdr:txBody>
    </xdr:sp>
    <xdr:clientData/>
  </xdr:twoCellAnchor>
  <xdr:twoCellAnchor>
    <xdr:from>
      <xdr:col>48</xdr:col>
      <xdr:colOff>123264</xdr:colOff>
      <xdr:row>759</xdr:row>
      <xdr:rowOff>156857</xdr:rowOff>
    </xdr:from>
    <xdr:to>
      <xdr:col>49</xdr:col>
      <xdr:colOff>100853</xdr:colOff>
      <xdr:row>761</xdr:row>
      <xdr:rowOff>168062</xdr:rowOff>
    </xdr:to>
    <xdr:sp macro="" textlink="">
      <xdr:nvSpPr>
        <xdr:cNvPr id="52" name="右大かっこ 51"/>
        <xdr:cNvSpPr/>
      </xdr:nvSpPr>
      <xdr:spPr>
        <a:xfrm>
          <a:off x="9724464" y="52001432"/>
          <a:ext cx="177614" cy="61128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168088</xdr:colOff>
      <xdr:row>744</xdr:row>
      <xdr:rowOff>284792</xdr:rowOff>
    </xdr:from>
    <xdr:to>
      <xdr:col>20</xdr:col>
      <xdr:colOff>23374</xdr:colOff>
      <xdr:row>744</xdr:row>
      <xdr:rowOff>302560</xdr:rowOff>
    </xdr:to>
    <xdr:cxnSp macro="">
      <xdr:nvCxnSpPr>
        <xdr:cNvPr id="53" name="直線矢印コネクタ 52"/>
        <xdr:cNvCxnSpPr/>
      </xdr:nvCxnSpPr>
      <xdr:spPr>
        <a:xfrm rot="120000" flipV="1">
          <a:off x="3368488" y="45900017"/>
          <a:ext cx="655386" cy="17768"/>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21971</xdr:colOff>
      <xdr:row>752</xdr:row>
      <xdr:rowOff>274170</xdr:rowOff>
    </xdr:from>
    <xdr:to>
      <xdr:col>19</xdr:col>
      <xdr:colOff>168082</xdr:colOff>
      <xdr:row>752</xdr:row>
      <xdr:rowOff>295950</xdr:rowOff>
    </xdr:to>
    <xdr:cxnSp macro="">
      <xdr:nvCxnSpPr>
        <xdr:cNvPr id="54" name="直線矢印コネクタ 53"/>
        <xdr:cNvCxnSpPr/>
      </xdr:nvCxnSpPr>
      <xdr:spPr>
        <a:xfrm rot="-240000">
          <a:off x="3622421" y="48708795"/>
          <a:ext cx="346136"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21443</xdr:colOff>
      <xdr:row>752</xdr:row>
      <xdr:rowOff>274519</xdr:rowOff>
    </xdr:from>
    <xdr:to>
      <xdr:col>32</xdr:col>
      <xdr:colOff>134464</xdr:colOff>
      <xdr:row>752</xdr:row>
      <xdr:rowOff>325889</xdr:rowOff>
    </xdr:to>
    <xdr:cxnSp macro="">
      <xdr:nvCxnSpPr>
        <xdr:cNvPr id="55" name="直線矢印コネクタ 54"/>
        <xdr:cNvCxnSpPr/>
      </xdr:nvCxnSpPr>
      <xdr:spPr>
        <a:xfrm rot="360000" flipV="1">
          <a:off x="6022193" y="48709144"/>
          <a:ext cx="513071" cy="5137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11208</xdr:colOff>
      <xdr:row>752</xdr:row>
      <xdr:rowOff>300696</xdr:rowOff>
    </xdr:from>
    <xdr:to>
      <xdr:col>31</xdr:col>
      <xdr:colOff>22411</xdr:colOff>
      <xdr:row>758</xdr:row>
      <xdr:rowOff>123265</xdr:rowOff>
    </xdr:to>
    <xdr:cxnSp macro="">
      <xdr:nvCxnSpPr>
        <xdr:cNvPr id="56" name="直線コネクタ 55"/>
        <xdr:cNvCxnSpPr/>
      </xdr:nvCxnSpPr>
      <xdr:spPr>
        <a:xfrm>
          <a:off x="6211983" y="48735321"/>
          <a:ext cx="11203" cy="256576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21972</xdr:colOff>
      <xdr:row>758</xdr:row>
      <xdr:rowOff>128495</xdr:rowOff>
    </xdr:from>
    <xdr:to>
      <xdr:col>32</xdr:col>
      <xdr:colOff>168083</xdr:colOff>
      <xdr:row>758</xdr:row>
      <xdr:rowOff>150275</xdr:rowOff>
    </xdr:to>
    <xdr:cxnSp macro="">
      <xdr:nvCxnSpPr>
        <xdr:cNvPr id="57" name="直線矢印コネクタ 56"/>
        <xdr:cNvCxnSpPr/>
      </xdr:nvCxnSpPr>
      <xdr:spPr>
        <a:xfrm rot="-240000">
          <a:off x="6222747" y="51306320"/>
          <a:ext cx="346136" cy="2178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156883</xdr:colOff>
      <xdr:row>743</xdr:row>
      <xdr:rowOff>313763</xdr:rowOff>
    </xdr:from>
    <xdr:to>
      <xdr:col>44</xdr:col>
      <xdr:colOff>56030</xdr:colOff>
      <xdr:row>744</xdr:row>
      <xdr:rowOff>235321</xdr:rowOff>
    </xdr:to>
    <xdr:sp macro="" textlink="">
      <xdr:nvSpPr>
        <xdr:cNvPr id="58" name="テキスト ボックス 57"/>
        <xdr:cNvSpPr txBox="1"/>
      </xdr:nvSpPr>
      <xdr:spPr>
        <a:xfrm>
          <a:off x="8157883" y="45576563"/>
          <a:ext cx="699247" cy="27398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a:t>
          </a:r>
        </a:p>
      </xdr:txBody>
    </xdr:sp>
    <xdr:clientData/>
  </xdr:twoCellAnchor>
  <xdr:twoCellAnchor>
    <xdr:from>
      <xdr:col>19</xdr:col>
      <xdr:colOff>179285</xdr:colOff>
      <xdr:row>743</xdr:row>
      <xdr:rowOff>313754</xdr:rowOff>
    </xdr:from>
    <xdr:to>
      <xdr:col>40</xdr:col>
      <xdr:colOff>156881</xdr:colOff>
      <xdr:row>745</xdr:row>
      <xdr:rowOff>257724</xdr:rowOff>
    </xdr:to>
    <xdr:sp macro="" textlink="">
      <xdr:nvSpPr>
        <xdr:cNvPr id="59" name="テキスト ボックス 58"/>
        <xdr:cNvSpPr txBox="1"/>
      </xdr:nvSpPr>
      <xdr:spPr>
        <a:xfrm>
          <a:off x="3979760" y="45576554"/>
          <a:ext cx="4178121" cy="6488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1" spcCol="0" rtlCol="0" anchor="ctr" anchorCtr="0"/>
        <a:lstStyle/>
        <a:p>
          <a:pPr algn="ctr">
            <a:spcBef>
              <a:spcPts val="300"/>
            </a:spcBef>
            <a:spcAft>
              <a:spcPts val="300"/>
            </a:spcAft>
          </a:pPr>
          <a:r>
            <a:rPr kumimoji="1" lang="ja-JP" altLang="en-US" sz="1100" b="0"/>
            <a:t>Ａ．民間事業者（ </a:t>
          </a:r>
          <a:r>
            <a:rPr kumimoji="1" lang="en-US" altLang="ja-JP" sz="1100" b="0"/>
            <a:t>3</a:t>
          </a:r>
          <a:r>
            <a:rPr kumimoji="1" lang="ja-JP" altLang="en-US" sz="1100" b="0"/>
            <a:t>社）</a:t>
          </a:r>
          <a:endParaRPr kumimoji="1" lang="en-US" altLang="ja-JP" sz="1100" b="0"/>
        </a:p>
        <a:p>
          <a:pPr algn="ctr">
            <a:spcBef>
              <a:spcPts val="300"/>
            </a:spcBef>
            <a:spcAft>
              <a:spcPts val="300"/>
            </a:spcAft>
          </a:pPr>
          <a:r>
            <a:rPr kumimoji="1" lang="en-US" altLang="ja-JP" sz="1100" b="0"/>
            <a:t>26</a:t>
          </a:r>
          <a:r>
            <a:rPr kumimoji="1" lang="ja-JP" altLang="en-US" sz="1100" b="0"/>
            <a:t>百万円</a:t>
          </a:r>
        </a:p>
      </xdr:txBody>
    </xdr:sp>
    <xdr:clientData/>
  </xdr:twoCellAnchor>
  <xdr:twoCellAnchor>
    <xdr:from>
      <xdr:col>18</xdr:col>
      <xdr:colOff>12700</xdr:colOff>
      <xdr:row>744</xdr:row>
      <xdr:rowOff>317500</xdr:rowOff>
    </xdr:from>
    <xdr:to>
      <xdr:col>18</xdr:col>
      <xdr:colOff>26922</xdr:colOff>
      <xdr:row>752</xdr:row>
      <xdr:rowOff>276767</xdr:rowOff>
    </xdr:to>
    <xdr:cxnSp macro="">
      <xdr:nvCxnSpPr>
        <xdr:cNvPr id="60" name="直線コネクタ 59"/>
        <xdr:cNvCxnSpPr/>
      </xdr:nvCxnSpPr>
      <xdr:spPr>
        <a:xfrm>
          <a:off x="3613150" y="45932725"/>
          <a:ext cx="14222" cy="2778667"/>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747</xdr:row>
      <xdr:rowOff>0</xdr:rowOff>
    </xdr:from>
    <xdr:to>
      <xdr:col>16</xdr:col>
      <xdr:colOff>64294</xdr:colOff>
      <xdr:row>749</xdr:row>
      <xdr:rowOff>193675</xdr:rowOff>
    </xdr:to>
    <xdr:sp macro="" textlink="">
      <xdr:nvSpPr>
        <xdr:cNvPr id="61" name="大かっこ 60"/>
        <xdr:cNvSpPr/>
      </xdr:nvSpPr>
      <xdr:spPr>
        <a:xfrm>
          <a:off x="1400175" y="46672500"/>
          <a:ext cx="1864519" cy="898525"/>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地殻観測に係る企画立案及び事業の実施</a:t>
          </a:r>
        </a:p>
      </xdr:txBody>
    </xdr:sp>
    <xdr:clientData/>
  </xdr:twoCellAnchor>
  <xdr:twoCellAnchor>
    <xdr:from>
      <xdr:col>7</xdr:col>
      <xdr:colOff>0</xdr:colOff>
      <xdr:row>750</xdr:row>
      <xdr:rowOff>0</xdr:rowOff>
    </xdr:from>
    <xdr:to>
      <xdr:col>16</xdr:col>
      <xdr:colOff>64294</xdr:colOff>
      <xdr:row>753</xdr:row>
      <xdr:rowOff>287216</xdr:rowOff>
    </xdr:to>
    <xdr:sp macro="" textlink="">
      <xdr:nvSpPr>
        <xdr:cNvPr id="62" name="大かっこ 61"/>
        <xdr:cNvSpPr/>
      </xdr:nvSpPr>
      <xdr:spPr>
        <a:xfrm>
          <a:off x="1400175" y="47729775"/>
          <a:ext cx="1864519" cy="134449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地殻観測</a:t>
          </a:r>
          <a:r>
            <a:rPr lang="ja-JP" altLang="ja-JP" sz="1100">
              <a:solidFill>
                <a:schemeClr val="tx1"/>
              </a:solidFill>
              <a:effectLst/>
              <a:latin typeface="+mn-lt"/>
              <a:ea typeface="+mn-ea"/>
              <a:cs typeface="+mn-cs"/>
            </a:rPr>
            <a:t>に係る企画立案及び事業の実施</a:t>
          </a:r>
          <a:r>
            <a:rPr lang="ja-JP" altLang="en-US"/>
            <a:t>に係る事務費　　</a:t>
          </a:r>
          <a:r>
            <a:rPr lang="en-US" altLang="ja-JP"/>
            <a:t>2</a:t>
          </a:r>
          <a:r>
            <a:rPr lang="ja-JP" altLang="en-US"/>
            <a:t>百万円</a:t>
          </a:r>
          <a:endParaRPr lang="en-US" altLang="ja-JP" baseline="0"/>
        </a:p>
        <a:p>
          <a:r>
            <a:rPr lang="ja-JP" altLang="en-US" baseline="0"/>
            <a:t>　職員旅費  </a:t>
          </a:r>
          <a:r>
            <a:rPr lang="en-US" altLang="ja-JP" baseline="0"/>
            <a:t>2</a:t>
          </a:r>
          <a:r>
            <a:rPr lang="ja-JP" altLang="en-US" baseline="0"/>
            <a:t>百万円</a:t>
          </a:r>
          <a:endParaRPr lang="en-US" altLang="ja-JP" baseline="0"/>
        </a:p>
        <a:p>
          <a:endParaRPr lang="ja-JP" altLang="en-US"/>
        </a:p>
      </xdr:txBody>
    </xdr:sp>
    <xdr:clientData/>
  </xdr:twoCellAnchor>
  <xdr:twoCellAnchor>
    <xdr:from>
      <xdr:col>9</xdr:col>
      <xdr:colOff>0</xdr:colOff>
      <xdr:row>763</xdr:row>
      <xdr:rowOff>27210</xdr:rowOff>
    </xdr:from>
    <xdr:to>
      <xdr:col>42</xdr:col>
      <xdr:colOff>114460</xdr:colOff>
      <xdr:row>765</xdr:row>
      <xdr:rowOff>147512</xdr:rowOff>
    </xdr:to>
    <xdr:sp macro="" textlink="">
      <xdr:nvSpPr>
        <xdr:cNvPr id="63" name="テキスト ボックス 62"/>
        <xdr:cNvSpPr txBox="1"/>
      </xdr:nvSpPr>
      <xdr:spPr>
        <a:xfrm>
          <a:off x="1836964" y="53789031"/>
          <a:ext cx="6849996" cy="7462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（註）</a:t>
          </a:r>
          <a:r>
            <a:rPr kumimoji="1" lang="ja-JP" altLang="ja-JP" sz="1100">
              <a:solidFill>
                <a:schemeClr val="dk1"/>
              </a:solidFill>
              <a:effectLst/>
              <a:latin typeface="+mn-lt"/>
              <a:ea typeface="+mn-ea"/>
              <a:cs typeface="+mn-cs"/>
            </a:rPr>
            <a:t>随意契約には、少額随意契約と公募手続きによる随意契約が含まれる。</a:t>
          </a:r>
          <a:endParaRPr lang="ja-JP" altLang="ja-JP">
            <a:effectLst/>
          </a:endParaRPr>
        </a:p>
        <a:p>
          <a:r>
            <a:rPr kumimoji="1" lang="ja-JP" altLang="en-US" sz="1100"/>
            <a:t>　　少額随意契約については、複数社から見積書を聴取して競争性を確保している。</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89</v>
      </c>
      <c r="AT2" s="940"/>
      <c r="AU2" s="940"/>
      <c r="AV2" s="52" t="str">
        <f>IF(AW2="", "", "-")</f>
        <v/>
      </c>
      <c r="AW2" s="911"/>
      <c r="AX2" s="911"/>
    </row>
    <row r="3" spans="1:50" ht="21" customHeight="1" thickBot="1" x14ac:dyDescent="0.2">
      <c r="A3" s="868" t="s">
        <v>532</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575</v>
      </c>
      <c r="AK3" s="870"/>
      <c r="AL3" s="870"/>
      <c r="AM3" s="870"/>
      <c r="AN3" s="870"/>
      <c r="AO3" s="870"/>
      <c r="AP3" s="870"/>
      <c r="AQ3" s="870"/>
      <c r="AR3" s="870"/>
      <c r="AS3" s="870"/>
      <c r="AT3" s="870"/>
      <c r="AU3" s="870"/>
      <c r="AV3" s="870"/>
      <c r="AW3" s="870"/>
      <c r="AX3" s="24" t="s">
        <v>65</v>
      </c>
    </row>
    <row r="4" spans="1:50" ht="24.75" customHeight="1" x14ac:dyDescent="0.15">
      <c r="A4" s="703" t="s">
        <v>25</v>
      </c>
      <c r="B4" s="704"/>
      <c r="C4" s="704"/>
      <c r="D4" s="704"/>
      <c r="E4" s="704"/>
      <c r="F4" s="704"/>
      <c r="G4" s="681" t="s">
        <v>547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548</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0" t="s">
        <v>130</v>
      </c>
      <c r="H5" s="841"/>
      <c r="I5" s="841"/>
      <c r="J5" s="841"/>
      <c r="K5" s="841"/>
      <c r="L5" s="841"/>
      <c r="M5" s="842" t="s">
        <v>66</v>
      </c>
      <c r="N5" s="843"/>
      <c r="O5" s="843"/>
      <c r="P5" s="843"/>
      <c r="Q5" s="843"/>
      <c r="R5" s="844"/>
      <c r="S5" s="845" t="s">
        <v>131</v>
      </c>
      <c r="T5" s="841"/>
      <c r="U5" s="841"/>
      <c r="V5" s="841"/>
      <c r="W5" s="841"/>
      <c r="X5" s="846"/>
      <c r="Y5" s="697" t="s">
        <v>3</v>
      </c>
      <c r="Z5" s="539"/>
      <c r="AA5" s="539"/>
      <c r="AB5" s="539"/>
      <c r="AC5" s="539"/>
      <c r="AD5" s="540"/>
      <c r="AE5" s="698" t="s">
        <v>549</v>
      </c>
      <c r="AF5" s="698"/>
      <c r="AG5" s="698"/>
      <c r="AH5" s="698"/>
      <c r="AI5" s="698"/>
      <c r="AJ5" s="698"/>
      <c r="AK5" s="698"/>
      <c r="AL5" s="698"/>
      <c r="AM5" s="698"/>
      <c r="AN5" s="698"/>
      <c r="AO5" s="698"/>
      <c r="AP5" s="699"/>
      <c r="AQ5" s="700" t="s">
        <v>550</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672</v>
      </c>
      <c r="H7" s="495"/>
      <c r="I7" s="495"/>
      <c r="J7" s="495"/>
      <c r="K7" s="495"/>
      <c r="L7" s="495"/>
      <c r="M7" s="495"/>
      <c r="N7" s="495"/>
      <c r="O7" s="495"/>
      <c r="P7" s="495"/>
      <c r="Q7" s="495"/>
      <c r="R7" s="495"/>
      <c r="S7" s="495"/>
      <c r="T7" s="495"/>
      <c r="U7" s="495"/>
      <c r="V7" s="495"/>
      <c r="W7" s="495"/>
      <c r="X7" s="496"/>
      <c r="Y7" s="922" t="s">
        <v>545</v>
      </c>
      <c r="Z7" s="439"/>
      <c r="AA7" s="439"/>
      <c r="AB7" s="439"/>
      <c r="AC7" s="439"/>
      <c r="AD7" s="923"/>
      <c r="AE7" s="912" t="s">
        <v>673</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1" t="s">
        <v>389</v>
      </c>
      <c r="B8" s="492"/>
      <c r="C8" s="492"/>
      <c r="D8" s="492"/>
      <c r="E8" s="492"/>
      <c r="F8" s="493"/>
      <c r="G8" s="941" t="str">
        <f>入力規則等!A26</f>
        <v>国土強靱化施策</v>
      </c>
      <c r="H8" s="719"/>
      <c r="I8" s="719"/>
      <c r="J8" s="719"/>
      <c r="K8" s="719"/>
      <c r="L8" s="719"/>
      <c r="M8" s="719"/>
      <c r="N8" s="719"/>
      <c r="O8" s="719"/>
      <c r="P8" s="719"/>
      <c r="Q8" s="719"/>
      <c r="R8" s="719"/>
      <c r="S8" s="719"/>
      <c r="T8" s="719"/>
      <c r="U8" s="719"/>
      <c r="V8" s="719"/>
      <c r="W8" s="719"/>
      <c r="X8" s="942"/>
      <c r="Y8" s="847" t="s">
        <v>390</v>
      </c>
      <c r="Z8" s="848"/>
      <c r="AA8" s="848"/>
      <c r="AB8" s="848"/>
      <c r="AC8" s="848"/>
      <c r="AD8" s="849"/>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50" t="s">
        <v>23</v>
      </c>
      <c r="B9" s="851"/>
      <c r="C9" s="851"/>
      <c r="D9" s="851"/>
      <c r="E9" s="851"/>
      <c r="F9" s="851"/>
      <c r="G9" s="852" t="s">
        <v>679</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59" t="s">
        <v>30</v>
      </c>
      <c r="B10" s="660"/>
      <c r="C10" s="660"/>
      <c r="D10" s="660"/>
      <c r="E10" s="660"/>
      <c r="F10" s="660"/>
      <c r="G10" s="753" t="s">
        <v>662</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3" t="s">
        <v>24</v>
      </c>
      <c r="B12" s="944"/>
      <c r="C12" s="944"/>
      <c r="D12" s="944"/>
      <c r="E12" s="944"/>
      <c r="F12" s="945"/>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470</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44</v>
      </c>
      <c r="Q13" s="657"/>
      <c r="R13" s="657"/>
      <c r="S13" s="657"/>
      <c r="T13" s="657"/>
      <c r="U13" s="657"/>
      <c r="V13" s="658"/>
      <c r="W13" s="656">
        <v>44</v>
      </c>
      <c r="X13" s="657"/>
      <c r="Y13" s="657"/>
      <c r="Z13" s="657"/>
      <c r="AA13" s="657"/>
      <c r="AB13" s="657"/>
      <c r="AC13" s="658"/>
      <c r="AD13" s="656">
        <v>44</v>
      </c>
      <c r="AE13" s="657"/>
      <c r="AF13" s="657"/>
      <c r="AG13" s="657"/>
      <c r="AH13" s="657"/>
      <c r="AI13" s="657"/>
      <c r="AJ13" s="658"/>
      <c r="AK13" s="656">
        <v>55</v>
      </c>
      <c r="AL13" s="657"/>
      <c r="AM13" s="657"/>
      <c r="AN13" s="657"/>
      <c r="AO13" s="657"/>
      <c r="AP13" s="657"/>
      <c r="AQ13" s="658"/>
      <c r="AR13" s="919"/>
      <c r="AS13" s="920"/>
      <c r="AT13" s="920"/>
      <c r="AU13" s="920"/>
      <c r="AV13" s="920"/>
      <c r="AW13" s="920"/>
      <c r="AX13" s="921"/>
    </row>
    <row r="14" spans="1:50" ht="21" customHeight="1" x14ac:dyDescent="0.15">
      <c r="A14" s="613"/>
      <c r="B14" s="614"/>
      <c r="C14" s="614"/>
      <c r="D14" s="614"/>
      <c r="E14" s="614"/>
      <c r="F14" s="615"/>
      <c r="G14" s="724"/>
      <c r="H14" s="725"/>
      <c r="I14" s="710" t="s">
        <v>8</v>
      </c>
      <c r="J14" s="761"/>
      <c r="K14" s="761"/>
      <c r="L14" s="761"/>
      <c r="M14" s="761"/>
      <c r="N14" s="761"/>
      <c r="O14" s="762"/>
      <c r="P14" s="656" t="s">
        <v>685</v>
      </c>
      <c r="Q14" s="657"/>
      <c r="R14" s="657"/>
      <c r="S14" s="657"/>
      <c r="T14" s="657"/>
      <c r="U14" s="657"/>
      <c r="V14" s="658"/>
      <c r="W14" s="656" t="s">
        <v>686</v>
      </c>
      <c r="X14" s="657"/>
      <c r="Y14" s="657"/>
      <c r="Z14" s="657"/>
      <c r="AA14" s="657"/>
      <c r="AB14" s="657"/>
      <c r="AC14" s="658"/>
      <c r="AD14" s="656" t="s">
        <v>686</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686</v>
      </c>
      <c r="Q15" s="657"/>
      <c r="R15" s="657"/>
      <c r="S15" s="657"/>
      <c r="T15" s="657"/>
      <c r="U15" s="657"/>
      <c r="V15" s="658"/>
      <c r="W15" s="656" t="s">
        <v>686</v>
      </c>
      <c r="X15" s="657"/>
      <c r="Y15" s="657"/>
      <c r="Z15" s="657"/>
      <c r="AA15" s="657"/>
      <c r="AB15" s="657"/>
      <c r="AC15" s="658"/>
      <c r="AD15" s="656" t="s">
        <v>686</v>
      </c>
      <c r="AE15" s="657"/>
      <c r="AF15" s="657"/>
      <c r="AG15" s="657"/>
      <c r="AH15" s="657"/>
      <c r="AI15" s="657"/>
      <c r="AJ15" s="658"/>
      <c r="AK15" s="656" t="s">
        <v>686</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686</v>
      </c>
      <c r="Q16" s="657"/>
      <c r="R16" s="657"/>
      <c r="S16" s="657"/>
      <c r="T16" s="657"/>
      <c r="U16" s="657"/>
      <c r="V16" s="658"/>
      <c r="W16" s="656" t="s">
        <v>686</v>
      </c>
      <c r="X16" s="657"/>
      <c r="Y16" s="657"/>
      <c r="Z16" s="657"/>
      <c r="AA16" s="657"/>
      <c r="AB16" s="657"/>
      <c r="AC16" s="658"/>
      <c r="AD16" s="656" t="s">
        <v>686</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686</v>
      </c>
      <c r="Q17" s="657"/>
      <c r="R17" s="657"/>
      <c r="S17" s="657"/>
      <c r="T17" s="657"/>
      <c r="U17" s="657"/>
      <c r="V17" s="658"/>
      <c r="W17" s="656" t="s">
        <v>686</v>
      </c>
      <c r="X17" s="657"/>
      <c r="Y17" s="657"/>
      <c r="Z17" s="657"/>
      <c r="AA17" s="657"/>
      <c r="AB17" s="657"/>
      <c r="AC17" s="658"/>
      <c r="AD17" s="656" t="s">
        <v>686</v>
      </c>
      <c r="AE17" s="657"/>
      <c r="AF17" s="657"/>
      <c r="AG17" s="657"/>
      <c r="AH17" s="657"/>
      <c r="AI17" s="657"/>
      <c r="AJ17" s="658"/>
      <c r="AK17" s="656"/>
      <c r="AL17" s="657"/>
      <c r="AM17" s="657"/>
      <c r="AN17" s="657"/>
      <c r="AO17" s="657"/>
      <c r="AP17" s="657"/>
      <c r="AQ17" s="658"/>
      <c r="AR17" s="917"/>
      <c r="AS17" s="917"/>
      <c r="AT17" s="917"/>
      <c r="AU17" s="917"/>
      <c r="AV17" s="917"/>
      <c r="AW17" s="917"/>
      <c r="AX17" s="918"/>
    </row>
    <row r="18" spans="1:50" ht="24.75" customHeight="1" x14ac:dyDescent="0.15">
      <c r="A18" s="613"/>
      <c r="B18" s="614"/>
      <c r="C18" s="614"/>
      <c r="D18" s="614"/>
      <c r="E18" s="614"/>
      <c r="F18" s="615"/>
      <c r="G18" s="726"/>
      <c r="H18" s="727"/>
      <c r="I18" s="715" t="s">
        <v>20</v>
      </c>
      <c r="J18" s="716"/>
      <c r="K18" s="716"/>
      <c r="L18" s="716"/>
      <c r="M18" s="716"/>
      <c r="N18" s="716"/>
      <c r="O18" s="717"/>
      <c r="P18" s="879">
        <f>SUM(P13:V17)</f>
        <v>44</v>
      </c>
      <c r="Q18" s="880"/>
      <c r="R18" s="880"/>
      <c r="S18" s="880"/>
      <c r="T18" s="880"/>
      <c r="U18" s="880"/>
      <c r="V18" s="881"/>
      <c r="W18" s="879">
        <f>SUM(W13:AC17)</f>
        <v>44</v>
      </c>
      <c r="X18" s="880"/>
      <c r="Y18" s="880"/>
      <c r="Z18" s="880"/>
      <c r="AA18" s="880"/>
      <c r="AB18" s="880"/>
      <c r="AC18" s="881"/>
      <c r="AD18" s="879">
        <f>SUM(AD13:AJ17)</f>
        <v>44</v>
      </c>
      <c r="AE18" s="880"/>
      <c r="AF18" s="880"/>
      <c r="AG18" s="880"/>
      <c r="AH18" s="880"/>
      <c r="AI18" s="880"/>
      <c r="AJ18" s="881"/>
      <c r="AK18" s="879">
        <f>SUM(AK13:AQ17)</f>
        <v>55</v>
      </c>
      <c r="AL18" s="880"/>
      <c r="AM18" s="880"/>
      <c r="AN18" s="880"/>
      <c r="AO18" s="880"/>
      <c r="AP18" s="880"/>
      <c r="AQ18" s="881"/>
      <c r="AR18" s="879">
        <f>SUM(AR13:AX17)</f>
        <v>0</v>
      </c>
      <c r="AS18" s="880"/>
      <c r="AT18" s="880"/>
      <c r="AU18" s="880"/>
      <c r="AV18" s="880"/>
      <c r="AW18" s="880"/>
      <c r="AX18" s="882"/>
    </row>
    <row r="19" spans="1:50" ht="24.75" customHeight="1" x14ac:dyDescent="0.15">
      <c r="A19" s="613"/>
      <c r="B19" s="614"/>
      <c r="C19" s="614"/>
      <c r="D19" s="614"/>
      <c r="E19" s="614"/>
      <c r="F19" s="615"/>
      <c r="G19" s="877" t="s">
        <v>9</v>
      </c>
      <c r="H19" s="878"/>
      <c r="I19" s="878"/>
      <c r="J19" s="878"/>
      <c r="K19" s="878"/>
      <c r="L19" s="878"/>
      <c r="M19" s="878"/>
      <c r="N19" s="878"/>
      <c r="O19" s="878"/>
      <c r="P19" s="656">
        <v>43</v>
      </c>
      <c r="Q19" s="657"/>
      <c r="R19" s="657"/>
      <c r="S19" s="657"/>
      <c r="T19" s="657"/>
      <c r="U19" s="657"/>
      <c r="V19" s="658"/>
      <c r="W19" s="656">
        <v>44</v>
      </c>
      <c r="X19" s="657"/>
      <c r="Y19" s="657"/>
      <c r="Z19" s="657"/>
      <c r="AA19" s="657"/>
      <c r="AB19" s="657"/>
      <c r="AC19" s="658"/>
      <c r="AD19" s="656">
        <v>44</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7" t="s">
        <v>10</v>
      </c>
      <c r="H20" s="878"/>
      <c r="I20" s="878"/>
      <c r="J20" s="878"/>
      <c r="K20" s="878"/>
      <c r="L20" s="878"/>
      <c r="M20" s="878"/>
      <c r="N20" s="878"/>
      <c r="O20" s="878"/>
      <c r="P20" s="311">
        <f>IF(P18=0, "-", SUM(P19)/P18)</f>
        <v>0.97727272727272729</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46"/>
      <c r="G21" s="309" t="s">
        <v>495</v>
      </c>
      <c r="H21" s="310"/>
      <c r="I21" s="310"/>
      <c r="J21" s="310"/>
      <c r="K21" s="310"/>
      <c r="L21" s="310"/>
      <c r="M21" s="310"/>
      <c r="N21" s="310"/>
      <c r="O21" s="310"/>
      <c r="P21" s="311">
        <f>IF(P19=0, "-", SUM(P19)/SUM(P13,P14))</f>
        <v>0.97727272727272729</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537</v>
      </c>
      <c r="B22" s="965"/>
      <c r="C22" s="965"/>
      <c r="D22" s="965"/>
      <c r="E22" s="965"/>
      <c r="F22" s="966"/>
      <c r="G22" s="951" t="s">
        <v>472</v>
      </c>
      <c r="H22" s="215"/>
      <c r="I22" s="215"/>
      <c r="J22" s="215"/>
      <c r="K22" s="215"/>
      <c r="L22" s="215"/>
      <c r="M22" s="215"/>
      <c r="N22" s="215"/>
      <c r="O22" s="216"/>
      <c r="P22" s="936" t="s">
        <v>535</v>
      </c>
      <c r="Q22" s="215"/>
      <c r="R22" s="215"/>
      <c r="S22" s="215"/>
      <c r="T22" s="215"/>
      <c r="U22" s="215"/>
      <c r="V22" s="216"/>
      <c r="W22" s="936" t="s">
        <v>536</v>
      </c>
      <c r="X22" s="215"/>
      <c r="Y22" s="215"/>
      <c r="Z22" s="215"/>
      <c r="AA22" s="215"/>
      <c r="AB22" s="215"/>
      <c r="AC22" s="216"/>
      <c r="AD22" s="936" t="s">
        <v>471</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581</v>
      </c>
      <c r="H23" s="953"/>
      <c r="I23" s="953"/>
      <c r="J23" s="953"/>
      <c r="K23" s="953"/>
      <c r="L23" s="953"/>
      <c r="M23" s="953"/>
      <c r="N23" s="953"/>
      <c r="O23" s="954"/>
      <c r="P23" s="919">
        <v>26</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582</v>
      </c>
      <c r="H24" s="956"/>
      <c r="I24" s="956"/>
      <c r="J24" s="956"/>
      <c r="K24" s="956"/>
      <c r="L24" s="956"/>
      <c r="M24" s="956"/>
      <c r="N24" s="956"/>
      <c r="O24" s="957"/>
      <c r="P24" s="656">
        <v>26</v>
      </c>
      <c r="Q24" s="657"/>
      <c r="R24" s="657"/>
      <c r="S24" s="657"/>
      <c r="T24" s="657"/>
      <c r="U24" s="657"/>
      <c r="V24" s="658"/>
      <c r="W24" s="656"/>
      <c r="X24" s="657"/>
      <c r="Y24" s="657"/>
      <c r="Z24" s="657"/>
      <c r="AA24" s="657"/>
      <c r="AB24" s="657"/>
      <c r="AC24" s="658"/>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583</v>
      </c>
      <c r="H25" s="956"/>
      <c r="I25" s="956"/>
      <c r="J25" s="956"/>
      <c r="K25" s="956"/>
      <c r="L25" s="956"/>
      <c r="M25" s="956"/>
      <c r="N25" s="956"/>
      <c r="O25" s="957"/>
      <c r="P25" s="656">
        <v>2</v>
      </c>
      <c r="Q25" s="657"/>
      <c r="R25" s="657"/>
      <c r="S25" s="657"/>
      <c r="T25" s="657"/>
      <c r="U25" s="657"/>
      <c r="V25" s="658"/>
      <c r="W25" s="656"/>
      <c r="X25" s="657"/>
      <c r="Y25" s="657"/>
      <c r="Z25" s="657"/>
      <c r="AA25" s="657"/>
      <c r="AB25" s="657"/>
      <c r="AC25" s="658"/>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584</v>
      </c>
      <c r="H26" s="956"/>
      <c r="I26" s="956"/>
      <c r="J26" s="956"/>
      <c r="K26" s="956"/>
      <c r="L26" s="956"/>
      <c r="M26" s="956"/>
      <c r="N26" s="956"/>
      <c r="O26" s="957"/>
      <c r="P26" s="656">
        <v>0.9</v>
      </c>
      <c r="Q26" s="657"/>
      <c r="R26" s="657"/>
      <c r="S26" s="657"/>
      <c r="T26" s="657"/>
      <c r="U26" s="657"/>
      <c r="V26" s="658"/>
      <c r="W26" s="656"/>
      <c r="X26" s="657"/>
      <c r="Y26" s="657"/>
      <c r="Z26" s="657"/>
      <c r="AA26" s="657"/>
      <c r="AB26" s="657"/>
      <c r="AC26" s="658"/>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6"/>
      <c r="Q27" s="657"/>
      <c r="R27" s="657"/>
      <c r="S27" s="657"/>
      <c r="T27" s="657"/>
      <c r="U27" s="657"/>
      <c r="V27" s="658"/>
      <c r="W27" s="656"/>
      <c r="X27" s="657"/>
      <c r="Y27" s="657"/>
      <c r="Z27" s="657"/>
      <c r="AA27" s="657"/>
      <c r="AB27" s="657"/>
      <c r="AC27" s="658"/>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476</v>
      </c>
      <c r="H28" s="959"/>
      <c r="I28" s="959"/>
      <c r="J28" s="959"/>
      <c r="K28" s="959"/>
      <c r="L28" s="959"/>
      <c r="M28" s="959"/>
      <c r="N28" s="959"/>
      <c r="O28" s="960"/>
      <c r="P28" s="879">
        <f>P29-SUM(P23:P27)</f>
        <v>0.10000000000000142</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473</v>
      </c>
      <c r="H29" s="962"/>
      <c r="I29" s="962"/>
      <c r="J29" s="962"/>
      <c r="K29" s="962"/>
      <c r="L29" s="962"/>
      <c r="M29" s="962"/>
      <c r="N29" s="962"/>
      <c r="O29" s="963"/>
      <c r="P29" s="933">
        <f>AK13</f>
        <v>55</v>
      </c>
      <c r="Q29" s="934"/>
      <c r="R29" s="934"/>
      <c r="S29" s="934"/>
      <c r="T29" s="934"/>
      <c r="U29" s="934"/>
      <c r="V29" s="935"/>
      <c r="W29" s="933">
        <f>AR13</f>
        <v>0</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489</v>
      </c>
      <c r="B30" s="863"/>
      <c r="C30" s="863"/>
      <c r="D30" s="863"/>
      <c r="E30" s="863"/>
      <c r="F30" s="864"/>
      <c r="G30" s="772" t="s">
        <v>265</v>
      </c>
      <c r="H30" s="773"/>
      <c r="I30" s="773"/>
      <c r="J30" s="773"/>
      <c r="K30" s="773"/>
      <c r="L30" s="773"/>
      <c r="M30" s="773"/>
      <c r="N30" s="773"/>
      <c r="O30" s="774"/>
      <c r="P30" s="858" t="s">
        <v>59</v>
      </c>
      <c r="Q30" s="773"/>
      <c r="R30" s="773"/>
      <c r="S30" s="773"/>
      <c r="T30" s="773"/>
      <c r="U30" s="773"/>
      <c r="V30" s="773"/>
      <c r="W30" s="773"/>
      <c r="X30" s="774"/>
      <c r="Y30" s="855"/>
      <c r="Z30" s="856"/>
      <c r="AA30" s="857"/>
      <c r="AB30" s="859" t="s">
        <v>11</v>
      </c>
      <c r="AC30" s="860"/>
      <c r="AD30" s="861"/>
      <c r="AE30" s="859" t="s">
        <v>357</v>
      </c>
      <c r="AF30" s="860"/>
      <c r="AG30" s="860"/>
      <c r="AH30" s="861"/>
      <c r="AI30" s="859" t="s">
        <v>363</v>
      </c>
      <c r="AJ30" s="860"/>
      <c r="AK30" s="860"/>
      <c r="AL30" s="861"/>
      <c r="AM30" s="915" t="s">
        <v>470</v>
      </c>
      <c r="AN30" s="915"/>
      <c r="AO30" s="915"/>
      <c r="AP30" s="859"/>
      <c r="AQ30" s="766" t="s">
        <v>355</v>
      </c>
      <c r="AR30" s="767"/>
      <c r="AS30" s="767"/>
      <c r="AT30" s="768"/>
      <c r="AU30" s="773" t="s">
        <v>253</v>
      </c>
      <c r="AV30" s="773"/>
      <c r="AW30" s="773"/>
      <c r="AX30" s="916"/>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v>29</v>
      </c>
      <c r="AV31" s="192"/>
      <c r="AW31" s="394" t="s">
        <v>300</v>
      </c>
      <c r="AX31" s="395"/>
    </row>
    <row r="32" spans="1:50" ht="23.25" customHeight="1" x14ac:dyDescent="0.15">
      <c r="A32" s="399"/>
      <c r="B32" s="397"/>
      <c r="C32" s="397"/>
      <c r="D32" s="397"/>
      <c r="E32" s="397"/>
      <c r="F32" s="398"/>
      <c r="G32" s="560" t="s">
        <v>586</v>
      </c>
      <c r="H32" s="561"/>
      <c r="I32" s="561"/>
      <c r="J32" s="561"/>
      <c r="K32" s="561"/>
      <c r="L32" s="561"/>
      <c r="M32" s="561"/>
      <c r="N32" s="561"/>
      <c r="O32" s="562"/>
      <c r="P32" s="98" t="s">
        <v>676</v>
      </c>
      <c r="Q32" s="98"/>
      <c r="R32" s="98"/>
      <c r="S32" s="98"/>
      <c r="T32" s="98"/>
      <c r="U32" s="98"/>
      <c r="V32" s="98"/>
      <c r="W32" s="98"/>
      <c r="X32" s="99"/>
      <c r="Y32" s="467" t="s">
        <v>12</v>
      </c>
      <c r="Z32" s="527"/>
      <c r="AA32" s="528"/>
      <c r="AB32" s="457" t="s">
        <v>559</v>
      </c>
      <c r="AC32" s="457"/>
      <c r="AD32" s="457"/>
      <c r="AE32" s="211">
        <v>2</v>
      </c>
      <c r="AF32" s="212"/>
      <c r="AG32" s="212"/>
      <c r="AH32" s="212"/>
      <c r="AI32" s="211">
        <v>2</v>
      </c>
      <c r="AJ32" s="212"/>
      <c r="AK32" s="212"/>
      <c r="AL32" s="212"/>
      <c r="AM32" s="211">
        <v>2</v>
      </c>
      <c r="AN32" s="212"/>
      <c r="AO32" s="212"/>
      <c r="AP32" s="212"/>
      <c r="AQ32" s="333" t="s">
        <v>664</v>
      </c>
      <c r="AR32" s="200"/>
      <c r="AS32" s="200"/>
      <c r="AT32" s="334"/>
      <c r="AU32" s="212">
        <v>2</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559</v>
      </c>
      <c r="AC33" s="519"/>
      <c r="AD33" s="519"/>
      <c r="AE33" s="211">
        <v>2</v>
      </c>
      <c r="AF33" s="212"/>
      <c r="AG33" s="212"/>
      <c r="AH33" s="212"/>
      <c r="AI33" s="211">
        <v>2</v>
      </c>
      <c r="AJ33" s="212"/>
      <c r="AK33" s="212"/>
      <c r="AL33" s="212"/>
      <c r="AM33" s="211">
        <v>2</v>
      </c>
      <c r="AN33" s="212"/>
      <c r="AO33" s="212"/>
      <c r="AP33" s="212"/>
      <c r="AQ33" s="333" t="s">
        <v>664</v>
      </c>
      <c r="AR33" s="200"/>
      <c r="AS33" s="200"/>
      <c r="AT33" s="334"/>
      <c r="AU33" s="212">
        <v>2</v>
      </c>
      <c r="AV33" s="212"/>
      <c r="AW33" s="212"/>
      <c r="AX33" s="214"/>
    </row>
    <row r="34" spans="1:50" ht="60"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100</v>
      </c>
      <c r="AN34" s="212"/>
      <c r="AO34" s="212"/>
      <c r="AP34" s="212"/>
      <c r="AQ34" s="333" t="s">
        <v>664</v>
      </c>
      <c r="AR34" s="200"/>
      <c r="AS34" s="200"/>
      <c r="AT34" s="334"/>
      <c r="AU34" s="212">
        <v>100</v>
      </c>
      <c r="AV34" s="212"/>
      <c r="AW34" s="212"/>
      <c r="AX34" s="214"/>
    </row>
    <row r="35" spans="1:50" ht="23.25" customHeight="1" x14ac:dyDescent="0.15">
      <c r="A35" s="219" t="s">
        <v>525</v>
      </c>
      <c r="B35" s="220"/>
      <c r="C35" s="220"/>
      <c r="D35" s="220"/>
      <c r="E35" s="220"/>
      <c r="F35" s="221"/>
      <c r="G35" s="225" t="s">
        <v>585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489</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07" t="s">
        <v>253</v>
      </c>
      <c r="AV37" s="407"/>
      <c r="AW37" s="407"/>
      <c r="AX37" s="91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v>30</v>
      </c>
      <c r="AV38" s="192"/>
      <c r="AW38" s="394" t="s">
        <v>300</v>
      </c>
      <c r="AX38" s="395"/>
    </row>
    <row r="39" spans="1:50" ht="50.25" customHeight="1" x14ac:dyDescent="0.15">
      <c r="A39" s="399"/>
      <c r="B39" s="397"/>
      <c r="C39" s="397"/>
      <c r="D39" s="397"/>
      <c r="E39" s="397"/>
      <c r="F39" s="398"/>
      <c r="G39" s="560" t="s">
        <v>554</v>
      </c>
      <c r="H39" s="561"/>
      <c r="I39" s="561"/>
      <c r="J39" s="561"/>
      <c r="K39" s="561"/>
      <c r="L39" s="561"/>
      <c r="M39" s="561"/>
      <c r="N39" s="561"/>
      <c r="O39" s="562"/>
      <c r="P39" s="98" t="s">
        <v>555</v>
      </c>
      <c r="Q39" s="98"/>
      <c r="R39" s="98"/>
      <c r="S39" s="98"/>
      <c r="T39" s="98"/>
      <c r="U39" s="98"/>
      <c r="V39" s="98"/>
      <c r="W39" s="98"/>
      <c r="X39" s="99"/>
      <c r="Y39" s="467" t="s">
        <v>12</v>
      </c>
      <c r="Z39" s="527"/>
      <c r="AA39" s="528"/>
      <c r="AB39" s="457" t="s">
        <v>551</v>
      </c>
      <c r="AC39" s="457"/>
      <c r="AD39" s="457"/>
      <c r="AE39" s="211">
        <v>12</v>
      </c>
      <c r="AF39" s="212"/>
      <c r="AG39" s="212"/>
      <c r="AH39" s="212"/>
      <c r="AI39" s="211">
        <v>12</v>
      </c>
      <c r="AJ39" s="212"/>
      <c r="AK39" s="212"/>
      <c r="AL39" s="212"/>
      <c r="AM39" s="211">
        <v>12</v>
      </c>
      <c r="AN39" s="212"/>
      <c r="AO39" s="212"/>
      <c r="AP39" s="212"/>
      <c r="AQ39" s="333" t="s">
        <v>552</v>
      </c>
      <c r="AR39" s="200"/>
      <c r="AS39" s="200"/>
      <c r="AT39" s="334"/>
      <c r="AU39" s="212"/>
      <c r="AV39" s="212"/>
      <c r="AW39" s="212"/>
      <c r="AX39" s="214"/>
    </row>
    <row r="40" spans="1:50" ht="50.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551</v>
      </c>
      <c r="AC40" s="519"/>
      <c r="AD40" s="519"/>
      <c r="AE40" s="211">
        <v>12</v>
      </c>
      <c r="AF40" s="212"/>
      <c r="AG40" s="212"/>
      <c r="AH40" s="212"/>
      <c r="AI40" s="211">
        <v>12</v>
      </c>
      <c r="AJ40" s="212"/>
      <c r="AK40" s="212"/>
      <c r="AL40" s="212"/>
      <c r="AM40" s="211">
        <v>12</v>
      </c>
      <c r="AN40" s="212"/>
      <c r="AO40" s="212"/>
      <c r="AP40" s="212"/>
      <c r="AQ40" s="333" t="s">
        <v>552</v>
      </c>
      <c r="AR40" s="200"/>
      <c r="AS40" s="200"/>
      <c r="AT40" s="334"/>
      <c r="AU40" s="212">
        <v>12</v>
      </c>
      <c r="AV40" s="212"/>
      <c r="AW40" s="212"/>
      <c r="AX40" s="214"/>
    </row>
    <row r="41" spans="1:50" ht="50.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100</v>
      </c>
      <c r="AF41" s="212"/>
      <c r="AG41" s="212"/>
      <c r="AH41" s="212"/>
      <c r="AI41" s="211">
        <v>100</v>
      </c>
      <c r="AJ41" s="212"/>
      <c r="AK41" s="212"/>
      <c r="AL41" s="212"/>
      <c r="AM41" s="211">
        <v>100</v>
      </c>
      <c r="AN41" s="212"/>
      <c r="AO41" s="212"/>
      <c r="AP41" s="212"/>
      <c r="AQ41" s="333" t="s">
        <v>552</v>
      </c>
      <c r="AR41" s="200"/>
      <c r="AS41" s="200"/>
      <c r="AT41" s="334"/>
      <c r="AU41" s="212"/>
      <c r="AV41" s="212"/>
      <c r="AW41" s="212"/>
      <c r="AX41" s="214"/>
    </row>
    <row r="42" spans="1:50" ht="23.25" customHeight="1" x14ac:dyDescent="0.15">
      <c r="A42" s="219" t="s">
        <v>525</v>
      </c>
      <c r="B42" s="220"/>
      <c r="C42" s="220"/>
      <c r="D42" s="220"/>
      <c r="E42" s="220"/>
      <c r="F42" s="221"/>
      <c r="G42" s="225" t="s">
        <v>553</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489</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07" t="s">
        <v>253</v>
      </c>
      <c r="AV44" s="407"/>
      <c r="AW44" s="407"/>
      <c r="AX44" s="910"/>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v>30</v>
      </c>
      <c r="AV45" s="192"/>
      <c r="AW45" s="394" t="s">
        <v>300</v>
      </c>
      <c r="AX45" s="395"/>
    </row>
    <row r="46" spans="1:50" ht="23.25" hidden="1" customHeight="1" x14ac:dyDescent="0.15">
      <c r="A46" s="399"/>
      <c r="B46" s="397"/>
      <c r="C46" s="397"/>
      <c r="D46" s="397"/>
      <c r="E46" s="397"/>
      <c r="F46" s="398"/>
      <c r="G46" s="560" t="s">
        <v>554</v>
      </c>
      <c r="H46" s="561"/>
      <c r="I46" s="561"/>
      <c r="J46" s="561"/>
      <c r="K46" s="561"/>
      <c r="L46" s="561"/>
      <c r="M46" s="561"/>
      <c r="N46" s="561"/>
      <c r="O46" s="562"/>
      <c r="P46" s="98" t="s">
        <v>677</v>
      </c>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v>12</v>
      </c>
      <c r="AV47" s="212"/>
      <c r="AW47" s="212"/>
      <c r="AX47" s="214"/>
    </row>
    <row r="48" spans="1:50" ht="92.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t="s">
        <v>553</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489</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24" t="s">
        <v>253</v>
      </c>
      <c r="AV51" s="924"/>
      <c r="AW51" s="924"/>
      <c r="AX51" s="925"/>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489</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24" t="s">
        <v>253</v>
      </c>
      <c r="AV58" s="924"/>
      <c r="AW58" s="924"/>
      <c r="AX58" s="925"/>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490</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485</v>
      </c>
      <c r="X65" s="484"/>
      <c r="Y65" s="487"/>
      <c r="Z65" s="487"/>
      <c r="AA65" s="488"/>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496</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490</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528</v>
      </c>
      <c r="B78" s="329"/>
      <c r="C78" s="329"/>
      <c r="D78" s="329"/>
      <c r="E78" s="326" t="s">
        <v>463</v>
      </c>
      <c r="F78" s="327"/>
      <c r="G78" s="57" t="s">
        <v>365</v>
      </c>
      <c r="H78" s="586"/>
      <c r="I78" s="587"/>
      <c r="J78" s="587"/>
      <c r="K78" s="587"/>
      <c r="L78" s="587"/>
      <c r="M78" s="587"/>
      <c r="N78" s="587"/>
      <c r="O78" s="588"/>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484</v>
      </c>
      <c r="AP79" s="272"/>
      <c r="AQ79" s="272"/>
      <c r="AR79" s="81" t="s">
        <v>482</v>
      </c>
      <c r="AS79" s="271"/>
      <c r="AT79" s="272"/>
      <c r="AU79" s="272"/>
      <c r="AV79" s="272"/>
      <c r="AW79" s="272"/>
      <c r="AX79" s="947"/>
    </row>
    <row r="80" spans="1:50" ht="18.75" hidden="1" customHeight="1" x14ac:dyDescent="0.15">
      <c r="A80" s="865" t="s">
        <v>266</v>
      </c>
      <c r="B80" s="520" t="s">
        <v>481</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6"/>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6"/>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5"/>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6"/>
    </row>
    <row r="83" spans="1:60" ht="22.5" hidden="1" customHeight="1" x14ac:dyDescent="0.15">
      <c r="A83" s="866"/>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8"/>
    </row>
    <row r="84" spans="1:60" ht="19.5" hidden="1" customHeight="1" x14ac:dyDescent="0.15">
      <c r="A84" s="866"/>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9"/>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0"/>
    </row>
    <row r="85" spans="1:60" ht="18.75" hidden="1" customHeight="1" x14ac:dyDescent="0.15">
      <c r="A85" s="866"/>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470</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6"/>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6"/>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6"/>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6"/>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6"/>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470</v>
      </c>
      <c r="AN90" s="243"/>
      <c r="AO90" s="243"/>
      <c r="AP90" s="237"/>
      <c r="AQ90" s="152" t="s">
        <v>355</v>
      </c>
      <c r="AR90" s="123"/>
      <c r="AS90" s="123"/>
      <c r="AT90" s="124"/>
      <c r="AU90" s="529" t="s">
        <v>253</v>
      </c>
      <c r="AV90" s="529"/>
      <c r="AW90" s="529"/>
      <c r="AX90" s="530"/>
    </row>
    <row r="91" spans="1:60" ht="18.75" hidden="1" customHeight="1" x14ac:dyDescent="0.15">
      <c r="A91" s="866"/>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6"/>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6"/>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6"/>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6"/>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470</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6"/>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6"/>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6"/>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7"/>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6" t="s">
        <v>13</v>
      </c>
      <c r="Z99" s="897"/>
      <c r="AA99" s="898"/>
      <c r="AB99" s="893" t="s">
        <v>14</v>
      </c>
      <c r="AC99" s="894"/>
      <c r="AD99" s="895"/>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5"/>
      <c r="Z100" s="856"/>
      <c r="AA100" s="857"/>
      <c r="AB100" s="477" t="s">
        <v>11</v>
      </c>
      <c r="AC100" s="477"/>
      <c r="AD100" s="477"/>
      <c r="AE100" s="535" t="s">
        <v>357</v>
      </c>
      <c r="AF100" s="536"/>
      <c r="AG100" s="536"/>
      <c r="AH100" s="537"/>
      <c r="AI100" s="535" t="s">
        <v>363</v>
      </c>
      <c r="AJ100" s="536"/>
      <c r="AK100" s="536"/>
      <c r="AL100" s="537"/>
      <c r="AM100" s="535" t="s">
        <v>470</v>
      </c>
      <c r="AN100" s="536"/>
      <c r="AO100" s="536"/>
      <c r="AP100" s="537"/>
      <c r="AQ100" s="313" t="s">
        <v>492</v>
      </c>
      <c r="AR100" s="314"/>
      <c r="AS100" s="314"/>
      <c r="AT100" s="315"/>
      <c r="AU100" s="313" t="s">
        <v>538</v>
      </c>
      <c r="AV100" s="314"/>
      <c r="AW100" s="314"/>
      <c r="AX100" s="316"/>
    </row>
    <row r="101" spans="1:60" ht="23.25" customHeight="1" x14ac:dyDescent="0.15">
      <c r="A101" s="418"/>
      <c r="B101" s="419"/>
      <c r="C101" s="419"/>
      <c r="D101" s="419"/>
      <c r="E101" s="419"/>
      <c r="F101" s="420"/>
      <c r="G101" s="98" t="s">
        <v>558</v>
      </c>
      <c r="H101" s="98"/>
      <c r="I101" s="98"/>
      <c r="J101" s="98"/>
      <c r="K101" s="98"/>
      <c r="L101" s="98"/>
      <c r="M101" s="98"/>
      <c r="N101" s="98"/>
      <c r="O101" s="98"/>
      <c r="P101" s="98"/>
      <c r="Q101" s="98"/>
      <c r="R101" s="98"/>
      <c r="S101" s="98"/>
      <c r="T101" s="98"/>
      <c r="U101" s="98"/>
      <c r="V101" s="98"/>
      <c r="W101" s="98"/>
      <c r="X101" s="99"/>
      <c r="Y101" s="538" t="s">
        <v>55</v>
      </c>
      <c r="Z101" s="539"/>
      <c r="AA101" s="540"/>
      <c r="AB101" s="457" t="s">
        <v>559</v>
      </c>
      <c r="AC101" s="457"/>
      <c r="AD101" s="457"/>
      <c r="AE101" s="211">
        <v>40</v>
      </c>
      <c r="AF101" s="212"/>
      <c r="AG101" s="212"/>
      <c r="AH101" s="213"/>
      <c r="AI101" s="211">
        <v>40</v>
      </c>
      <c r="AJ101" s="212"/>
      <c r="AK101" s="212"/>
      <c r="AL101" s="213"/>
      <c r="AM101" s="211">
        <v>40</v>
      </c>
      <c r="AN101" s="212"/>
      <c r="AO101" s="212"/>
      <c r="AP101" s="213"/>
      <c r="AQ101" s="211"/>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559</v>
      </c>
      <c r="AC102" s="457"/>
      <c r="AD102" s="457"/>
      <c r="AE102" s="211">
        <v>40</v>
      </c>
      <c r="AF102" s="212"/>
      <c r="AG102" s="212"/>
      <c r="AH102" s="213"/>
      <c r="AI102" s="211">
        <v>40</v>
      </c>
      <c r="AJ102" s="212"/>
      <c r="AK102" s="212"/>
      <c r="AL102" s="213"/>
      <c r="AM102" s="211">
        <v>40</v>
      </c>
      <c r="AN102" s="212"/>
      <c r="AO102" s="212"/>
      <c r="AP102" s="213"/>
      <c r="AQ102" s="211">
        <v>40</v>
      </c>
      <c r="AR102" s="212"/>
      <c r="AS102" s="212"/>
      <c r="AT102" s="213"/>
      <c r="AU102" s="266"/>
      <c r="AV102" s="267"/>
      <c r="AW102" s="267"/>
      <c r="AX102" s="312"/>
    </row>
    <row r="103" spans="1:60" ht="31.5" customHeight="1" x14ac:dyDescent="0.15">
      <c r="A103" s="415" t="s">
        <v>491</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470</v>
      </c>
      <c r="AN103" s="412"/>
      <c r="AO103" s="412"/>
      <c r="AP103" s="413"/>
      <c r="AQ103" s="277" t="s">
        <v>492</v>
      </c>
      <c r="AR103" s="278"/>
      <c r="AS103" s="278"/>
      <c r="AT103" s="317"/>
      <c r="AU103" s="277" t="s">
        <v>538</v>
      </c>
      <c r="AV103" s="278"/>
      <c r="AW103" s="278"/>
      <c r="AX103" s="279"/>
    </row>
    <row r="104" spans="1:60" ht="23.25" customHeight="1" x14ac:dyDescent="0.15">
      <c r="A104" s="418"/>
      <c r="B104" s="419"/>
      <c r="C104" s="419"/>
      <c r="D104" s="419"/>
      <c r="E104" s="419"/>
      <c r="F104" s="420"/>
      <c r="G104" s="98" t="s">
        <v>671</v>
      </c>
      <c r="H104" s="98"/>
      <c r="I104" s="98"/>
      <c r="J104" s="98"/>
      <c r="K104" s="98"/>
      <c r="L104" s="98"/>
      <c r="M104" s="98"/>
      <c r="N104" s="98"/>
      <c r="O104" s="98"/>
      <c r="P104" s="98"/>
      <c r="Q104" s="98"/>
      <c r="R104" s="98"/>
      <c r="S104" s="98"/>
      <c r="T104" s="98"/>
      <c r="U104" s="98"/>
      <c r="V104" s="98"/>
      <c r="W104" s="98"/>
      <c r="X104" s="99"/>
      <c r="Y104" s="461" t="s">
        <v>55</v>
      </c>
      <c r="Z104" s="462"/>
      <c r="AA104" s="463"/>
      <c r="AB104" s="541" t="s">
        <v>551</v>
      </c>
      <c r="AC104" s="542"/>
      <c r="AD104" s="543"/>
      <c r="AE104" s="211" t="s">
        <v>683</v>
      </c>
      <c r="AF104" s="212"/>
      <c r="AG104" s="212"/>
      <c r="AH104" s="213"/>
      <c r="AI104" s="211" t="s">
        <v>684</v>
      </c>
      <c r="AJ104" s="212"/>
      <c r="AK104" s="212"/>
      <c r="AL104" s="213"/>
      <c r="AM104" s="211">
        <v>12</v>
      </c>
      <c r="AN104" s="212"/>
      <c r="AO104" s="212"/>
      <c r="AP104" s="213"/>
      <c r="AQ104" s="211"/>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551</v>
      </c>
      <c r="AC105" s="465"/>
      <c r="AD105" s="466"/>
      <c r="AE105" s="414" t="s">
        <v>557</v>
      </c>
      <c r="AF105" s="414"/>
      <c r="AG105" s="414"/>
      <c r="AH105" s="414"/>
      <c r="AI105" s="414" t="s">
        <v>556</v>
      </c>
      <c r="AJ105" s="414"/>
      <c r="AK105" s="414"/>
      <c r="AL105" s="414"/>
      <c r="AM105" s="414" t="s">
        <v>556</v>
      </c>
      <c r="AN105" s="414"/>
      <c r="AO105" s="414"/>
      <c r="AP105" s="414"/>
      <c r="AQ105" s="211">
        <v>12</v>
      </c>
      <c r="AR105" s="212"/>
      <c r="AS105" s="212"/>
      <c r="AT105" s="213"/>
      <c r="AU105" s="266"/>
      <c r="AV105" s="267"/>
      <c r="AW105" s="267"/>
      <c r="AX105" s="312"/>
    </row>
    <row r="106" spans="1:60" ht="31.5" hidden="1" customHeight="1" x14ac:dyDescent="0.15">
      <c r="A106" s="415" t="s">
        <v>491</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470</v>
      </c>
      <c r="AN106" s="412"/>
      <c r="AO106" s="412"/>
      <c r="AP106" s="413"/>
      <c r="AQ106" s="277" t="s">
        <v>492</v>
      </c>
      <c r="AR106" s="278"/>
      <c r="AS106" s="278"/>
      <c r="AT106" s="317"/>
      <c r="AU106" s="277" t="s">
        <v>538</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491</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470</v>
      </c>
      <c r="AN109" s="412"/>
      <c r="AO109" s="412"/>
      <c r="AP109" s="413"/>
      <c r="AQ109" s="277" t="s">
        <v>492</v>
      </c>
      <c r="AR109" s="278"/>
      <c r="AS109" s="278"/>
      <c r="AT109" s="317"/>
      <c r="AU109" s="277" t="s">
        <v>538</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491</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470</v>
      </c>
      <c r="AN112" s="412"/>
      <c r="AO112" s="412"/>
      <c r="AP112" s="413"/>
      <c r="AQ112" s="277" t="s">
        <v>492</v>
      </c>
      <c r="AR112" s="278"/>
      <c r="AS112" s="278"/>
      <c r="AT112" s="317"/>
      <c r="AU112" s="277" t="s">
        <v>538</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470</v>
      </c>
      <c r="AN115" s="412"/>
      <c r="AO115" s="412"/>
      <c r="AP115" s="413"/>
      <c r="AQ115" s="590" t="s">
        <v>539</v>
      </c>
      <c r="AR115" s="591"/>
      <c r="AS115" s="591"/>
      <c r="AT115" s="591"/>
      <c r="AU115" s="591"/>
      <c r="AV115" s="591"/>
      <c r="AW115" s="591"/>
      <c r="AX115" s="592"/>
    </row>
    <row r="116" spans="1:50" ht="23.25" customHeight="1" x14ac:dyDescent="0.15">
      <c r="A116" s="435"/>
      <c r="B116" s="436"/>
      <c r="C116" s="436"/>
      <c r="D116" s="436"/>
      <c r="E116" s="436"/>
      <c r="F116" s="437"/>
      <c r="G116" s="389" t="s">
        <v>587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588</v>
      </c>
      <c r="AC116" s="459"/>
      <c r="AD116" s="460"/>
      <c r="AE116" s="414">
        <v>1078.8</v>
      </c>
      <c r="AF116" s="414"/>
      <c r="AG116" s="414"/>
      <c r="AH116" s="414"/>
      <c r="AI116" s="414">
        <v>1090</v>
      </c>
      <c r="AJ116" s="414"/>
      <c r="AK116" s="414"/>
      <c r="AL116" s="414"/>
      <c r="AM116" s="414">
        <v>1090</v>
      </c>
      <c r="AN116" s="414"/>
      <c r="AO116" s="414"/>
      <c r="AP116" s="414"/>
      <c r="AQ116" s="211">
        <v>1375</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500</v>
      </c>
      <c r="AC117" s="469"/>
      <c r="AD117" s="470"/>
      <c r="AE117" s="547" t="s">
        <v>590</v>
      </c>
      <c r="AF117" s="547"/>
      <c r="AG117" s="547"/>
      <c r="AH117" s="547"/>
      <c r="AI117" s="547" t="s">
        <v>591</v>
      </c>
      <c r="AJ117" s="547"/>
      <c r="AK117" s="547"/>
      <c r="AL117" s="547"/>
      <c r="AM117" s="547" t="s">
        <v>589</v>
      </c>
      <c r="AN117" s="547"/>
      <c r="AO117" s="547"/>
      <c r="AP117" s="547"/>
      <c r="AQ117" s="547" t="s">
        <v>661</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470</v>
      </c>
      <c r="AN118" s="412"/>
      <c r="AO118" s="412"/>
      <c r="AP118" s="413"/>
      <c r="AQ118" s="590" t="s">
        <v>539</v>
      </c>
      <c r="AR118" s="591"/>
      <c r="AS118" s="591"/>
      <c r="AT118" s="591"/>
      <c r="AU118" s="591"/>
      <c r="AV118" s="591"/>
      <c r="AW118" s="591"/>
      <c r="AX118" s="592"/>
    </row>
    <row r="119" spans="1:50" ht="23.25" hidden="1" customHeight="1" x14ac:dyDescent="0.15">
      <c r="A119" s="435"/>
      <c r="B119" s="436"/>
      <c r="C119" s="436"/>
      <c r="D119" s="436"/>
      <c r="E119" s="436"/>
      <c r="F119" s="437"/>
      <c r="G119" s="389" t="s">
        <v>501</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500</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470</v>
      </c>
      <c r="AN121" s="412"/>
      <c r="AO121" s="412"/>
      <c r="AP121" s="413"/>
      <c r="AQ121" s="590" t="s">
        <v>539</v>
      </c>
      <c r="AR121" s="591"/>
      <c r="AS121" s="591"/>
      <c r="AT121" s="591"/>
      <c r="AU121" s="591"/>
      <c r="AV121" s="591"/>
      <c r="AW121" s="591"/>
      <c r="AX121" s="592"/>
    </row>
    <row r="122" spans="1:50" ht="23.25" hidden="1" customHeight="1" x14ac:dyDescent="0.15">
      <c r="A122" s="435"/>
      <c r="B122" s="436"/>
      <c r="C122" s="436"/>
      <c r="D122" s="436"/>
      <c r="E122" s="436"/>
      <c r="F122" s="437"/>
      <c r="G122" s="389" t="s">
        <v>502</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503</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470</v>
      </c>
      <c r="AN124" s="412"/>
      <c r="AO124" s="412"/>
      <c r="AP124" s="413"/>
      <c r="AQ124" s="590" t="s">
        <v>539</v>
      </c>
      <c r="AR124" s="591"/>
      <c r="AS124" s="591"/>
      <c r="AT124" s="591"/>
      <c r="AU124" s="591"/>
      <c r="AV124" s="591"/>
      <c r="AW124" s="591"/>
      <c r="AX124" s="592"/>
    </row>
    <row r="125" spans="1:50" ht="23.25" hidden="1" customHeight="1" x14ac:dyDescent="0.15">
      <c r="A125" s="435"/>
      <c r="B125" s="436"/>
      <c r="C125" s="436"/>
      <c r="D125" s="436"/>
      <c r="E125" s="436"/>
      <c r="F125" s="437"/>
      <c r="G125" s="389" t="s">
        <v>502</v>
      </c>
      <c r="H125" s="389"/>
      <c r="I125" s="389"/>
      <c r="J125" s="389"/>
      <c r="K125" s="389"/>
      <c r="L125" s="389"/>
      <c r="M125" s="389"/>
      <c r="N125" s="389"/>
      <c r="O125" s="389"/>
      <c r="P125" s="389"/>
      <c r="Q125" s="389"/>
      <c r="R125" s="389"/>
      <c r="S125" s="389"/>
      <c r="T125" s="389"/>
      <c r="U125" s="389"/>
      <c r="V125" s="389"/>
      <c r="W125" s="389"/>
      <c r="X125" s="92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0"/>
      <c r="Y126" s="467" t="s">
        <v>49</v>
      </c>
      <c r="Z126" s="442"/>
      <c r="AA126" s="443"/>
      <c r="AB126" s="468" t="s">
        <v>500</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1" t="s">
        <v>357</v>
      </c>
      <c r="AF127" s="412"/>
      <c r="AG127" s="412"/>
      <c r="AH127" s="413"/>
      <c r="AI127" s="411" t="s">
        <v>363</v>
      </c>
      <c r="AJ127" s="412"/>
      <c r="AK127" s="412"/>
      <c r="AL127" s="413"/>
      <c r="AM127" s="411" t="s">
        <v>470</v>
      </c>
      <c r="AN127" s="412"/>
      <c r="AO127" s="412"/>
      <c r="AP127" s="413"/>
      <c r="AQ127" s="590" t="s">
        <v>539</v>
      </c>
      <c r="AR127" s="591"/>
      <c r="AS127" s="591"/>
      <c r="AT127" s="591"/>
      <c r="AU127" s="591"/>
      <c r="AV127" s="591"/>
      <c r="AW127" s="591"/>
      <c r="AX127" s="592"/>
    </row>
    <row r="128" spans="1:50" ht="23.25" hidden="1" customHeight="1" x14ac:dyDescent="0.15">
      <c r="A128" s="435"/>
      <c r="B128" s="436"/>
      <c r="C128" s="436"/>
      <c r="D128" s="436"/>
      <c r="E128" s="436"/>
      <c r="F128" s="437"/>
      <c r="G128" s="389" t="s">
        <v>502</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500</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592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593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686</v>
      </c>
      <c r="AR133" s="192"/>
      <c r="AS133" s="126" t="s">
        <v>356</v>
      </c>
      <c r="AT133" s="127"/>
      <c r="AU133" s="193">
        <v>29</v>
      </c>
      <c r="AV133" s="193"/>
      <c r="AW133" s="126" t="s">
        <v>300</v>
      </c>
      <c r="AX133" s="188"/>
    </row>
    <row r="134" spans="1:50" ht="39.75" customHeight="1" x14ac:dyDescent="0.15">
      <c r="A134" s="182"/>
      <c r="B134" s="179"/>
      <c r="C134" s="173"/>
      <c r="D134" s="179"/>
      <c r="E134" s="173"/>
      <c r="F134" s="174"/>
      <c r="G134" s="97" t="s">
        <v>678</v>
      </c>
      <c r="H134" s="98"/>
      <c r="I134" s="98"/>
      <c r="J134" s="98"/>
      <c r="K134" s="98"/>
      <c r="L134" s="98"/>
      <c r="M134" s="98"/>
      <c r="N134" s="98"/>
      <c r="O134" s="98"/>
      <c r="P134" s="98"/>
      <c r="Q134" s="98"/>
      <c r="R134" s="98"/>
      <c r="S134" s="98"/>
      <c r="T134" s="98"/>
      <c r="U134" s="98"/>
      <c r="V134" s="98"/>
      <c r="W134" s="98"/>
      <c r="X134" s="99"/>
      <c r="Y134" s="194" t="s">
        <v>379</v>
      </c>
      <c r="Z134" s="195"/>
      <c r="AA134" s="196"/>
      <c r="AB134" s="197" t="s">
        <v>559</v>
      </c>
      <c r="AC134" s="198"/>
      <c r="AD134" s="198"/>
      <c r="AE134" s="199">
        <v>2</v>
      </c>
      <c r="AF134" s="200"/>
      <c r="AG134" s="200"/>
      <c r="AH134" s="200"/>
      <c r="AI134" s="199">
        <v>2</v>
      </c>
      <c r="AJ134" s="200"/>
      <c r="AK134" s="200"/>
      <c r="AL134" s="200"/>
      <c r="AM134" s="199">
        <v>2</v>
      </c>
      <c r="AN134" s="200"/>
      <c r="AO134" s="200"/>
      <c r="AP134" s="200"/>
      <c r="AQ134" s="199" t="s">
        <v>686</v>
      </c>
      <c r="AR134" s="200"/>
      <c r="AS134" s="200"/>
      <c r="AT134" s="200"/>
      <c r="AU134" s="199">
        <v>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559</v>
      </c>
      <c r="AC135" s="206"/>
      <c r="AD135" s="206"/>
      <c r="AE135" s="199">
        <v>2</v>
      </c>
      <c r="AF135" s="200"/>
      <c r="AG135" s="200"/>
      <c r="AH135" s="200"/>
      <c r="AI135" s="199">
        <v>2</v>
      </c>
      <c r="AJ135" s="200"/>
      <c r="AK135" s="200"/>
      <c r="AL135" s="200"/>
      <c r="AM135" s="199">
        <v>2</v>
      </c>
      <c r="AN135" s="200"/>
      <c r="AO135" s="200"/>
      <c r="AP135" s="200"/>
      <c r="AQ135" s="199" t="s">
        <v>686</v>
      </c>
      <c r="AR135" s="200"/>
      <c r="AS135" s="200"/>
      <c r="AT135" s="200"/>
      <c r="AU135" s="199">
        <v>2</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v>30</v>
      </c>
      <c r="AV137" s="193"/>
      <c r="AW137" s="126" t="s">
        <v>300</v>
      </c>
      <c r="AX137" s="188"/>
    </row>
    <row r="138" spans="1:50" ht="39.75" hidden="1" customHeight="1" x14ac:dyDescent="0.15">
      <c r="A138" s="182"/>
      <c r="B138" s="179"/>
      <c r="C138" s="173"/>
      <c r="D138" s="179"/>
      <c r="E138" s="173"/>
      <c r="F138" s="174"/>
      <c r="G138" s="97" t="s">
        <v>674</v>
      </c>
      <c r="H138" s="98"/>
      <c r="I138" s="98"/>
      <c r="J138" s="98"/>
      <c r="K138" s="98"/>
      <c r="L138" s="98"/>
      <c r="M138" s="98"/>
      <c r="N138" s="98"/>
      <c r="O138" s="98"/>
      <c r="P138" s="98"/>
      <c r="Q138" s="98"/>
      <c r="R138" s="98"/>
      <c r="S138" s="98"/>
      <c r="T138" s="98"/>
      <c r="U138" s="98"/>
      <c r="V138" s="98"/>
      <c r="W138" s="98"/>
      <c r="X138" s="99"/>
      <c r="Y138" s="194" t="s">
        <v>379</v>
      </c>
      <c r="Z138" s="195"/>
      <c r="AA138" s="196"/>
      <c r="AB138" s="205" t="s">
        <v>559</v>
      </c>
      <c r="AC138" s="206"/>
      <c r="AD138" s="206"/>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559</v>
      </c>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681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customHeight="1" x14ac:dyDescent="0.15">
      <c r="A190" s="182"/>
      <c r="B190" s="179"/>
      <c r="C190" s="173"/>
      <c r="D190" s="179"/>
      <c r="E190" s="162" t="s">
        <v>399</v>
      </c>
      <c r="F190" s="163"/>
      <c r="G190" s="164" t="s">
        <v>667</v>
      </c>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customHeight="1" x14ac:dyDescent="0.15">
      <c r="A191" s="182"/>
      <c r="B191" s="179"/>
      <c r="C191" s="173"/>
      <c r="D191" s="179"/>
      <c r="E191" s="167" t="s">
        <v>398</v>
      </c>
      <c r="F191" s="168"/>
      <c r="G191" s="103" t="s">
        <v>668</v>
      </c>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t="s">
        <v>687</v>
      </c>
      <c r="AR193" s="192"/>
      <c r="AS193" s="126" t="s">
        <v>356</v>
      </c>
      <c r="AT193" s="127"/>
      <c r="AU193" s="193">
        <v>30</v>
      </c>
      <c r="AV193" s="193"/>
      <c r="AW193" s="126" t="s">
        <v>300</v>
      </c>
      <c r="AX193" s="188"/>
    </row>
    <row r="194" spans="1:50" ht="39.75" customHeight="1" x14ac:dyDescent="0.15">
      <c r="A194" s="182"/>
      <c r="B194" s="179"/>
      <c r="C194" s="173"/>
      <c r="D194" s="179"/>
      <c r="E194" s="173"/>
      <c r="F194" s="174"/>
      <c r="G194" s="97" t="s">
        <v>666</v>
      </c>
      <c r="H194" s="98"/>
      <c r="I194" s="98"/>
      <c r="J194" s="98"/>
      <c r="K194" s="98"/>
      <c r="L194" s="98"/>
      <c r="M194" s="98"/>
      <c r="N194" s="98"/>
      <c r="O194" s="98"/>
      <c r="P194" s="98"/>
      <c r="Q194" s="98"/>
      <c r="R194" s="98"/>
      <c r="S194" s="98"/>
      <c r="T194" s="98"/>
      <c r="U194" s="98"/>
      <c r="V194" s="98"/>
      <c r="W194" s="98"/>
      <c r="X194" s="99"/>
      <c r="Y194" s="194" t="s">
        <v>379</v>
      </c>
      <c r="Z194" s="195"/>
      <c r="AA194" s="196"/>
      <c r="AB194" s="197" t="s">
        <v>669</v>
      </c>
      <c r="AC194" s="198"/>
      <c r="AD194" s="198"/>
      <c r="AE194" s="199" t="s">
        <v>682</v>
      </c>
      <c r="AF194" s="200"/>
      <c r="AG194" s="200"/>
      <c r="AH194" s="200"/>
      <c r="AI194" s="199" t="s">
        <v>682</v>
      </c>
      <c r="AJ194" s="200"/>
      <c r="AK194" s="200"/>
      <c r="AL194" s="200"/>
      <c r="AM194" s="199">
        <v>12</v>
      </c>
      <c r="AN194" s="200"/>
      <c r="AO194" s="200"/>
      <c r="AP194" s="200"/>
      <c r="AQ194" s="199" t="s">
        <v>687</v>
      </c>
      <c r="AR194" s="200"/>
      <c r="AS194" s="200"/>
      <c r="AT194" s="200"/>
      <c r="AU194" s="199"/>
      <c r="AV194" s="200"/>
      <c r="AW194" s="200"/>
      <c r="AX194" s="201"/>
    </row>
    <row r="195" spans="1:50" ht="39.75"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t="s">
        <v>669</v>
      </c>
      <c r="AC195" s="206"/>
      <c r="AD195" s="206"/>
      <c r="AE195" s="199" t="s">
        <v>682</v>
      </c>
      <c r="AF195" s="200"/>
      <c r="AG195" s="200"/>
      <c r="AH195" s="200"/>
      <c r="AI195" s="199" t="s">
        <v>682</v>
      </c>
      <c r="AJ195" s="200"/>
      <c r="AK195" s="200"/>
      <c r="AL195" s="200"/>
      <c r="AM195" s="199">
        <v>12</v>
      </c>
      <c r="AN195" s="200"/>
      <c r="AO195" s="200"/>
      <c r="AP195" s="200"/>
      <c r="AQ195" s="199" t="s">
        <v>687</v>
      </c>
      <c r="AR195" s="200"/>
      <c r="AS195" s="200"/>
      <c r="AT195" s="200"/>
      <c r="AU195" s="199">
        <v>12</v>
      </c>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customHeight="1" x14ac:dyDescent="0.15">
      <c r="A248" s="182"/>
      <c r="B248" s="179"/>
      <c r="C248" s="173"/>
      <c r="D248" s="179"/>
      <c r="E248" s="118" t="s">
        <v>680</v>
      </c>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customHeight="1" x14ac:dyDescent="0.1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1"/>
      <c r="E430" s="167" t="s">
        <v>388</v>
      </c>
      <c r="F430" s="168"/>
      <c r="G430" s="899" t="s">
        <v>384</v>
      </c>
      <c r="H430" s="116"/>
      <c r="I430" s="116"/>
      <c r="J430" s="900" t="s">
        <v>663</v>
      </c>
      <c r="K430" s="901"/>
      <c r="L430" s="901"/>
      <c r="M430" s="901"/>
      <c r="N430" s="901"/>
      <c r="O430" s="901"/>
      <c r="P430" s="901"/>
      <c r="Q430" s="901"/>
      <c r="R430" s="901"/>
      <c r="S430" s="901"/>
      <c r="T430" s="902"/>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533</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customHeight="1" x14ac:dyDescent="0.15">
      <c r="A433" s="182"/>
      <c r="B433" s="179"/>
      <c r="C433" s="173"/>
      <c r="D433" s="179"/>
      <c r="E433" s="335"/>
      <c r="F433" s="336"/>
      <c r="G433" s="97" t="s">
        <v>665</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533</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customHeight="1" x14ac:dyDescent="0.15">
      <c r="A458" s="182"/>
      <c r="B458" s="179"/>
      <c r="C458" s="173"/>
      <c r="D458" s="179"/>
      <c r="E458" s="335"/>
      <c r="F458" s="336"/>
      <c r="G458" s="97" t="s">
        <v>665</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665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27" customHeight="1" x14ac:dyDescent="0.15">
      <c r="A702" s="871" t="s">
        <v>259</v>
      </c>
      <c r="B702" s="872"/>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560</v>
      </c>
      <c r="AE702" s="339"/>
      <c r="AF702" s="339"/>
      <c r="AG702" s="381" t="s">
        <v>578</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3"/>
      <c r="B703" s="874"/>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560</v>
      </c>
      <c r="AE703" s="322"/>
      <c r="AF703" s="322"/>
      <c r="AG703" s="94" t="s">
        <v>577</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5"/>
      <c r="B704" s="876"/>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560</v>
      </c>
      <c r="AE704" s="782"/>
      <c r="AF704" s="782"/>
      <c r="AG704" s="160" t="s">
        <v>579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560</v>
      </c>
      <c r="AE705" s="714"/>
      <c r="AF705" s="714"/>
      <c r="AG705" s="118" t="s">
        <v>561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526</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562</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6" t="s">
        <v>562</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576</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560</v>
      </c>
      <c r="AE709" s="322"/>
      <c r="AF709" s="322"/>
      <c r="AG709" s="94" t="s">
        <v>580</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576</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560</v>
      </c>
      <c r="AE711" s="322"/>
      <c r="AF711" s="322"/>
      <c r="AG711" s="94" t="s">
        <v>563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576</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8" t="s">
        <v>487</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576</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459</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560</v>
      </c>
      <c r="AE714" s="807"/>
      <c r="AF714" s="808"/>
      <c r="AG714" s="735" t="s">
        <v>564</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460</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560</v>
      </c>
      <c r="AE715" s="604"/>
      <c r="AF715" s="655"/>
      <c r="AG715" s="741" t="s">
        <v>565</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560</v>
      </c>
      <c r="AE716" s="626"/>
      <c r="AF716" s="626"/>
      <c r="AG716" s="94" t="s">
        <v>566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576</v>
      </c>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560</v>
      </c>
      <c r="AE718" s="322"/>
      <c r="AF718" s="322"/>
      <c r="AG718" s="120" t="s">
        <v>567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576</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8"/>
      <c r="E726" s="838"/>
      <c r="F726" s="839"/>
      <c r="G726" s="573" t="s">
        <v>675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670</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493</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2" t="s">
        <v>431</v>
      </c>
      <c r="B737" s="203"/>
      <c r="C737" s="203"/>
      <c r="D737" s="204"/>
      <c r="E737" s="988" t="s">
        <v>568</v>
      </c>
      <c r="F737" s="988"/>
      <c r="G737" s="988"/>
      <c r="H737" s="988"/>
      <c r="I737" s="988"/>
      <c r="J737" s="988"/>
      <c r="K737" s="988"/>
      <c r="L737" s="988"/>
      <c r="M737" s="988"/>
      <c r="N737" s="358" t="s">
        <v>358</v>
      </c>
      <c r="O737" s="358"/>
      <c r="P737" s="358"/>
      <c r="Q737" s="358"/>
      <c r="R737" s="988" t="s">
        <v>569</v>
      </c>
      <c r="S737" s="988"/>
      <c r="T737" s="988"/>
      <c r="U737" s="988"/>
      <c r="V737" s="988"/>
      <c r="W737" s="988"/>
      <c r="X737" s="988"/>
      <c r="Y737" s="988"/>
      <c r="Z737" s="988"/>
      <c r="AA737" s="358" t="s">
        <v>359</v>
      </c>
      <c r="AB737" s="358"/>
      <c r="AC737" s="358"/>
      <c r="AD737" s="358"/>
      <c r="AE737" s="988" t="s">
        <v>570</v>
      </c>
      <c r="AF737" s="988"/>
      <c r="AG737" s="988"/>
      <c r="AH737" s="988"/>
      <c r="AI737" s="988"/>
      <c r="AJ737" s="988"/>
      <c r="AK737" s="988"/>
      <c r="AL737" s="988"/>
      <c r="AM737" s="988"/>
      <c r="AN737" s="358" t="s">
        <v>360</v>
      </c>
      <c r="AO737" s="358"/>
      <c r="AP737" s="358"/>
      <c r="AQ737" s="358"/>
      <c r="AR737" s="989" t="s">
        <v>571</v>
      </c>
      <c r="AS737" s="990"/>
      <c r="AT737" s="990"/>
      <c r="AU737" s="990"/>
      <c r="AV737" s="990"/>
      <c r="AW737" s="990"/>
      <c r="AX737" s="991"/>
      <c r="AY737" s="89"/>
      <c r="AZ737" s="89"/>
    </row>
    <row r="738" spans="1:52" ht="24.75" customHeight="1" x14ac:dyDescent="0.15">
      <c r="A738" s="992" t="s">
        <v>361</v>
      </c>
      <c r="B738" s="203"/>
      <c r="C738" s="203"/>
      <c r="D738" s="204"/>
      <c r="E738" s="988" t="s">
        <v>572</v>
      </c>
      <c r="F738" s="988"/>
      <c r="G738" s="988"/>
      <c r="H738" s="988"/>
      <c r="I738" s="988"/>
      <c r="J738" s="988"/>
      <c r="K738" s="988"/>
      <c r="L738" s="988"/>
      <c r="M738" s="988"/>
      <c r="N738" s="358" t="s">
        <v>362</v>
      </c>
      <c r="O738" s="358"/>
      <c r="P738" s="358"/>
      <c r="Q738" s="358"/>
      <c r="R738" s="988" t="s">
        <v>573</v>
      </c>
      <c r="S738" s="988"/>
      <c r="T738" s="988"/>
      <c r="U738" s="988"/>
      <c r="V738" s="988"/>
      <c r="W738" s="988"/>
      <c r="X738" s="988"/>
      <c r="Y738" s="988"/>
      <c r="Z738" s="988"/>
      <c r="AA738" s="358" t="s">
        <v>480</v>
      </c>
      <c r="AB738" s="358"/>
      <c r="AC738" s="358"/>
      <c r="AD738" s="358"/>
      <c r="AE738" s="988" t="s">
        <v>574</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540</v>
      </c>
      <c r="B739" s="997"/>
      <c r="C739" s="997"/>
      <c r="D739" s="998"/>
      <c r="E739" s="999" t="s">
        <v>575</v>
      </c>
      <c r="F739" s="1000"/>
      <c r="G739" s="1000"/>
      <c r="H739" s="91" t="str">
        <f>IF(E739="", "", "(")</f>
        <v>(</v>
      </c>
      <c r="I739" s="983"/>
      <c r="J739" s="983"/>
      <c r="K739" s="91" t="str">
        <f>IF(OR(I739="　", I739=""), "", "-")</f>
        <v/>
      </c>
      <c r="L739" s="984">
        <v>87</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3" t="s">
        <v>529</v>
      </c>
      <c r="B740" s="614"/>
      <c r="C740" s="614"/>
      <c r="D740" s="614"/>
      <c r="E740" s="614"/>
      <c r="F740" s="615"/>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531</v>
      </c>
      <c r="B779" s="628"/>
      <c r="C779" s="628"/>
      <c r="D779" s="628"/>
      <c r="E779" s="628"/>
      <c r="F779" s="629"/>
      <c r="G779" s="594" t="s">
        <v>594</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597</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595</v>
      </c>
      <c r="H781" s="670"/>
      <c r="I781" s="670"/>
      <c r="J781" s="670"/>
      <c r="K781" s="671"/>
      <c r="L781" s="663" t="s">
        <v>596</v>
      </c>
      <c r="M781" s="834"/>
      <c r="N781" s="834"/>
      <c r="O781" s="834"/>
      <c r="P781" s="834"/>
      <c r="Q781" s="834"/>
      <c r="R781" s="834"/>
      <c r="S781" s="834"/>
      <c r="T781" s="834"/>
      <c r="U781" s="834"/>
      <c r="V781" s="834"/>
      <c r="W781" s="834"/>
      <c r="X781" s="835"/>
      <c r="Y781" s="384">
        <v>23</v>
      </c>
      <c r="Z781" s="385"/>
      <c r="AA781" s="385"/>
      <c r="AB781" s="804"/>
      <c r="AC781" s="669" t="s">
        <v>598</v>
      </c>
      <c r="AD781" s="670"/>
      <c r="AE781" s="670"/>
      <c r="AF781" s="670"/>
      <c r="AG781" s="671"/>
      <c r="AH781" s="663" t="s">
        <v>600</v>
      </c>
      <c r="AI781" s="664"/>
      <c r="AJ781" s="664"/>
      <c r="AK781" s="664"/>
      <c r="AL781" s="664"/>
      <c r="AM781" s="664"/>
      <c r="AN781" s="664"/>
      <c r="AO781" s="664"/>
      <c r="AP781" s="664"/>
      <c r="AQ781" s="664"/>
      <c r="AR781" s="664"/>
      <c r="AS781" s="664"/>
      <c r="AT781" s="665"/>
      <c r="AU781" s="384">
        <v>6</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t="s">
        <v>598</v>
      </c>
      <c r="AD782" s="606"/>
      <c r="AE782" s="606"/>
      <c r="AF782" s="606"/>
      <c r="AG782" s="607"/>
      <c r="AH782" s="597" t="s">
        <v>602</v>
      </c>
      <c r="AI782" s="598"/>
      <c r="AJ782" s="598"/>
      <c r="AK782" s="598"/>
      <c r="AL782" s="598"/>
      <c r="AM782" s="598"/>
      <c r="AN782" s="598"/>
      <c r="AO782" s="598"/>
      <c r="AP782" s="598"/>
      <c r="AQ782" s="598"/>
      <c r="AR782" s="598"/>
      <c r="AS782" s="598"/>
      <c r="AT782" s="599"/>
      <c r="AU782" s="600">
        <v>5</v>
      </c>
      <c r="AV782" s="601"/>
      <c r="AW782" s="601"/>
      <c r="AX782" s="602"/>
    </row>
    <row r="783" spans="1:50" ht="24.75"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t="s">
        <v>598</v>
      </c>
      <c r="AD783" s="606"/>
      <c r="AE783" s="606"/>
      <c r="AF783" s="606"/>
      <c r="AG783" s="607"/>
      <c r="AH783" s="597" t="s">
        <v>599</v>
      </c>
      <c r="AI783" s="598"/>
      <c r="AJ783" s="598"/>
      <c r="AK783" s="598"/>
      <c r="AL783" s="598"/>
      <c r="AM783" s="598"/>
      <c r="AN783" s="598"/>
      <c r="AO783" s="598"/>
      <c r="AP783" s="598"/>
      <c r="AQ783" s="598"/>
      <c r="AR783" s="598"/>
      <c r="AS783" s="598"/>
      <c r="AT783" s="599"/>
      <c r="AU783" s="600">
        <v>5</v>
      </c>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23</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16</v>
      </c>
      <c r="AV791" s="831"/>
      <c r="AW791" s="831"/>
      <c r="AX791" s="833"/>
    </row>
    <row r="792" spans="1:50" ht="24.75" customHeight="1" x14ac:dyDescent="0.15">
      <c r="A792" s="630"/>
      <c r="B792" s="631"/>
      <c r="C792" s="631"/>
      <c r="D792" s="631"/>
      <c r="E792" s="631"/>
      <c r="F792" s="632"/>
      <c r="G792" s="594" t="s">
        <v>603</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607</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601</v>
      </c>
      <c r="H794" s="670"/>
      <c r="I794" s="670"/>
      <c r="J794" s="670"/>
      <c r="K794" s="671"/>
      <c r="L794" s="663" t="s">
        <v>604</v>
      </c>
      <c r="M794" s="834"/>
      <c r="N794" s="834"/>
      <c r="O794" s="834"/>
      <c r="P794" s="834"/>
      <c r="Q794" s="834"/>
      <c r="R794" s="834"/>
      <c r="S794" s="834"/>
      <c r="T794" s="834"/>
      <c r="U794" s="834"/>
      <c r="V794" s="834"/>
      <c r="W794" s="834"/>
      <c r="X794" s="835"/>
      <c r="Y794" s="384">
        <v>5</v>
      </c>
      <c r="Z794" s="385"/>
      <c r="AA794" s="385"/>
      <c r="AB794" s="804"/>
      <c r="AC794" s="669" t="s">
        <v>609</v>
      </c>
      <c r="AD794" s="670"/>
      <c r="AE794" s="670"/>
      <c r="AF794" s="670"/>
      <c r="AG794" s="671"/>
      <c r="AH794" s="663" t="s">
        <v>608</v>
      </c>
      <c r="AI794" s="834"/>
      <c r="AJ794" s="834"/>
      <c r="AK794" s="834"/>
      <c r="AL794" s="834"/>
      <c r="AM794" s="834"/>
      <c r="AN794" s="834"/>
      <c r="AO794" s="834"/>
      <c r="AP794" s="834"/>
      <c r="AQ794" s="834"/>
      <c r="AR794" s="834"/>
      <c r="AS794" s="834"/>
      <c r="AT794" s="835"/>
      <c r="AU794" s="384">
        <v>0.1</v>
      </c>
      <c r="AV794" s="385"/>
      <c r="AW794" s="385"/>
      <c r="AX794" s="386"/>
    </row>
    <row r="795" spans="1:50" ht="24.75" customHeight="1" x14ac:dyDescent="0.15">
      <c r="A795" s="630"/>
      <c r="B795" s="631"/>
      <c r="C795" s="631"/>
      <c r="D795" s="631"/>
      <c r="E795" s="631"/>
      <c r="F795" s="632"/>
      <c r="G795" s="605" t="s">
        <v>606</v>
      </c>
      <c r="H795" s="606"/>
      <c r="I795" s="606"/>
      <c r="J795" s="606"/>
      <c r="K795" s="607"/>
      <c r="L795" s="597" t="s">
        <v>605</v>
      </c>
      <c r="M795" s="598"/>
      <c r="N795" s="598"/>
      <c r="O795" s="598"/>
      <c r="P795" s="598"/>
      <c r="Q795" s="598"/>
      <c r="R795" s="598"/>
      <c r="S795" s="598"/>
      <c r="T795" s="598"/>
      <c r="U795" s="598"/>
      <c r="V795" s="598"/>
      <c r="W795" s="598"/>
      <c r="X795" s="599"/>
      <c r="Y795" s="600">
        <v>1</v>
      </c>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6</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0.1</v>
      </c>
      <c r="AV804" s="831"/>
      <c r="AW804" s="831"/>
      <c r="AX804" s="833"/>
    </row>
    <row r="805" spans="1:50" ht="24.75" hidden="1" customHeight="1" x14ac:dyDescent="0.15">
      <c r="A805" s="630"/>
      <c r="B805" s="631"/>
      <c r="C805" s="631"/>
      <c r="D805" s="631"/>
      <c r="E805" s="631"/>
      <c r="F805" s="632"/>
      <c r="G805" s="594" t="s">
        <v>454</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455</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834"/>
      <c r="N807" s="834"/>
      <c r="O807" s="834"/>
      <c r="P807" s="834"/>
      <c r="Q807" s="834"/>
      <c r="R807" s="834"/>
      <c r="S807" s="834"/>
      <c r="T807" s="834"/>
      <c r="U807" s="834"/>
      <c r="V807" s="834"/>
      <c r="W807" s="834"/>
      <c r="X807" s="835"/>
      <c r="Y807" s="384"/>
      <c r="Z807" s="385"/>
      <c r="AA807" s="385"/>
      <c r="AB807" s="804"/>
      <c r="AC807" s="669"/>
      <c r="AD807" s="670"/>
      <c r="AE807" s="670"/>
      <c r="AF807" s="670"/>
      <c r="AG807" s="671"/>
      <c r="AH807" s="663"/>
      <c r="AI807" s="834"/>
      <c r="AJ807" s="834"/>
      <c r="AK807" s="834"/>
      <c r="AL807" s="834"/>
      <c r="AM807" s="834"/>
      <c r="AN807" s="834"/>
      <c r="AO807" s="834"/>
      <c r="AP807" s="834"/>
      <c r="AQ807" s="834"/>
      <c r="AR807" s="834"/>
      <c r="AS807" s="834"/>
      <c r="AT807" s="83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834"/>
      <c r="N820" s="834"/>
      <c r="O820" s="834"/>
      <c r="P820" s="834"/>
      <c r="Q820" s="834"/>
      <c r="R820" s="834"/>
      <c r="S820" s="834"/>
      <c r="T820" s="834"/>
      <c r="U820" s="834"/>
      <c r="V820" s="834"/>
      <c r="W820" s="834"/>
      <c r="X820" s="835"/>
      <c r="Y820" s="384"/>
      <c r="Z820" s="385"/>
      <c r="AA820" s="385"/>
      <c r="AB820" s="804"/>
      <c r="AC820" s="669"/>
      <c r="AD820" s="670"/>
      <c r="AE820" s="670"/>
      <c r="AF820" s="670"/>
      <c r="AG820" s="671"/>
      <c r="AH820" s="663"/>
      <c r="AI820" s="834"/>
      <c r="AJ820" s="834"/>
      <c r="AK820" s="834"/>
      <c r="AL820" s="834"/>
      <c r="AM820" s="834"/>
      <c r="AN820" s="834"/>
      <c r="AO820" s="834"/>
      <c r="AP820" s="834"/>
      <c r="AQ820" s="834"/>
      <c r="AR820" s="834"/>
      <c r="AS820" s="834"/>
      <c r="AT820" s="83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484</v>
      </c>
      <c r="AM831" s="274"/>
      <c r="AN831" s="274"/>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610</v>
      </c>
      <c r="D837" s="340"/>
      <c r="E837" s="340"/>
      <c r="F837" s="340"/>
      <c r="G837" s="340"/>
      <c r="H837" s="340"/>
      <c r="I837" s="340"/>
      <c r="J837" s="341">
        <v>7010001064648</v>
      </c>
      <c r="K837" s="342"/>
      <c r="L837" s="342"/>
      <c r="M837" s="342"/>
      <c r="N837" s="342"/>
      <c r="O837" s="342"/>
      <c r="P837" s="355" t="s">
        <v>596</v>
      </c>
      <c r="Q837" s="343"/>
      <c r="R837" s="343"/>
      <c r="S837" s="343"/>
      <c r="T837" s="343"/>
      <c r="U837" s="343"/>
      <c r="V837" s="343"/>
      <c r="W837" s="343"/>
      <c r="X837" s="343"/>
      <c r="Y837" s="344">
        <v>23</v>
      </c>
      <c r="Z837" s="345"/>
      <c r="AA837" s="345"/>
      <c r="AB837" s="346"/>
      <c r="AC837" s="356" t="s">
        <v>524</v>
      </c>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2">
        <v>2</v>
      </c>
      <c r="B838" s="372">
        <v>1</v>
      </c>
      <c r="C838" s="354" t="s">
        <v>611</v>
      </c>
      <c r="D838" s="340"/>
      <c r="E838" s="340"/>
      <c r="F838" s="340"/>
      <c r="G838" s="340"/>
      <c r="H838" s="340"/>
      <c r="I838" s="340"/>
      <c r="J838" s="341">
        <v>1010001067912</v>
      </c>
      <c r="K838" s="342"/>
      <c r="L838" s="342"/>
      <c r="M838" s="342"/>
      <c r="N838" s="342"/>
      <c r="O838" s="342"/>
      <c r="P838" s="355" t="s">
        <v>596</v>
      </c>
      <c r="Q838" s="343"/>
      <c r="R838" s="343"/>
      <c r="S838" s="343"/>
      <c r="T838" s="343"/>
      <c r="U838" s="343"/>
      <c r="V838" s="343"/>
      <c r="W838" s="343"/>
      <c r="X838" s="343"/>
      <c r="Y838" s="344">
        <v>3</v>
      </c>
      <c r="Z838" s="345"/>
      <c r="AA838" s="345"/>
      <c r="AB838" s="346"/>
      <c r="AC838" s="356" t="s">
        <v>524</v>
      </c>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customHeight="1" x14ac:dyDescent="0.15">
      <c r="A839" s="372">
        <v>3</v>
      </c>
      <c r="B839" s="372">
        <v>1</v>
      </c>
      <c r="C839" s="354" t="s">
        <v>612</v>
      </c>
      <c r="D839" s="340"/>
      <c r="E839" s="340"/>
      <c r="F839" s="340"/>
      <c r="G839" s="340"/>
      <c r="H839" s="340"/>
      <c r="I839" s="340"/>
      <c r="J839" s="341">
        <v>1020001058968</v>
      </c>
      <c r="K839" s="342"/>
      <c r="L839" s="342"/>
      <c r="M839" s="342"/>
      <c r="N839" s="342"/>
      <c r="O839" s="342"/>
      <c r="P839" s="355" t="s">
        <v>613</v>
      </c>
      <c r="Q839" s="343"/>
      <c r="R839" s="343"/>
      <c r="S839" s="343"/>
      <c r="T839" s="343"/>
      <c r="U839" s="343"/>
      <c r="V839" s="343"/>
      <c r="W839" s="343"/>
      <c r="X839" s="343"/>
      <c r="Y839" s="344">
        <v>0.1</v>
      </c>
      <c r="Z839" s="345"/>
      <c r="AA839" s="345"/>
      <c r="AB839" s="346"/>
      <c r="AC839" s="356" t="s">
        <v>523</v>
      </c>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614</v>
      </c>
      <c r="D870" s="340"/>
      <c r="E870" s="340"/>
      <c r="F870" s="340"/>
      <c r="G870" s="340"/>
      <c r="H870" s="340"/>
      <c r="I870" s="340"/>
      <c r="J870" s="341">
        <v>8000012100004</v>
      </c>
      <c r="K870" s="342"/>
      <c r="L870" s="342"/>
      <c r="M870" s="342"/>
      <c r="N870" s="342"/>
      <c r="O870" s="342"/>
      <c r="P870" s="355" t="s">
        <v>615</v>
      </c>
      <c r="Q870" s="343"/>
      <c r="R870" s="343"/>
      <c r="S870" s="343"/>
      <c r="T870" s="343"/>
      <c r="U870" s="343"/>
      <c r="V870" s="343"/>
      <c r="W870" s="343"/>
      <c r="X870" s="343"/>
      <c r="Y870" s="344">
        <v>16</v>
      </c>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616</v>
      </c>
      <c r="D903" s="340"/>
      <c r="E903" s="340"/>
      <c r="F903" s="340"/>
      <c r="G903" s="340"/>
      <c r="H903" s="340"/>
      <c r="I903" s="340"/>
      <c r="J903" s="341">
        <v>7020001067105</v>
      </c>
      <c r="K903" s="342"/>
      <c r="L903" s="342"/>
      <c r="M903" s="342"/>
      <c r="N903" s="342"/>
      <c r="O903" s="342"/>
      <c r="P903" s="355" t="s">
        <v>622</v>
      </c>
      <c r="Q903" s="343"/>
      <c r="R903" s="343"/>
      <c r="S903" s="343"/>
      <c r="T903" s="343"/>
      <c r="U903" s="343"/>
      <c r="V903" s="343"/>
      <c r="W903" s="343"/>
      <c r="X903" s="343"/>
      <c r="Y903" s="344">
        <v>0.3</v>
      </c>
      <c r="Z903" s="345"/>
      <c r="AA903" s="345"/>
      <c r="AB903" s="346"/>
      <c r="AC903" s="356" t="s">
        <v>522</v>
      </c>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customHeight="1" x14ac:dyDescent="0.15">
      <c r="A904" s="372">
        <v>2</v>
      </c>
      <c r="B904" s="372">
        <v>1</v>
      </c>
      <c r="C904" s="354" t="s">
        <v>616</v>
      </c>
      <c r="D904" s="340"/>
      <c r="E904" s="340"/>
      <c r="F904" s="340"/>
      <c r="G904" s="340"/>
      <c r="H904" s="340"/>
      <c r="I904" s="340"/>
      <c r="J904" s="341">
        <v>7020001067105</v>
      </c>
      <c r="K904" s="342"/>
      <c r="L904" s="342"/>
      <c r="M904" s="342"/>
      <c r="N904" s="342"/>
      <c r="O904" s="342"/>
      <c r="P904" s="355" t="s">
        <v>623</v>
      </c>
      <c r="Q904" s="343"/>
      <c r="R904" s="343"/>
      <c r="S904" s="343"/>
      <c r="T904" s="343"/>
      <c r="U904" s="343"/>
      <c r="V904" s="343"/>
      <c r="W904" s="343"/>
      <c r="X904" s="343"/>
      <c r="Y904" s="344">
        <v>5</v>
      </c>
      <c r="Z904" s="345"/>
      <c r="AA904" s="345"/>
      <c r="AB904" s="346"/>
      <c r="AC904" s="356" t="s">
        <v>523</v>
      </c>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customHeight="1" x14ac:dyDescent="0.15">
      <c r="A905" s="372">
        <v>3</v>
      </c>
      <c r="B905" s="372">
        <v>1</v>
      </c>
      <c r="C905" s="354" t="s">
        <v>616</v>
      </c>
      <c r="D905" s="340"/>
      <c r="E905" s="340"/>
      <c r="F905" s="340"/>
      <c r="G905" s="340"/>
      <c r="H905" s="340"/>
      <c r="I905" s="340"/>
      <c r="J905" s="341">
        <v>7020001067105</v>
      </c>
      <c r="K905" s="342"/>
      <c r="L905" s="342"/>
      <c r="M905" s="342"/>
      <c r="N905" s="342"/>
      <c r="O905" s="342"/>
      <c r="P905" s="355" t="s">
        <v>624</v>
      </c>
      <c r="Q905" s="343"/>
      <c r="R905" s="343"/>
      <c r="S905" s="343"/>
      <c r="T905" s="343"/>
      <c r="U905" s="343"/>
      <c r="V905" s="343"/>
      <c r="W905" s="343"/>
      <c r="X905" s="343"/>
      <c r="Y905" s="344">
        <v>0.1</v>
      </c>
      <c r="Z905" s="345"/>
      <c r="AA905" s="345"/>
      <c r="AB905" s="346"/>
      <c r="AC905" s="356" t="s">
        <v>523</v>
      </c>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customHeight="1" x14ac:dyDescent="0.15">
      <c r="A906" s="372">
        <v>4</v>
      </c>
      <c r="B906" s="372">
        <v>1</v>
      </c>
      <c r="C906" s="354" t="s">
        <v>616</v>
      </c>
      <c r="D906" s="340"/>
      <c r="E906" s="340"/>
      <c r="F906" s="340"/>
      <c r="G906" s="340"/>
      <c r="H906" s="340"/>
      <c r="I906" s="340"/>
      <c r="J906" s="341">
        <v>7020001067105</v>
      </c>
      <c r="K906" s="342"/>
      <c r="L906" s="342"/>
      <c r="M906" s="342"/>
      <c r="N906" s="342"/>
      <c r="O906" s="342"/>
      <c r="P906" s="355" t="s">
        <v>625</v>
      </c>
      <c r="Q906" s="343"/>
      <c r="R906" s="343"/>
      <c r="S906" s="343"/>
      <c r="T906" s="343"/>
      <c r="U906" s="343"/>
      <c r="V906" s="343"/>
      <c r="W906" s="343"/>
      <c r="X906" s="343"/>
      <c r="Y906" s="344">
        <v>0.6</v>
      </c>
      <c r="Z906" s="345"/>
      <c r="AA906" s="345"/>
      <c r="AB906" s="346"/>
      <c r="AC906" s="356" t="s">
        <v>523</v>
      </c>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customHeight="1" x14ac:dyDescent="0.15">
      <c r="A907" s="372">
        <v>5</v>
      </c>
      <c r="B907" s="372">
        <v>1</v>
      </c>
      <c r="C907" s="354" t="s">
        <v>618</v>
      </c>
      <c r="D907" s="340"/>
      <c r="E907" s="340"/>
      <c r="F907" s="340"/>
      <c r="G907" s="340"/>
      <c r="H907" s="340"/>
      <c r="I907" s="340"/>
      <c r="J907" s="341">
        <v>5010501020144</v>
      </c>
      <c r="K907" s="342"/>
      <c r="L907" s="342"/>
      <c r="M907" s="342"/>
      <c r="N907" s="342"/>
      <c r="O907" s="342"/>
      <c r="P907" s="355" t="s">
        <v>626</v>
      </c>
      <c r="Q907" s="343"/>
      <c r="R907" s="343"/>
      <c r="S907" s="343"/>
      <c r="T907" s="343"/>
      <c r="U907" s="343"/>
      <c r="V907" s="343"/>
      <c r="W907" s="343"/>
      <c r="X907" s="343"/>
      <c r="Y907" s="344">
        <v>5</v>
      </c>
      <c r="Z907" s="345"/>
      <c r="AA907" s="345"/>
      <c r="AB907" s="346"/>
      <c r="AC907" s="347" t="s">
        <v>522</v>
      </c>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customHeight="1" x14ac:dyDescent="0.15">
      <c r="A908" s="372">
        <v>6</v>
      </c>
      <c r="B908" s="372">
        <v>1</v>
      </c>
      <c r="C908" s="354" t="s">
        <v>621</v>
      </c>
      <c r="D908" s="340"/>
      <c r="E908" s="340"/>
      <c r="F908" s="340"/>
      <c r="G908" s="340"/>
      <c r="H908" s="340"/>
      <c r="I908" s="340"/>
      <c r="J908" s="341">
        <v>7120001013874</v>
      </c>
      <c r="K908" s="342"/>
      <c r="L908" s="342"/>
      <c r="M908" s="342"/>
      <c r="N908" s="342"/>
      <c r="O908" s="342"/>
      <c r="P908" s="355" t="s">
        <v>627</v>
      </c>
      <c r="Q908" s="343"/>
      <c r="R908" s="343"/>
      <c r="S908" s="343"/>
      <c r="T908" s="343"/>
      <c r="U908" s="343"/>
      <c r="V908" s="343"/>
      <c r="W908" s="343"/>
      <c r="X908" s="343"/>
      <c r="Y908" s="344">
        <v>1</v>
      </c>
      <c r="Z908" s="345"/>
      <c r="AA908" s="345"/>
      <c r="AB908" s="346"/>
      <c r="AC908" s="347" t="s">
        <v>523</v>
      </c>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customHeight="1" x14ac:dyDescent="0.15">
      <c r="A909" s="372">
        <v>7</v>
      </c>
      <c r="B909" s="372">
        <v>1</v>
      </c>
      <c r="C909" s="354" t="s">
        <v>621</v>
      </c>
      <c r="D909" s="340"/>
      <c r="E909" s="340"/>
      <c r="F909" s="340"/>
      <c r="G909" s="340"/>
      <c r="H909" s="340"/>
      <c r="I909" s="340"/>
      <c r="J909" s="341">
        <v>7120001013874</v>
      </c>
      <c r="K909" s="342"/>
      <c r="L909" s="342"/>
      <c r="M909" s="342"/>
      <c r="N909" s="342"/>
      <c r="O909" s="342"/>
      <c r="P909" s="355" t="s">
        <v>628</v>
      </c>
      <c r="Q909" s="343"/>
      <c r="R909" s="343"/>
      <c r="S909" s="343"/>
      <c r="T909" s="343"/>
      <c r="U909" s="343"/>
      <c r="V909" s="343"/>
      <c r="W909" s="343"/>
      <c r="X909" s="343"/>
      <c r="Y909" s="344">
        <v>0.6</v>
      </c>
      <c r="Z909" s="345"/>
      <c r="AA909" s="345"/>
      <c r="AB909" s="346"/>
      <c r="AC909" s="347" t="s">
        <v>523</v>
      </c>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customHeight="1" x14ac:dyDescent="0.15">
      <c r="A910" s="372">
        <v>8</v>
      </c>
      <c r="B910" s="372">
        <v>1</v>
      </c>
      <c r="C910" s="354" t="s">
        <v>619</v>
      </c>
      <c r="D910" s="340"/>
      <c r="E910" s="340"/>
      <c r="F910" s="340"/>
      <c r="G910" s="340"/>
      <c r="H910" s="340"/>
      <c r="I910" s="340"/>
      <c r="J910" s="341">
        <v>3080001005153</v>
      </c>
      <c r="K910" s="342"/>
      <c r="L910" s="342"/>
      <c r="M910" s="342"/>
      <c r="N910" s="342"/>
      <c r="O910" s="342"/>
      <c r="P910" s="355" t="s">
        <v>629</v>
      </c>
      <c r="Q910" s="343"/>
      <c r="R910" s="343"/>
      <c r="S910" s="343"/>
      <c r="T910" s="343"/>
      <c r="U910" s="343"/>
      <c r="V910" s="343"/>
      <c r="W910" s="343"/>
      <c r="X910" s="343"/>
      <c r="Y910" s="344">
        <v>1</v>
      </c>
      <c r="Z910" s="345"/>
      <c r="AA910" s="345"/>
      <c r="AB910" s="346"/>
      <c r="AC910" s="347" t="s">
        <v>523</v>
      </c>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customHeight="1" x14ac:dyDescent="0.15">
      <c r="A911" s="372">
        <v>9</v>
      </c>
      <c r="B911" s="372">
        <v>1</v>
      </c>
      <c r="C911" s="354" t="s">
        <v>620</v>
      </c>
      <c r="D911" s="340"/>
      <c r="E911" s="340"/>
      <c r="F911" s="340"/>
      <c r="G911" s="340"/>
      <c r="H911" s="340"/>
      <c r="I911" s="340"/>
      <c r="J911" s="341">
        <v>5080401011195</v>
      </c>
      <c r="K911" s="342"/>
      <c r="L911" s="342"/>
      <c r="M911" s="342"/>
      <c r="N911" s="342"/>
      <c r="O911" s="342"/>
      <c r="P911" s="355" t="s">
        <v>630</v>
      </c>
      <c r="Q911" s="343"/>
      <c r="R911" s="343"/>
      <c r="S911" s="343"/>
      <c r="T911" s="343"/>
      <c r="U911" s="343"/>
      <c r="V911" s="343"/>
      <c r="W911" s="343"/>
      <c r="X911" s="343"/>
      <c r="Y911" s="344">
        <v>0.4</v>
      </c>
      <c r="Z911" s="345"/>
      <c r="AA911" s="345"/>
      <c r="AB911" s="346"/>
      <c r="AC911" s="347" t="s">
        <v>523</v>
      </c>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customHeight="1" x14ac:dyDescent="0.15">
      <c r="A912" s="372">
        <v>10</v>
      </c>
      <c r="B912" s="372">
        <v>1</v>
      </c>
      <c r="C912" s="354" t="s">
        <v>652</v>
      </c>
      <c r="D912" s="340"/>
      <c r="E912" s="340"/>
      <c r="F912" s="340"/>
      <c r="G912" s="340"/>
      <c r="H912" s="340"/>
      <c r="I912" s="340"/>
      <c r="J912" s="341">
        <v>9080102018049</v>
      </c>
      <c r="K912" s="342"/>
      <c r="L912" s="342"/>
      <c r="M912" s="342"/>
      <c r="N912" s="342"/>
      <c r="O912" s="342"/>
      <c r="P912" s="355" t="s">
        <v>631</v>
      </c>
      <c r="Q912" s="343"/>
      <c r="R912" s="343"/>
      <c r="S912" s="343"/>
      <c r="T912" s="343"/>
      <c r="U912" s="343"/>
      <c r="V912" s="343"/>
      <c r="W912" s="343"/>
      <c r="X912" s="343"/>
      <c r="Y912" s="344">
        <v>0.4</v>
      </c>
      <c r="Z912" s="345"/>
      <c r="AA912" s="345"/>
      <c r="AB912" s="346"/>
      <c r="AC912" s="347" t="s">
        <v>523</v>
      </c>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customHeight="1" x14ac:dyDescent="0.15">
      <c r="A913" s="372">
        <v>11</v>
      </c>
      <c r="B913" s="372">
        <v>1</v>
      </c>
      <c r="C913" s="354" t="s">
        <v>651</v>
      </c>
      <c r="D913" s="340"/>
      <c r="E913" s="340"/>
      <c r="F913" s="340"/>
      <c r="G913" s="340"/>
      <c r="H913" s="340"/>
      <c r="I913" s="340"/>
      <c r="J913" s="341">
        <v>8080401003330</v>
      </c>
      <c r="K913" s="342"/>
      <c r="L913" s="342"/>
      <c r="M913" s="342"/>
      <c r="N913" s="342"/>
      <c r="O913" s="342"/>
      <c r="P913" s="355" t="s">
        <v>632</v>
      </c>
      <c r="Q913" s="343"/>
      <c r="R913" s="343"/>
      <c r="S913" s="343"/>
      <c r="T913" s="343"/>
      <c r="U913" s="343"/>
      <c r="V913" s="343"/>
      <c r="W913" s="343"/>
      <c r="X913" s="343"/>
      <c r="Y913" s="344">
        <v>0.3</v>
      </c>
      <c r="Z913" s="345"/>
      <c r="AA913" s="345"/>
      <c r="AB913" s="346"/>
      <c r="AC913" s="347" t="s">
        <v>523</v>
      </c>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30" customHeight="1" x14ac:dyDescent="0.15">
      <c r="A936" s="372">
        <v>1</v>
      </c>
      <c r="B936" s="372">
        <v>1</v>
      </c>
      <c r="C936" s="354" t="s">
        <v>617</v>
      </c>
      <c r="D936" s="340"/>
      <c r="E936" s="340"/>
      <c r="F936" s="340"/>
      <c r="G936" s="340"/>
      <c r="H936" s="340"/>
      <c r="I936" s="340"/>
      <c r="J936" s="341">
        <v>7000020220001</v>
      </c>
      <c r="K936" s="342"/>
      <c r="L936" s="342"/>
      <c r="M936" s="342"/>
      <c r="N936" s="342"/>
      <c r="O936" s="342"/>
      <c r="P936" s="355" t="s">
        <v>636</v>
      </c>
      <c r="Q936" s="343"/>
      <c r="R936" s="343"/>
      <c r="S936" s="343"/>
      <c r="T936" s="343"/>
      <c r="U936" s="343"/>
      <c r="V936" s="343"/>
      <c r="W936" s="343"/>
      <c r="X936" s="343"/>
      <c r="Y936" s="344">
        <v>0</v>
      </c>
      <c r="Z936" s="345"/>
      <c r="AA936" s="345"/>
      <c r="AB936" s="346"/>
      <c r="AC936" s="356" t="s">
        <v>523</v>
      </c>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customHeight="1" x14ac:dyDescent="0.15">
      <c r="A937" s="372">
        <v>2</v>
      </c>
      <c r="B937" s="372">
        <v>1</v>
      </c>
      <c r="C937" s="354" t="s">
        <v>617</v>
      </c>
      <c r="D937" s="340"/>
      <c r="E937" s="340"/>
      <c r="F937" s="340"/>
      <c r="G937" s="340"/>
      <c r="H937" s="340"/>
      <c r="I937" s="340"/>
      <c r="J937" s="341">
        <v>7000020220001</v>
      </c>
      <c r="K937" s="342"/>
      <c r="L937" s="342"/>
      <c r="M937" s="342"/>
      <c r="N937" s="342"/>
      <c r="O937" s="342"/>
      <c r="P937" s="355" t="s">
        <v>637</v>
      </c>
      <c r="Q937" s="343"/>
      <c r="R937" s="343"/>
      <c r="S937" s="343"/>
      <c r="T937" s="343"/>
      <c r="U937" s="343"/>
      <c r="V937" s="343"/>
      <c r="W937" s="343"/>
      <c r="X937" s="343"/>
      <c r="Y937" s="344">
        <v>0</v>
      </c>
      <c r="Z937" s="345"/>
      <c r="AA937" s="345"/>
      <c r="AB937" s="346"/>
      <c r="AC937" s="356" t="s">
        <v>523</v>
      </c>
      <c r="AD937" s="364"/>
      <c r="AE937" s="364"/>
      <c r="AF937" s="364"/>
      <c r="AG937" s="364"/>
      <c r="AH937" s="365"/>
      <c r="AI937" s="366"/>
      <c r="AJ937" s="366"/>
      <c r="AK937" s="366"/>
      <c r="AL937" s="367"/>
      <c r="AM937" s="368"/>
      <c r="AN937" s="368"/>
      <c r="AO937" s="369"/>
      <c r="AP937" s="353"/>
      <c r="AQ937" s="353"/>
      <c r="AR937" s="353"/>
      <c r="AS937" s="353"/>
      <c r="AT937" s="353"/>
      <c r="AU937" s="353"/>
      <c r="AV937" s="353"/>
      <c r="AW937" s="353"/>
      <c r="AX937" s="353"/>
    </row>
    <row r="938" spans="1:50" ht="30" customHeight="1" x14ac:dyDescent="0.15">
      <c r="A938" s="372">
        <v>3</v>
      </c>
      <c r="B938" s="372">
        <v>1</v>
      </c>
      <c r="C938" s="354" t="s">
        <v>617</v>
      </c>
      <c r="D938" s="340"/>
      <c r="E938" s="340"/>
      <c r="F938" s="340"/>
      <c r="G938" s="340"/>
      <c r="H938" s="340"/>
      <c r="I938" s="340"/>
      <c r="J938" s="341">
        <v>7000020220001</v>
      </c>
      <c r="K938" s="342"/>
      <c r="L938" s="342"/>
      <c r="M938" s="342"/>
      <c r="N938" s="342"/>
      <c r="O938" s="342"/>
      <c r="P938" s="355" t="s">
        <v>638</v>
      </c>
      <c r="Q938" s="343"/>
      <c r="R938" s="343"/>
      <c r="S938" s="343"/>
      <c r="T938" s="343"/>
      <c r="U938" s="343"/>
      <c r="V938" s="343"/>
      <c r="W938" s="343"/>
      <c r="X938" s="343"/>
      <c r="Y938" s="344">
        <v>0</v>
      </c>
      <c r="Z938" s="345"/>
      <c r="AA938" s="345"/>
      <c r="AB938" s="346"/>
      <c r="AC938" s="356" t="s">
        <v>523</v>
      </c>
      <c r="AD938" s="364"/>
      <c r="AE938" s="364"/>
      <c r="AF938" s="364"/>
      <c r="AG938" s="364"/>
      <c r="AH938" s="348"/>
      <c r="AI938" s="349"/>
      <c r="AJ938" s="349"/>
      <c r="AK938" s="349"/>
      <c r="AL938" s="350"/>
      <c r="AM938" s="351"/>
      <c r="AN938" s="351"/>
      <c r="AO938" s="352"/>
      <c r="AP938" s="353"/>
      <c r="AQ938" s="353"/>
      <c r="AR938" s="353"/>
      <c r="AS938" s="353"/>
      <c r="AT938" s="353"/>
      <c r="AU938" s="353"/>
      <c r="AV938" s="353"/>
      <c r="AW938" s="353"/>
      <c r="AX938" s="353"/>
    </row>
    <row r="939" spans="1:50" ht="30" customHeight="1" x14ac:dyDescent="0.15">
      <c r="A939" s="372">
        <v>4</v>
      </c>
      <c r="B939" s="372">
        <v>1</v>
      </c>
      <c r="C939" s="354" t="s">
        <v>617</v>
      </c>
      <c r="D939" s="340"/>
      <c r="E939" s="340"/>
      <c r="F939" s="340"/>
      <c r="G939" s="340"/>
      <c r="H939" s="340"/>
      <c r="I939" s="340"/>
      <c r="J939" s="341">
        <v>7000020220001</v>
      </c>
      <c r="K939" s="342"/>
      <c r="L939" s="342"/>
      <c r="M939" s="342"/>
      <c r="N939" s="342"/>
      <c r="O939" s="342"/>
      <c r="P939" s="355" t="s">
        <v>639</v>
      </c>
      <c r="Q939" s="343"/>
      <c r="R939" s="343"/>
      <c r="S939" s="343"/>
      <c r="T939" s="343"/>
      <c r="U939" s="343"/>
      <c r="V939" s="343"/>
      <c r="W939" s="343"/>
      <c r="X939" s="343"/>
      <c r="Y939" s="344">
        <v>0</v>
      </c>
      <c r="Z939" s="345"/>
      <c r="AA939" s="345"/>
      <c r="AB939" s="346"/>
      <c r="AC939" s="356" t="s">
        <v>523</v>
      </c>
      <c r="AD939" s="364"/>
      <c r="AE939" s="364"/>
      <c r="AF939" s="364"/>
      <c r="AG939" s="364"/>
      <c r="AH939" s="348"/>
      <c r="AI939" s="349"/>
      <c r="AJ939" s="349"/>
      <c r="AK939" s="349"/>
      <c r="AL939" s="350"/>
      <c r="AM939" s="351"/>
      <c r="AN939" s="351"/>
      <c r="AO939" s="352"/>
      <c r="AP939" s="353"/>
      <c r="AQ939" s="353"/>
      <c r="AR939" s="353"/>
      <c r="AS939" s="353"/>
      <c r="AT939" s="353"/>
      <c r="AU939" s="353"/>
      <c r="AV939" s="353"/>
      <c r="AW939" s="353"/>
      <c r="AX939" s="353"/>
    </row>
    <row r="940" spans="1:50" ht="30" customHeight="1" x14ac:dyDescent="0.15">
      <c r="A940" s="372">
        <v>5</v>
      </c>
      <c r="B940" s="372">
        <v>1</v>
      </c>
      <c r="C940" s="354" t="s">
        <v>617</v>
      </c>
      <c r="D940" s="340"/>
      <c r="E940" s="340"/>
      <c r="F940" s="340"/>
      <c r="G940" s="340"/>
      <c r="H940" s="340"/>
      <c r="I940" s="340"/>
      <c r="J940" s="341">
        <v>7000020220001</v>
      </c>
      <c r="K940" s="342"/>
      <c r="L940" s="342"/>
      <c r="M940" s="342"/>
      <c r="N940" s="342"/>
      <c r="O940" s="342"/>
      <c r="P940" s="355" t="s">
        <v>640</v>
      </c>
      <c r="Q940" s="343"/>
      <c r="R940" s="343"/>
      <c r="S940" s="343"/>
      <c r="T940" s="343"/>
      <c r="U940" s="343"/>
      <c r="V940" s="343"/>
      <c r="W940" s="343"/>
      <c r="X940" s="343"/>
      <c r="Y940" s="344">
        <v>0</v>
      </c>
      <c r="Z940" s="345"/>
      <c r="AA940" s="345"/>
      <c r="AB940" s="346"/>
      <c r="AC940" s="356" t="s">
        <v>523</v>
      </c>
      <c r="AD940" s="364"/>
      <c r="AE940" s="364"/>
      <c r="AF940" s="364"/>
      <c r="AG940" s="364"/>
      <c r="AH940" s="348"/>
      <c r="AI940" s="349"/>
      <c r="AJ940" s="349"/>
      <c r="AK940" s="349"/>
      <c r="AL940" s="350"/>
      <c r="AM940" s="351"/>
      <c r="AN940" s="351"/>
      <c r="AO940" s="352"/>
      <c r="AP940" s="353"/>
      <c r="AQ940" s="353"/>
      <c r="AR940" s="353"/>
      <c r="AS940" s="353"/>
      <c r="AT940" s="353"/>
      <c r="AU940" s="353"/>
      <c r="AV940" s="353"/>
      <c r="AW940" s="353"/>
      <c r="AX940" s="353"/>
    </row>
    <row r="941" spans="1:50" ht="30" customHeight="1" x14ac:dyDescent="0.15">
      <c r="A941" s="372">
        <v>6</v>
      </c>
      <c r="B941" s="372">
        <v>1</v>
      </c>
      <c r="C941" s="354" t="s">
        <v>653</v>
      </c>
      <c r="D941" s="340"/>
      <c r="E941" s="340"/>
      <c r="F941" s="340"/>
      <c r="G941" s="340"/>
      <c r="H941" s="340"/>
      <c r="I941" s="340"/>
      <c r="J941" s="341">
        <v>6080001019910</v>
      </c>
      <c r="K941" s="342"/>
      <c r="L941" s="342"/>
      <c r="M941" s="342"/>
      <c r="N941" s="342"/>
      <c r="O941" s="342"/>
      <c r="P941" s="355" t="s">
        <v>641</v>
      </c>
      <c r="Q941" s="343"/>
      <c r="R941" s="343"/>
      <c r="S941" s="343"/>
      <c r="T941" s="343"/>
      <c r="U941" s="343"/>
      <c r="V941" s="343"/>
      <c r="W941" s="343"/>
      <c r="X941" s="343"/>
      <c r="Y941" s="344">
        <v>1</v>
      </c>
      <c r="Z941" s="345"/>
      <c r="AA941" s="345"/>
      <c r="AB941" s="346"/>
      <c r="AC941" s="356" t="s">
        <v>523</v>
      </c>
      <c r="AD941" s="364"/>
      <c r="AE941" s="364"/>
      <c r="AF941" s="364"/>
      <c r="AG941" s="364"/>
      <c r="AH941" s="348"/>
      <c r="AI941" s="349"/>
      <c r="AJ941" s="349"/>
      <c r="AK941" s="349"/>
      <c r="AL941" s="350"/>
      <c r="AM941" s="351"/>
      <c r="AN941" s="351"/>
      <c r="AO941" s="352"/>
      <c r="AP941" s="353"/>
      <c r="AQ941" s="353"/>
      <c r="AR941" s="353"/>
      <c r="AS941" s="353"/>
      <c r="AT941" s="353"/>
      <c r="AU941" s="353"/>
      <c r="AV941" s="353"/>
      <c r="AW941" s="353"/>
      <c r="AX941" s="353"/>
    </row>
    <row r="942" spans="1:50" ht="30" customHeight="1" x14ac:dyDescent="0.15">
      <c r="A942" s="372">
        <v>7</v>
      </c>
      <c r="B942" s="372">
        <v>1</v>
      </c>
      <c r="C942" s="354" t="s">
        <v>654</v>
      </c>
      <c r="D942" s="340"/>
      <c r="E942" s="340"/>
      <c r="F942" s="340"/>
      <c r="G942" s="340"/>
      <c r="H942" s="340"/>
      <c r="I942" s="340"/>
      <c r="J942" s="341" t="s">
        <v>655</v>
      </c>
      <c r="K942" s="342"/>
      <c r="L942" s="342"/>
      <c r="M942" s="342"/>
      <c r="N942" s="342"/>
      <c r="O942" s="342"/>
      <c r="P942" s="355" t="s">
        <v>642</v>
      </c>
      <c r="Q942" s="343"/>
      <c r="R942" s="343"/>
      <c r="S942" s="343"/>
      <c r="T942" s="343"/>
      <c r="U942" s="343"/>
      <c r="V942" s="343"/>
      <c r="W942" s="343"/>
      <c r="X942" s="343"/>
      <c r="Y942" s="344">
        <v>1</v>
      </c>
      <c r="Z942" s="345"/>
      <c r="AA942" s="345"/>
      <c r="AB942" s="346"/>
      <c r="AC942" s="356" t="s">
        <v>523</v>
      </c>
      <c r="AD942" s="364"/>
      <c r="AE942" s="364"/>
      <c r="AF942" s="364"/>
      <c r="AG942" s="364"/>
      <c r="AH942" s="348"/>
      <c r="AI942" s="349"/>
      <c r="AJ942" s="349"/>
      <c r="AK942" s="349"/>
      <c r="AL942" s="350"/>
      <c r="AM942" s="351"/>
      <c r="AN942" s="351"/>
      <c r="AO942" s="352"/>
      <c r="AP942" s="353"/>
      <c r="AQ942" s="353"/>
      <c r="AR942" s="353"/>
      <c r="AS942" s="353"/>
      <c r="AT942" s="353"/>
      <c r="AU942" s="353"/>
      <c r="AV942" s="353"/>
      <c r="AW942" s="353"/>
      <c r="AX942" s="353"/>
    </row>
    <row r="943" spans="1:50" ht="30" customHeight="1" x14ac:dyDescent="0.15">
      <c r="A943" s="372">
        <v>8</v>
      </c>
      <c r="B943" s="372">
        <v>1</v>
      </c>
      <c r="C943" s="354" t="s">
        <v>656</v>
      </c>
      <c r="D943" s="340"/>
      <c r="E943" s="340"/>
      <c r="F943" s="340"/>
      <c r="G943" s="340"/>
      <c r="H943" s="340"/>
      <c r="I943" s="340"/>
      <c r="J943" s="341" t="s">
        <v>655</v>
      </c>
      <c r="K943" s="342"/>
      <c r="L943" s="342"/>
      <c r="M943" s="342"/>
      <c r="N943" s="342"/>
      <c r="O943" s="342"/>
      <c r="P943" s="355" t="s">
        <v>643</v>
      </c>
      <c r="Q943" s="343"/>
      <c r="R943" s="343"/>
      <c r="S943" s="343"/>
      <c r="T943" s="343"/>
      <c r="U943" s="343"/>
      <c r="V943" s="343"/>
      <c r="W943" s="343"/>
      <c r="X943" s="343"/>
      <c r="Y943" s="344">
        <v>1</v>
      </c>
      <c r="Z943" s="345"/>
      <c r="AA943" s="345"/>
      <c r="AB943" s="346"/>
      <c r="AC943" s="356" t="s">
        <v>523</v>
      </c>
      <c r="AD943" s="364"/>
      <c r="AE943" s="364"/>
      <c r="AF943" s="364"/>
      <c r="AG943" s="364"/>
      <c r="AH943" s="348"/>
      <c r="AI943" s="349"/>
      <c r="AJ943" s="349"/>
      <c r="AK943" s="349"/>
      <c r="AL943" s="350"/>
      <c r="AM943" s="351"/>
      <c r="AN943" s="351"/>
      <c r="AO943" s="352"/>
      <c r="AP943" s="353"/>
      <c r="AQ943" s="353"/>
      <c r="AR943" s="353"/>
      <c r="AS943" s="353"/>
      <c r="AT943" s="353"/>
      <c r="AU943" s="353"/>
      <c r="AV943" s="353"/>
      <c r="AW943" s="353"/>
      <c r="AX943" s="353"/>
    </row>
    <row r="944" spans="1:50" ht="30" customHeight="1" x14ac:dyDescent="0.15">
      <c r="A944" s="372">
        <v>9</v>
      </c>
      <c r="B944" s="372">
        <v>1</v>
      </c>
      <c r="C944" s="354" t="s">
        <v>633</v>
      </c>
      <c r="D944" s="340"/>
      <c r="E944" s="340"/>
      <c r="F944" s="340"/>
      <c r="G944" s="340"/>
      <c r="H944" s="340"/>
      <c r="I944" s="340"/>
      <c r="J944" s="341" t="s">
        <v>655</v>
      </c>
      <c r="K944" s="342"/>
      <c r="L944" s="342"/>
      <c r="M944" s="342"/>
      <c r="N944" s="342"/>
      <c r="O944" s="342"/>
      <c r="P944" s="355" t="s">
        <v>644</v>
      </c>
      <c r="Q944" s="343"/>
      <c r="R944" s="343"/>
      <c r="S944" s="343"/>
      <c r="T944" s="343"/>
      <c r="U944" s="343"/>
      <c r="V944" s="343"/>
      <c r="W944" s="343"/>
      <c r="X944" s="343"/>
      <c r="Y944" s="344">
        <v>0</v>
      </c>
      <c r="Z944" s="345"/>
      <c r="AA944" s="345"/>
      <c r="AB944" s="346"/>
      <c r="AC944" s="356" t="s">
        <v>523</v>
      </c>
      <c r="AD944" s="364"/>
      <c r="AE944" s="364"/>
      <c r="AF944" s="364"/>
      <c r="AG944" s="364"/>
      <c r="AH944" s="348"/>
      <c r="AI944" s="349"/>
      <c r="AJ944" s="349"/>
      <c r="AK944" s="349"/>
      <c r="AL944" s="350"/>
      <c r="AM944" s="351"/>
      <c r="AN944" s="351"/>
      <c r="AO944" s="352"/>
      <c r="AP944" s="353"/>
      <c r="AQ944" s="353"/>
      <c r="AR944" s="353"/>
      <c r="AS944" s="353"/>
      <c r="AT944" s="353"/>
      <c r="AU944" s="353"/>
      <c r="AV944" s="353"/>
      <c r="AW944" s="353"/>
      <c r="AX944" s="353"/>
    </row>
    <row r="945" spans="1:50" ht="30" customHeight="1" x14ac:dyDescent="0.15">
      <c r="A945" s="372">
        <v>10</v>
      </c>
      <c r="B945" s="372">
        <v>1</v>
      </c>
      <c r="C945" s="354" t="s">
        <v>657</v>
      </c>
      <c r="D945" s="340"/>
      <c r="E945" s="340"/>
      <c r="F945" s="340"/>
      <c r="G945" s="340"/>
      <c r="H945" s="340"/>
      <c r="I945" s="340"/>
      <c r="J945" s="341">
        <v>3000020142018</v>
      </c>
      <c r="K945" s="342"/>
      <c r="L945" s="342"/>
      <c r="M945" s="342"/>
      <c r="N945" s="342"/>
      <c r="O945" s="342"/>
      <c r="P945" s="355" t="s">
        <v>645</v>
      </c>
      <c r="Q945" s="343"/>
      <c r="R945" s="343"/>
      <c r="S945" s="343"/>
      <c r="T945" s="343"/>
      <c r="U945" s="343"/>
      <c r="V945" s="343"/>
      <c r="W945" s="343"/>
      <c r="X945" s="343"/>
      <c r="Y945" s="344">
        <v>0</v>
      </c>
      <c r="Z945" s="345"/>
      <c r="AA945" s="345"/>
      <c r="AB945" s="346"/>
      <c r="AC945" s="356" t="s">
        <v>523</v>
      </c>
      <c r="AD945" s="364"/>
      <c r="AE945" s="364"/>
      <c r="AF945" s="364"/>
      <c r="AG945" s="364"/>
      <c r="AH945" s="348"/>
      <c r="AI945" s="349"/>
      <c r="AJ945" s="349"/>
      <c r="AK945" s="349"/>
      <c r="AL945" s="350"/>
      <c r="AM945" s="351"/>
      <c r="AN945" s="351"/>
      <c r="AO945" s="352"/>
      <c r="AP945" s="353"/>
      <c r="AQ945" s="353"/>
      <c r="AR945" s="353"/>
      <c r="AS945" s="353"/>
      <c r="AT945" s="353"/>
      <c r="AU945" s="353"/>
      <c r="AV945" s="353"/>
      <c r="AW945" s="353"/>
      <c r="AX945" s="353"/>
    </row>
    <row r="946" spans="1:50" ht="30" customHeight="1" x14ac:dyDescent="0.15">
      <c r="A946" s="372">
        <v>11</v>
      </c>
      <c r="B946" s="372">
        <v>1</v>
      </c>
      <c r="C946" s="354" t="s">
        <v>658</v>
      </c>
      <c r="D946" s="340"/>
      <c r="E946" s="340"/>
      <c r="F946" s="340"/>
      <c r="G946" s="340"/>
      <c r="H946" s="340"/>
      <c r="I946" s="340"/>
      <c r="J946" s="341">
        <v>2080005004292</v>
      </c>
      <c r="K946" s="342"/>
      <c r="L946" s="342"/>
      <c r="M946" s="342"/>
      <c r="N946" s="342"/>
      <c r="O946" s="342"/>
      <c r="P946" s="355" t="s">
        <v>646</v>
      </c>
      <c r="Q946" s="343"/>
      <c r="R946" s="343"/>
      <c r="S946" s="343"/>
      <c r="T946" s="343"/>
      <c r="U946" s="343"/>
      <c r="V946" s="343"/>
      <c r="W946" s="343"/>
      <c r="X946" s="343"/>
      <c r="Y946" s="344">
        <v>0</v>
      </c>
      <c r="Z946" s="345"/>
      <c r="AA946" s="345"/>
      <c r="AB946" s="346"/>
      <c r="AC946" s="356" t="s">
        <v>523</v>
      </c>
      <c r="AD946" s="364"/>
      <c r="AE946" s="364"/>
      <c r="AF946" s="364"/>
      <c r="AG946" s="364"/>
      <c r="AH946" s="348"/>
      <c r="AI946" s="349"/>
      <c r="AJ946" s="349"/>
      <c r="AK946" s="349"/>
      <c r="AL946" s="350"/>
      <c r="AM946" s="351"/>
      <c r="AN946" s="351"/>
      <c r="AO946" s="352"/>
      <c r="AP946" s="353"/>
      <c r="AQ946" s="353"/>
      <c r="AR946" s="353"/>
      <c r="AS946" s="353"/>
      <c r="AT946" s="353"/>
      <c r="AU946" s="353"/>
      <c r="AV946" s="353"/>
      <c r="AW946" s="353"/>
      <c r="AX946" s="353"/>
    </row>
    <row r="947" spans="1:50" ht="30" customHeight="1" x14ac:dyDescent="0.15">
      <c r="A947" s="372">
        <v>12</v>
      </c>
      <c r="B947" s="372">
        <v>1</v>
      </c>
      <c r="C947" s="354" t="s">
        <v>659</v>
      </c>
      <c r="D947" s="340"/>
      <c r="E947" s="340"/>
      <c r="F947" s="340"/>
      <c r="G947" s="340"/>
      <c r="H947" s="340"/>
      <c r="I947" s="340"/>
      <c r="J947" s="341">
        <v>3000020221309</v>
      </c>
      <c r="K947" s="342"/>
      <c r="L947" s="342"/>
      <c r="M947" s="342"/>
      <c r="N947" s="342"/>
      <c r="O947" s="342"/>
      <c r="P947" s="355" t="s">
        <v>647</v>
      </c>
      <c r="Q947" s="343"/>
      <c r="R947" s="343"/>
      <c r="S947" s="343"/>
      <c r="T947" s="343"/>
      <c r="U947" s="343"/>
      <c r="V947" s="343"/>
      <c r="W947" s="343"/>
      <c r="X947" s="343"/>
      <c r="Y947" s="344">
        <v>0</v>
      </c>
      <c r="Z947" s="345"/>
      <c r="AA947" s="345"/>
      <c r="AB947" s="346"/>
      <c r="AC947" s="356" t="s">
        <v>523</v>
      </c>
      <c r="AD947" s="364"/>
      <c r="AE947" s="364"/>
      <c r="AF947" s="364"/>
      <c r="AG947" s="364"/>
      <c r="AH947" s="348"/>
      <c r="AI947" s="349"/>
      <c r="AJ947" s="349"/>
      <c r="AK947" s="349"/>
      <c r="AL947" s="350"/>
      <c r="AM947" s="351"/>
      <c r="AN947" s="351"/>
      <c r="AO947" s="352"/>
      <c r="AP947" s="353"/>
      <c r="AQ947" s="353"/>
      <c r="AR947" s="353"/>
      <c r="AS947" s="353"/>
      <c r="AT947" s="353"/>
      <c r="AU947" s="353"/>
      <c r="AV947" s="353"/>
      <c r="AW947" s="353"/>
      <c r="AX947" s="353"/>
    </row>
    <row r="948" spans="1:50" ht="30" customHeight="1" x14ac:dyDescent="0.15">
      <c r="A948" s="372">
        <v>13</v>
      </c>
      <c r="B948" s="372">
        <v>1</v>
      </c>
      <c r="C948" s="354" t="s">
        <v>634</v>
      </c>
      <c r="D948" s="340"/>
      <c r="E948" s="340"/>
      <c r="F948" s="340"/>
      <c r="G948" s="340"/>
      <c r="H948" s="340"/>
      <c r="I948" s="340"/>
      <c r="J948" s="341">
        <v>3000020221309</v>
      </c>
      <c r="K948" s="342"/>
      <c r="L948" s="342"/>
      <c r="M948" s="342"/>
      <c r="N948" s="342"/>
      <c r="O948" s="342"/>
      <c r="P948" s="355" t="s">
        <v>648</v>
      </c>
      <c r="Q948" s="343"/>
      <c r="R948" s="343"/>
      <c r="S948" s="343"/>
      <c r="T948" s="343"/>
      <c r="U948" s="343"/>
      <c r="V948" s="343"/>
      <c r="W948" s="343"/>
      <c r="X948" s="343"/>
      <c r="Y948" s="344">
        <v>0</v>
      </c>
      <c r="Z948" s="345"/>
      <c r="AA948" s="345"/>
      <c r="AB948" s="346"/>
      <c r="AC948" s="356" t="s">
        <v>523</v>
      </c>
      <c r="AD948" s="364"/>
      <c r="AE948" s="364"/>
      <c r="AF948" s="364"/>
      <c r="AG948" s="364"/>
      <c r="AH948" s="348"/>
      <c r="AI948" s="349"/>
      <c r="AJ948" s="349"/>
      <c r="AK948" s="349"/>
      <c r="AL948" s="350"/>
      <c r="AM948" s="351"/>
      <c r="AN948" s="351"/>
      <c r="AO948" s="352"/>
      <c r="AP948" s="353"/>
      <c r="AQ948" s="353"/>
      <c r="AR948" s="353"/>
      <c r="AS948" s="353"/>
      <c r="AT948" s="353"/>
      <c r="AU948" s="353"/>
      <c r="AV948" s="353"/>
      <c r="AW948" s="353"/>
      <c r="AX948" s="353"/>
    </row>
    <row r="949" spans="1:50" ht="30" customHeight="1" x14ac:dyDescent="0.15">
      <c r="A949" s="372">
        <v>14</v>
      </c>
      <c r="B949" s="372">
        <v>1</v>
      </c>
      <c r="C949" s="354" t="s">
        <v>660</v>
      </c>
      <c r="D949" s="340"/>
      <c r="E949" s="340"/>
      <c r="F949" s="340"/>
      <c r="G949" s="340"/>
      <c r="H949" s="340"/>
      <c r="I949" s="340"/>
      <c r="J949" s="341">
        <v>5000020142107</v>
      </c>
      <c r="K949" s="342"/>
      <c r="L949" s="342"/>
      <c r="M949" s="342"/>
      <c r="N949" s="342"/>
      <c r="O949" s="342"/>
      <c r="P949" s="355" t="s">
        <v>649</v>
      </c>
      <c r="Q949" s="343"/>
      <c r="R949" s="343"/>
      <c r="S949" s="343"/>
      <c r="T949" s="343"/>
      <c r="U949" s="343"/>
      <c r="V949" s="343"/>
      <c r="W949" s="343"/>
      <c r="X949" s="343"/>
      <c r="Y949" s="344">
        <v>0</v>
      </c>
      <c r="Z949" s="345"/>
      <c r="AA949" s="345"/>
      <c r="AB949" s="346"/>
      <c r="AC949" s="356" t="s">
        <v>523</v>
      </c>
      <c r="AD949" s="364"/>
      <c r="AE949" s="364"/>
      <c r="AF949" s="364"/>
      <c r="AG949" s="364"/>
      <c r="AH949" s="348"/>
      <c r="AI949" s="349"/>
      <c r="AJ949" s="349"/>
      <c r="AK949" s="349"/>
      <c r="AL949" s="350"/>
      <c r="AM949" s="351"/>
      <c r="AN949" s="351"/>
      <c r="AO949" s="352"/>
      <c r="AP949" s="353"/>
      <c r="AQ949" s="353"/>
      <c r="AR949" s="353"/>
      <c r="AS949" s="353"/>
      <c r="AT949" s="353"/>
      <c r="AU949" s="353"/>
      <c r="AV949" s="353"/>
      <c r="AW949" s="353"/>
      <c r="AX949" s="353"/>
    </row>
    <row r="950" spans="1:50" ht="30" customHeight="1" x14ac:dyDescent="0.15">
      <c r="A950" s="372">
        <v>15</v>
      </c>
      <c r="B950" s="372">
        <v>1</v>
      </c>
      <c r="C950" s="354" t="s">
        <v>635</v>
      </c>
      <c r="D950" s="340"/>
      <c r="E950" s="340"/>
      <c r="F950" s="340"/>
      <c r="G950" s="340"/>
      <c r="H950" s="340"/>
      <c r="I950" s="340"/>
      <c r="J950" s="341">
        <v>6000020143847</v>
      </c>
      <c r="K950" s="342"/>
      <c r="L950" s="342"/>
      <c r="M950" s="342"/>
      <c r="N950" s="342"/>
      <c r="O950" s="342"/>
      <c r="P950" s="355" t="s">
        <v>650</v>
      </c>
      <c r="Q950" s="343"/>
      <c r="R950" s="343"/>
      <c r="S950" s="343"/>
      <c r="T950" s="343"/>
      <c r="U950" s="343"/>
      <c r="V950" s="343"/>
      <c r="W950" s="343"/>
      <c r="X950" s="343"/>
      <c r="Y950" s="344">
        <v>0</v>
      </c>
      <c r="Z950" s="345"/>
      <c r="AA950" s="345"/>
      <c r="AB950" s="346"/>
      <c r="AC950" s="356" t="s">
        <v>523</v>
      </c>
      <c r="AD950" s="364"/>
      <c r="AE950" s="364"/>
      <c r="AF950" s="364"/>
      <c r="AG950" s="364"/>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465</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484</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466</v>
      </c>
      <c r="AQ1101" s="363"/>
      <c r="AR1101" s="363"/>
      <c r="AS1101" s="363"/>
      <c r="AT1101" s="363"/>
      <c r="AU1101" s="363"/>
      <c r="AV1101" s="363"/>
      <c r="AW1101" s="363"/>
      <c r="AX1101" s="363"/>
    </row>
    <row r="1102" spans="1:50" ht="30"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7">
      <formula>IF(RIGHT(TEXT(P14,"0.#"),1)=".",FALSE,TRUE)</formula>
    </cfRule>
    <cfRule type="expression" dxfId="2798" priority="14018">
      <formula>IF(RIGHT(TEXT(P14,"0.#"),1)=".",TRUE,FALSE)</formula>
    </cfRule>
  </conditionalFormatting>
  <conditionalFormatting sqref="AE32">
    <cfRule type="expression" dxfId="2797" priority="14007">
      <formula>IF(RIGHT(TEXT(AE32,"0.#"),1)=".",FALSE,TRUE)</formula>
    </cfRule>
    <cfRule type="expression" dxfId="2796" priority="14008">
      <formula>IF(RIGHT(TEXT(AE32,"0.#"),1)=".",TRUE,FALSE)</formula>
    </cfRule>
  </conditionalFormatting>
  <conditionalFormatting sqref="P18:AX18">
    <cfRule type="expression" dxfId="2795" priority="13893">
      <formula>IF(RIGHT(TEXT(P18,"0.#"),1)=".",FALSE,TRUE)</formula>
    </cfRule>
    <cfRule type="expression" dxfId="2794" priority="13894">
      <formula>IF(RIGHT(TEXT(P18,"0.#"),1)=".",TRUE,FALSE)</formula>
    </cfRule>
  </conditionalFormatting>
  <conditionalFormatting sqref="Y782">
    <cfRule type="expression" dxfId="2793" priority="13889">
      <formula>IF(RIGHT(TEXT(Y782,"0.#"),1)=".",FALSE,TRUE)</formula>
    </cfRule>
    <cfRule type="expression" dxfId="2792" priority="13890">
      <formula>IF(RIGHT(TEXT(Y782,"0.#"),1)=".",TRUE,FALSE)</formula>
    </cfRule>
  </conditionalFormatting>
  <conditionalFormatting sqref="Y791">
    <cfRule type="expression" dxfId="2791" priority="13885">
      <formula>IF(RIGHT(TEXT(Y791,"0.#"),1)=".",FALSE,TRUE)</formula>
    </cfRule>
    <cfRule type="expression" dxfId="2790" priority="13886">
      <formula>IF(RIGHT(TEXT(Y791,"0.#"),1)=".",TRUE,FALSE)</formula>
    </cfRule>
  </conditionalFormatting>
  <conditionalFormatting sqref="Y822:Y829 Y820 Y809:Y816 Y807 Y796:Y803 Y794">
    <cfRule type="expression" dxfId="2789" priority="13667">
      <formula>IF(RIGHT(TEXT(Y794,"0.#"),1)=".",FALSE,TRUE)</formula>
    </cfRule>
    <cfRule type="expression" dxfId="2788" priority="13668">
      <formula>IF(RIGHT(TEXT(Y794,"0.#"),1)=".",TRUE,FALSE)</formula>
    </cfRule>
  </conditionalFormatting>
  <conditionalFormatting sqref="P16:AQ17 P15:AX15 P13:AX13">
    <cfRule type="expression" dxfId="2787" priority="13715">
      <formula>IF(RIGHT(TEXT(P13,"0.#"),1)=".",FALSE,TRUE)</formula>
    </cfRule>
    <cfRule type="expression" dxfId="2786" priority="13716">
      <formula>IF(RIGHT(TEXT(P13,"0.#"),1)=".",TRUE,FALSE)</formula>
    </cfRule>
  </conditionalFormatting>
  <conditionalFormatting sqref="P19:AJ19">
    <cfRule type="expression" dxfId="2785" priority="13713">
      <formula>IF(RIGHT(TEXT(P19,"0.#"),1)=".",FALSE,TRUE)</formula>
    </cfRule>
    <cfRule type="expression" dxfId="2784" priority="13714">
      <formula>IF(RIGHT(TEXT(P19,"0.#"),1)=".",TRUE,FALSE)</formula>
    </cfRule>
  </conditionalFormatting>
  <conditionalFormatting sqref="AE101">
    <cfRule type="expression" dxfId="2783" priority="13705">
      <formula>IF(RIGHT(TEXT(AE101,"0.#"),1)=".",FALSE,TRUE)</formula>
    </cfRule>
    <cfRule type="expression" dxfId="2782" priority="13706">
      <formula>IF(RIGHT(TEXT(AE101,"0.#"),1)=".",TRUE,FALSE)</formula>
    </cfRule>
  </conditionalFormatting>
  <conditionalFormatting sqref="Y783:Y790 Y781">
    <cfRule type="expression" dxfId="2781" priority="13691">
      <formula>IF(RIGHT(TEXT(Y781,"0.#"),1)=".",FALSE,TRUE)</formula>
    </cfRule>
    <cfRule type="expression" dxfId="2780" priority="13692">
      <formula>IF(RIGHT(TEXT(Y781,"0.#"),1)=".",TRUE,FALSE)</formula>
    </cfRule>
  </conditionalFormatting>
  <conditionalFormatting sqref="AU782">
    <cfRule type="expression" dxfId="2779" priority="13689">
      <formula>IF(RIGHT(TEXT(AU782,"0.#"),1)=".",FALSE,TRUE)</formula>
    </cfRule>
    <cfRule type="expression" dxfId="2778" priority="13690">
      <formula>IF(RIGHT(TEXT(AU782,"0.#"),1)=".",TRUE,FALSE)</formula>
    </cfRule>
  </conditionalFormatting>
  <conditionalFormatting sqref="AU791">
    <cfRule type="expression" dxfId="2777" priority="13687">
      <formula>IF(RIGHT(TEXT(AU791,"0.#"),1)=".",FALSE,TRUE)</formula>
    </cfRule>
    <cfRule type="expression" dxfId="2776" priority="13688">
      <formula>IF(RIGHT(TEXT(AU791,"0.#"),1)=".",TRUE,FALSE)</formula>
    </cfRule>
  </conditionalFormatting>
  <conditionalFormatting sqref="AU783:AU790 AU781">
    <cfRule type="expression" dxfId="2775" priority="13685">
      <formula>IF(RIGHT(TEXT(AU781,"0.#"),1)=".",FALSE,TRUE)</formula>
    </cfRule>
    <cfRule type="expression" dxfId="2774" priority="13686">
      <formula>IF(RIGHT(TEXT(AU781,"0.#"),1)=".",TRUE,FALSE)</formula>
    </cfRule>
  </conditionalFormatting>
  <conditionalFormatting sqref="Y821 Y808 Y795">
    <cfRule type="expression" dxfId="2773" priority="13671">
      <formula>IF(RIGHT(TEXT(Y795,"0.#"),1)=".",FALSE,TRUE)</formula>
    </cfRule>
    <cfRule type="expression" dxfId="2772" priority="13672">
      <formula>IF(RIGHT(TEXT(Y795,"0.#"),1)=".",TRUE,FALSE)</formula>
    </cfRule>
  </conditionalFormatting>
  <conditionalFormatting sqref="Y830 Y817 Y804">
    <cfRule type="expression" dxfId="2771" priority="13669">
      <formula>IF(RIGHT(TEXT(Y804,"0.#"),1)=".",FALSE,TRUE)</formula>
    </cfRule>
    <cfRule type="expression" dxfId="2770" priority="13670">
      <formula>IF(RIGHT(TEXT(Y804,"0.#"),1)=".",TRUE,FALSE)</formula>
    </cfRule>
  </conditionalFormatting>
  <conditionalFormatting sqref="AU821 AU808 AU795">
    <cfRule type="expression" dxfId="2769" priority="13665">
      <formula>IF(RIGHT(TEXT(AU795,"0.#"),1)=".",FALSE,TRUE)</formula>
    </cfRule>
    <cfRule type="expression" dxfId="2768" priority="13666">
      <formula>IF(RIGHT(TEXT(AU795,"0.#"),1)=".",TRUE,FALSE)</formula>
    </cfRule>
  </conditionalFormatting>
  <conditionalFormatting sqref="AU830 AU817 AU804">
    <cfRule type="expression" dxfId="2767" priority="13663">
      <formula>IF(RIGHT(TEXT(AU804,"0.#"),1)=".",FALSE,TRUE)</formula>
    </cfRule>
    <cfRule type="expression" dxfId="2766" priority="13664">
      <formula>IF(RIGHT(TEXT(AU804,"0.#"),1)=".",TRUE,FALSE)</formula>
    </cfRule>
  </conditionalFormatting>
  <conditionalFormatting sqref="AU822:AU829 AU820 AU809:AU816 AU807 AU796:AU803 AU794">
    <cfRule type="expression" dxfId="2765" priority="13661">
      <formula>IF(RIGHT(TEXT(AU794,"0.#"),1)=".",FALSE,TRUE)</formula>
    </cfRule>
    <cfRule type="expression" dxfId="2764" priority="13662">
      <formula>IF(RIGHT(TEXT(AU794,"0.#"),1)=".",TRUE,FALSE)</formula>
    </cfRule>
  </conditionalFormatting>
  <conditionalFormatting sqref="AM87">
    <cfRule type="expression" dxfId="2763" priority="13315">
      <formula>IF(RIGHT(TEXT(AM87,"0.#"),1)=".",FALSE,TRUE)</formula>
    </cfRule>
    <cfRule type="expression" dxfId="2762" priority="13316">
      <formula>IF(RIGHT(TEXT(AM87,"0.#"),1)=".",TRUE,FALSE)</formula>
    </cfRule>
  </conditionalFormatting>
  <conditionalFormatting sqref="AE55">
    <cfRule type="expression" dxfId="2761" priority="13383">
      <formula>IF(RIGHT(TEXT(AE55,"0.#"),1)=".",FALSE,TRUE)</formula>
    </cfRule>
    <cfRule type="expression" dxfId="2760" priority="13384">
      <formula>IF(RIGHT(TEXT(AE55,"0.#"),1)=".",TRUE,FALSE)</formula>
    </cfRule>
  </conditionalFormatting>
  <conditionalFormatting sqref="AI55">
    <cfRule type="expression" dxfId="2759" priority="13381">
      <formula>IF(RIGHT(TEXT(AI55,"0.#"),1)=".",FALSE,TRUE)</formula>
    </cfRule>
    <cfRule type="expression" dxfId="2758" priority="13382">
      <formula>IF(RIGHT(TEXT(AI55,"0.#"),1)=".",TRUE,FALSE)</formula>
    </cfRule>
  </conditionalFormatting>
  <conditionalFormatting sqref="AM34">
    <cfRule type="expression" dxfId="2757" priority="13461">
      <formula>IF(RIGHT(TEXT(AM34,"0.#"),1)=".",FALSE,TRUE)</formula>
    </cfRule>
    <cfRule type="expression" dxfId="2756" priority="13462">
      <formula>IF(RIGHT(TEXT(AM34,"0.#"),1)=".",TRUE,FALSE)</formula>
    </cfRule>
  </conditionalFormatting>
  <conditionalFormatting sqref="AE33">
    <cfRule type="expression" dxfId="2755" priority="13475">
      <formula>IF(RIGHT(TEXT(AE33,"0.#"),1)=".",FALSE,TRUE)</formula>
    </cfRule>
    <cfRule type="expression" dxfId="2754" priority="13476">
      <formula>IF(RIGHT(TEXT(AE33,"0.#"),1)=".",TRUE,FALSE)</formula>
    </cfRule>
  </conditionalFormatting>
  <conditionalFormatting sqref="AE34">
    <cfRule type="expression" dxfId="2753" priority="13473">
      <formula>IF(RIGHT(TEXT(AE34,"0.#"),1)=".",FALSE,TRUE)</formula>
    </cfRule>
    <cfRule type="expression" dxfId="2752" priority="13474">
      <formula>IF(RIGHT(TEXT(AE34,"0.#"),1)=".",TRUE,FALSE)</formula>
    </cfRule>
  </conditionalFormatting>
  <conditionalFormatting sqref="AI34">
    <cfRule type="expression" dxfId="2751" priority="13471">
      <formula>IF(RIGHT(TEXT(AI34,"0.#"),1)=".",FALSE,TRUE)</formula>
    </cfRule>
    <cfRule type="expression" dxfId="2750" priority="13472">
      <formula>IF(RIGHT(TEXT(AI34,"0.#"),1)=".",TRUE,FALSE)</formula>
    </cfRule>
  </conditionalFormatting>
  <conditionalFormatting sqref="AI33">
    <cfRule type="expression" dxfId="2749" priority="13469">
      <formula>IF(RIGHT(TEXT(AI33,"0.#"),1)=".",FALSE,TRUE)</formula>
    </cfRule>
    <cfRule type="expression" dxfId="2748" priority="13470">
      <formula>IF(RIGHT(TEXT(AI33,"0.#"),1)=".",TRUE,FALSE)</formula>
    </cfRule>
  </conditionalFormatting>
  <conditionalFormatting sqref="AI32">
    <cfRule type="expression" dxfId="2747" priority="13467">
      <formula>IF(RIGHT(TEXT(AI32,"0.#"),1)=".",FALSE,TRUE)</formula>
    </cfRule>
    <cfRule type="expression" dxfId="2746" priority="13468">
      <formula>IF(RIGHT(TEXT(AI32,"0.#"),1)=".",TRUE,FALSE)</formula>
    </cfRule>
  </conditionalFormatting>
  <conditionalFormatting sqref="AM32">
    <cfRule type="expression" dxfId="2745" priority="13465">
      <formula>IF(RIGHT(TEXT(AM32,"0.#"),1)=".",FALSE,TRUE)</formula>
    </cfRule>
    <cfRule type="expression" dxfId="2744" priority="13466">
      <formula>IF(RIGHT(TEXT(AM32,"0.#"),1)=".",TRUE,FALSE)</formula>
    </cfRule>
  </conditionalFormatting>
  <conditionalFormatting sqref="AM33">
    <cfRule type="expression" dxfId="2743" priority="13463">
      <formula>IF(RIGHT(TEXT(AM33,"0.#"),1)=".",FALSE,TRUE)</formula>
    </cfRule>
    <cfRule type="expression" dxfId="2742" priority="13464">
      <formula>IF(RIGHT(TEXT(AM33,"0.#"),1)=".",TRUE,FALSE)</formula>
    </cfRule>
  </conditionalFormatting>
  <conditionalFormatting sqref="AQ32:AQ34">
    <cfRule type="expression" dxfId="2741" priority="13455">
      <formula>IF(RIGHT(TEXT(AQ32,"0.#"),1)=".",FALSE,TRUE)</formula>
    </cfRule>
    <cfRule type="expression" dxfId="2740" priority="13456">
      <formula>IF(RIGHT(TEXT(AQ32,"0.#"),1)=".",TRUE,FALSE)</formula>
    </cfRule>
  </conditionalFormatting>
  <conditionalFormatting sqref="AU32:AU34">
    <cfRule type="expression" dxfId="2739" priority="13453">
      <formula>IF(RIGHT(TEXT(AU32,"0.#"),1)=".",FALSE,TRUE)</formula>
    </cfRule>
    <cfRule type="expression" dxfId="2738" priority="13454">
      <formula>IF(RIGHT(TEXT(AU32,"0.#"),1)=".",TRUE,FALSE)</formula>
    </cfRule>
  </conditionalFormatting>
  <conditionalFormatting sqref="AE53">
    <cfRule type="expression" dxfId="2737" priority="13387">
      <formula>IF(RIGHT(TEXT(AE53,"0.#"),1)=".",FALSE,TRUE)</formula>
    </cfRule>
    <cfRule type="expression" dxfId="2736" priority="13388">
      <formula>IF(RIGHT(TEXT(AE53,"0.#"),1)=".",TRUE,FALSE)</formula>
    </cfRule>
  </conditionalFormatting>
  <conditionalFormatting sqref="AE54">
    <cfRule type="expression" dxfId="2735" priority="13385">
      <formula>IF(RIGHT(TEXT(AE54,"0.#"),1)=".",FALSE,TRUE)</formula>
    </cfRule>
    <cfRule type="expression" dxfId="2734" priority="13386">
      <formula>IF(RIGHT(TEXT(AE54,"0.#"),1)=".",TRUE,FALSE)</formula>
    </cfRule>
  </conditionalFormatting>
  <conditionalFormatting sqref="AI54">
    <cfRule type="expression" dxfId="2733" priority="13379">
      <formula>IF(RIGHT(TEXT(AI54,"0.#"),1)=".",FALSE,TRUE)</formula>
    </cfRule>
    <cfRule type="expression" dxfId="2732" priority="13380">
      <formula>IF(RIGHT(TEXT(AI54,"0.#"),1)=".",TRUE,FALSE)</formula>
    </cfRule>
  </conditionalFormatting>
  <conditionalFormatting sqref="AI53">
    <cfRule type="expression" dxfId="2731" priority="13377">
      <formula>IF(RIGHT(TEXT(AI53,"0.#"),1)=".",FALSE,TRUE)</formula>
    </cfRule>
    <cfRule type="expression" dxfId="2730" priority="13378">
      <formula>IF(RIGHT(TEXT(AI53,"0.#"),1)=".",TRUE,FALSE)</formula>
    </cfRule>
  </conditionalFormatting>
  <conditionalFormatting sqref="AM53">
    <cfRule type="expression" dxfId="2729" priority="13375">
      <formula>IF(RIGHT(TEXT(AM53,"0.#"),1)=".",FALSE,TRUE)</formula>
    </cfRule>
    <cfRule type="expression" dxfId="2728" priority="13376">
      <formula>IF(RIGHT(TEXT(AM53,"0.#"),1)=".",TRUE,FALSE)</formula>
    </cfRule>
  </conditionalFormatting>
  <conditionalFormatting sqref="AM54">
    <cfRule type="expression" dxfId="2727" priority="13373">
      <formula>IF(RIGHT(TEXT(AM54,"0.#"),1)=".",FALSE,TRUE)</formula>
    </cfRule>
    <cfRule type="expression" dxfId="2726" priority="13374">
      <formula>IF(RIGHT(TEXT(AM54,"0.#"),1)=".",TRUE,FALSE)</formula>
    </cfRule>
  </conditionalFormatting>
  <conditionalFormatting sqref="AM55">
    <cfRule type="expression" dxfId="2725" priority="13371">
      <formula>IF(RIGHT(TEXT(AM55,"0.#"),1)=".",FALSE,TRUE)</formula>
    </cfRule>
    <cfRule type="expression" dxfId="2724" priority="13372">
      <formula>IF(RIGHT(TEXT(AM55,"0.#"),1)=".",TRUE,FALSE)</formula>
    </cfRule>
  </conditionalFormatting>
  <conditionalFormatting sqref="AE60">
    <cfRule type="expression" dxfId="2723" priority="13357">
      <formula>IF(RIGHT(TEXT(AE60,"0.#"),1)=".",FALSE,TRUE)</formula>
    </cfRule>
    <cfRule type="expression" dxfId="2722" priority="13358">
      <formula>IF(RIGHT(TEXT(AE60,"0.#"),1)=".",TRUE,FALSE)</formula>
    </cfRule>
  </conditionalFormatting>
  <conditionalFormatting sqref="AE61">
    <cfRule type="expression" dxfId="2721" priority="13355">
      <formula>IF(RIGHT(TEXT(AE61,"0.#"),1)=".",FALSE,TRUE)</formula>
    </cfRule>
    <cfRule type="expression" dxfId="2720" priority="13356">
      <formula>IF(RIGHT(TEXT(AE61,"0.#"),1)=".",TRUE,FALSE)</formula>
    </cfRule>
  </conditionalFormatting>
  <conditionalFormatting sqref="AE62">
    <cfRule type="expression" dxfId="2719" priority="13353">
      <formula>IF(RIGHT(TEXT(AE62,"0.#"),1)=".",FALSE,TRUE)</formula>
    </cfRule>
    <cfRule type="expression" dxfId="2718" priority="13354">
      <formula>IF(RIGHT(TEXT(AE62,"0.#"),1)=".",TRUE,FALSE)</formula>
    </cfRule>
  </conditionalFormatting>
  <conditionalFormatting sqref="AI62">
    <cfRule type="expression" dxfId="2717" priority="13351">
      <formula>IF(RIGHT(TEXT(AI62,"0.#"),1)=".",FALSE,TRUE)</formula>
    </cfRule>
    <cfRule type="expression" dxfId="2716" priority="13352">
      <formula>IF(RIGHT(TEXT(AI62,"0.#"),1)=".",TRUE,FALSE)</formula>
    </cfRule>
  </conditionalFormatting>
  <conditionalFormatting sqref="AI61">
    <cfRule type="expression" dxfId="2715" priority="13349">
      <formula>IF(RIGHT(TEXT(AI61,"0.#"),1)=".",FALSE,TRUE)</formula>
    </cfRule>
    <cfRule type="expression" dxfId="2714" priority="13350">
      <formula>IF(RIGHT(TEXT(AI61,"0.#"),1)=".",TRUE,FALSE)</formula>
    </cfRule>
  </conditionalFormatting>
  <conditionalFormatting sqref="AI60">
    <cfRule type="expression" dxfId="2713" priority="13347">
      <formula>IF(RIGHT(TEXT(AI60,"0.#"),1)=".",FALSE,TRUE)</formula>
    </cfRule>
    <cfRule type="expression" dxfId="2712" priority="13348">
      <formula>IF(RIGHT(TEXT(AI60,"0.#"),1)=".",TRUE,FALSE)</formula>
    </cfRule>
  </conditionalFormatting>
  <conditionalFormatting sqref="AM60">
    <cfRule type="expression" dxfId="2711" priority="13345">
      <formula>IF(RIGHT(TEXT(AM60,"0.#"),1)=".",FALSE,TRUE)</formula>
    </cfRule>
    <cfRule type="expression" dxfId="2710" priority="13346">
      <formula>IF(RIGHT(TEXT(AM60,"0.#"),1)=".",TRUE,FALSE)</formula>
    </cfRule>
  </conditionalFormatting>
  <conditionalFormatting sqref="AM61">
    <cfRule type="expression" dxfId="2709" priority="13343">
      <formula>IF(RIGHT(TEXT(AM61,"0.#"),1)=".",FALSE,TRUE)</formula>
    </cfRule>
    <cfRule type="expression" dxfId="2708" priority="13344">
      <formula>IF(RIGHT(TEXT(AM61,"0.#"),1)=".",TRUE,FALSE)</formula>
    </cfRule>
  </conditionalFormatting>
  <conditionalFormatting sqref="AM62">
    <cfRule type="expression" dxfId="2707" priority="13341">
      <formula>IF(RIGHT(TEXT(AM62,"0.#"),1)=".",FALSE,TRUE)</formula>
    </cfRule>
    <cfRule type="expression" dxfId="2706" priority="13342">
      <formula>IF(RIGHT(TEXT(AM62,"0.#"),1)=".",TRUE,FALSE)</formula>
    </cfRule>
  </conditionalFormatting>
  <conditionalFormatting sqref="AE87">
    <cfRule type="expression" dxfId="2705" priority="13327">
      <formula>IF(RIGHT(TEXT(AE87,"0.#"),1)=".",FALSE,TRUE)</formula>
    </cfRule>
    <cfRule type="expression" dxfId="2704" priority="13328">
      <formula>IF(RIGHT(TEXT(AE87,"0.#"),1)=".",TRUE,FALSE)</formula>
    </cfRule>
  </conditionalFormatting>
  <conditionalFormatting sqref="AE88">
    <cfRule type="expression" dxfId="2703" priority="13325">
      <formula>IF(RIGHT(TEXT(AE88,"0.#"),1)=".",FALSE,TRUE)</formula>
    </cfRule>
    <cfRule type="expression" dxfId="2702" priority="13326">
      <formula>IF(RIGHT(TEXT(AE88,"0.#"),1)=".",TRUE,FALSE)</formula>
    </cfRule>
  </conditionalFormatting>
  <conditionalFormatting sqref="AE89">
    <cfRule type="expression" dxfId="2701" priority="13323">
      <formula>IF(RIGHT(TEXT(AE89,"0.#"),1)=".",FALSE,TRUE)</formula>
    </cfRule>
    <cfRule type="expression" dxfId="2700" priority="13324">
      <formula>IF(RIGHT(TEXT(AE89,"0.#"),1)=".",TRUE,FALSE)</formula>
    </cfRule>
  </conditionalFormatting>
  <conditionalFormatting sqref="AI89">
    <cfRule type="expression" dxfId="2699" priority="13321">
      <formula>IF(RIGHT(TEXT(AI89,"0.#"),1)=".",FALSE,TRUE)</formula>
    </cfRule>
    <cfRule type="expression" dxfId="2698" priority="13322">
      <formula>IF(RIGHT(TEXT(AI89,"0.#"),1)=".",TRUE,FALSE)</formula>
    </cfRule>
  </conditionalFormatting>
  <conditionalFormatting sqref="AI88">
    <cfRule type="expression" dxfId="2697" priority="13319">
      <formula>IF(RIGHT(TEXT(AI88,"0.#"),1)=".",FALSE,TRUE)</formula>
    </cfRule>
    <cfRule type="expression" dxfId="2696" priority="13320">
      <formula>IF(RIGHT(TEXT(AI88,"0.#"),1)=".",TRUE,FALSE)</formula>
    </cfRule>
  </conditionalFormatting>
  <conditionalFormatting sqref="AI87">
    <cfRule type="expression" dxfId="2695" priority="13317">
      <formula>IF(RIGHT(TEXT(AI87,"0.#"),1)=".",FALSE,TRUE)</formula>
    </cfRule>
    <cfRule type="expression" dxfId="2694" priority="13318">
      <formula>IF(RIGHT(TEXT(AI87,"0.#"),1)=".",TRUE,FALSE)</formula>
    </cfRule>
  </conditionalFormatting>
  <conditionalFormatting sqref="AM88">
    <cfRule type="expression" dxfId="2693" priority="13313">
      <formula>IF(RIGHT(TEXT(AM88,"0.#"),1)=".",FALSE,TRUE)</formula>
    </cfRule>
    <cfRule type="expression" dxfId="2692" priority="13314">
      <formula>IF(RIGHT(TEXT(AM88,"0.#"),1)=".",TRUE,FALSE)</formula>
    </cfRule>
  </conditionalFormatting>
  <conditionalFormatting sqref="AM89">
    <cfRule type="expression" dxfId="2691" priority="13311">
      <formula>IF(RIGHT(TEXT(AM89,"0.#"),1)=".",FALSE,TRUE)</formula>
    </cfRule>
    <cfRule type="expression" dxfId="2690" priority="13312">
      <formula>IF(RIGHT(TEXT(AM89,"0.#"),1)=".",TRUE,FALSE)</formula>
    </cfRule>
  </conditionalFormatting>
  <conditionalFormatting sqref="AE92">
    <cfRule type="expression" dxfId="2689" priority="13297">
      <formula>IF(RIGHT(TEXT(AE92,"0.#"),1)=".",FALSE,TRUE)</formula>
    </cfRule>
    <cfRule type="expression" dxfId="2688" priority="13298">
      <formula>IF(RIGHT(TEXT(AE92,"0.#"),1)=".",TRUE,FALSE)</formula>
    </cfRule>
  </conditionalFormatting>
  <conditionalFormatting sqref="AE93">
    <cfRule type="expression" dxfId="2687" priority="13295">
      <formula>IF(RIGHT(TEXT(AE93,"0.#"),1)=".",FALSE,TRUE)</formula>
    </cfRule>
    <cfRule type="expression" dxfId="2686" priority="13296">
      <formula>IF(RIGHT(TEXT(AE93,"0.#"),1)=".",TRUE,FALSE)</formula>
    </cfRule>
  </conditionalFormatting>
  <conditionalFormatting sqref="AE94">
    <cfRule type="expression" dxfId="2685" priority="13293">
      <formula>IF(RIGHT(TEXT(AE94,"0.#"),1)=".",FALSE,TRUE)</formula>
    </cfRule>
    <cfRule type="expression" dxfId="2684" priority="13294">
      <formula>IF(RIGHT(TEXT(AE94,"0.#"),1)=".",TRUE,FALSE)</formula>
    </cfRule>
  </conditionalFormatting>
  <conditionalFormatting sqref="AI94">
    <cfRule type="expression" dxfId="2683" priority="13291">
      <formula>IF(RIGHT(TEXT(AI94,"0.#"),1)=".",FALSE,TRUE)</formula>
    </cfRule>
    <cfRule type="expression" dxfId="2682" priority="13292">
      <formula>IF(RIGHT(TEXT(AI94,"0.#"),1)=".",TRUE,FALSE)</formula>
    </cfRule>
  </conditionalFormatting>
  <conditionalFormatting sqref="AI93">
    <cfRule type="expression" dxfId="2681" priority="13289">
      <formula>IF(RIGHT(TEXT(AI93,"0.#"),1)=".",FALSE,TRUE)</formula>
    </cfRule>
    <cfRule type="expression" dxfId="2680" priority="13290">
      <formula>IF(RIGHT(TEXT(AI93,"0.#"),1)=".",TRUE,FALSE)</formula>
    </cfRule>
  </conditionalFormatting>
  <conditionalFormatting sqref="AI92">
    <cfRule type="expression" dxfId="2679" priority="13287">
      <formula>IF(RIGHT(TEXT(AI92,"0.#"),1)=".",FALSE,TRUE)</formula>
    </cfRule>
    <cfRule type="expression" dxfId="2678" priority="13288">
      <formula>IF(RIGHT(TEXT(AI92,"0.#"),1)=".",TRUE,FALSE)</formula>
    </cfRule>
  </conditionalFormatting>
  <conditionalFormatting sqref="AM92">
    <cfRule type="expression" dxfId="2677" priority="13285">
      <formula>IF(RIGHT(TEXT(AM92,"0.#"),1)=".",FALSE,TRUE)</formula>
    </cfRule>
    <cfRule type="expression" dxfId="2676" priority="13286">
      <formula>IF(RIGHT(TEXT(AM92,"0.#"),1)=".",TRUE,FALSE)</formula>
    </cfRule>
  </conditionalFormatting>
  <conditionalFormatting sqref="AM93">
    <cfRule type="expression" dxfId="2675" priority="13283">
      <formula>IF(RIGHT(TEXT(AM93,"0.#"),1)=".",FALSE,TRUE)</formula>
    </cfRule>
    <cfRule type="expression" dxfId="2674" priority="13284">
      <formula>IF(RIGHT(TEXT(AM93,"0.#"),1)=".",TRUE,FALSE)</formula>
    </cfRule>
  </conditionalFormatting>
  <conditionalFormatting sqref="AM94">
    <cfRule type="expression" dxfId="2673" priority="13281">
      <formula>IF(RIGHT(TEXT(AM94,"0.#"),1)=".",FALSE,TRUE)</formula>
    </cfRule>
    <cfRule type="expression" dxfId="2672" priority="13282">
      <formula>IF(RIGHT(TEXT(AM94,"0.#"),1)=".",TRUE,FALSE)</formula>
    </cfRule>
  </conditionalFormatting>
  <conditionalFormatting sqref="AE97">
    <cfRule type="expression" dxfId="2671" priority="13267">
      <formula>IF(RIGHT(TEXT(AE97,"0.#"),1)=".",FALSE,TRUE)</formula>
    </cfRule>
    <cfRule type="expression" dxfId="2670" priority="13268">
      <formula>IF(RIGHT(TEXT(AE97,"0.#"),1)=".",TRUE,FALSE)</formula>
    </cfRule>
  </conditionalFormatting>
  <conditionalFormatting sqref="AE98">
    <cfRule type="expression" dxfId="2669" priority="13265">
      <formula>IF(RIGHT(TEXT(AE98,"0.#"),1)=".",FALSE,TRUE)</formula>
    </cfRule>
    <cfRule type="expression" dxfId="2668" priority="13266">
      <formula>IF(RIGHT(TEXT(AE98,"0.#"),1)=".",TRUE,FALSE)</formula>
    </cfRule>
  </conditionalFormatting>
  <conditionalFormatting sqref="AE99">
    <cfRule type="expression" dxfId="2667" priority="13263">
      <formula>IF(RIGHT(TEXT(AE99,"0.#"),1)=".",FALSE,TRUE)</formula>
    </cfRule>
    <cfRule type="expression" dxfId="2666" priority="13264">
      <formula>IF(RIGHT(TEXT(AE99,"0.#"),1)=".",TRUE,FALSE)</formula>
    </cfRule>
  </conditionalFormatting>
  <conditionalFormatting sqref="AI99">
    <cfRule type="expression" dxfId="2665" priority="13261">
      <formula>IF(RIGHT(TEXT(AI99,"0.#"),1)=".",FALSE,TRUE)</formula>
    </cfRule>
    <cfRule type="expression" dxfId="2664" priority="13262">
      <formula>IF(RIGHT(TEXT(AI99,"0.#"),1)=".",TRUE,FALSE)</formula>
    </cfRule>
  </conditionalFormatting>
  <conditionalFormatting sqref="AI98">
    <cfRule type="expression" dxfId="2663" priority="13259">
      <formula>IF(RIGHT(TEXT(AI98,"0.#"),1)=".",FALSE,TRUE)</formula>
    </cfRule>
    <cfRule type="expression" dxfId="2662" priority="13260">
      <formula>IF(RIGHT(TEXT(AI98,"0.#"),1)=".",TRUE,FALSE)</formula>
    </cfRule>
  </conditionalFormatting>
  <conditionalFormatting sqref="AI97">
    <cfRule type="expression" dxfId="2661" priority="13257">
      <formula>IF(RIGHT(TEXT(AI97,"0.#"),1)=".",FALSE,TRUE)</formula>
    </cfRule>
    <cfRule type="expression" dxfId="2660" priority="13258">
      <formula>IF(RIGHT(TEXT(AI97,"0.#"),1)=".",TRUE,FALSE)</formula>
    </cfRule>
  </conditionalFormatting>
  <conditionalFormatting sqref="AM97">
    <cfRule type="expression" dxfId="2659" priority="13255">
      <formula>IF(RIGHT(TEXT(AM97,"0.#"),1)=".",FALSE,TRUE)</formula>
    </cfRule>
    <cfRule type="expression" dxfId="2658" priority="13256">
      <formula>IF(RIGHT(TEXT(AM97,"0.#"),1)=".",TRUE,FALSE)</formula>
    </cfRule>
  </conditionalFormatting>
  <conditionalFormatting sqref="AM98">
    <cfRule type="expression" dxfId="2657" priority="13253">
      <formula>IF(RIGHT(TEXT(AM98,"0.#"),1)=".",FALSE,TRUE)</formula>
    </cfRule>
    <cfRule type="expression" dxfId="2656" priority="13254">
      <formula>IF(RIGHT(TEXT(AM98,"0.#"),1)=".",TRUE,FALSE)</formula>
    </cfRule>
  </conditionalFormatting>
  <conditionalFormatting sqref="AM99">
    <cfRule type="expression" dxfId="2655" priority="13251">
      <formula>IF(RIGHT(TEXT(AM99,"0.#"),1)=".",FALSE,TRUE)</formula>
    </cfRule>
    <cfRule type="expression" dxfId="2654" priority="13252">
      <formula>IF(RIGHT(TEXT(AM99,"0.#"),1)=".",TRUE,FALSE)</formula>
    </cfRule>
  </conditionalFormatting>
  <conditionalFormatting sqref="AE104">
    <cfRule type="expression" dxfId="2653" priority="13225">
      <formula>IF(RIGHT(TEXT(AE104,"0.#"),1)=".",FALSE,TRUE)</formula>
    </cfRule>
    <cfRule type="expression" dxfId="2652" priority="13226">
      <formula>IF(RIGHT(TEXT(AE104,"0.#"),1)=".",TRUE,FALSE)</formula>
    </cfRule>
  </conditionalFormatting>
  <conditionalFormatting sqref="AI104">
    <cfRule type="expression" dxfId="2651" priority="13223">
      <formula>IF(RIGHT(TEXT(AI104,"0.#"),1)=".",FALSE,TRUE)</formula>
    </cfRule>
    <cfRule type="expression" dxfId="2650" priority="13224">
      <formula>IF(RIGHT(TEXT(AI104,"0.#"),1)=".",TRUE,FALSE)</formula>
    </cfRule>
  </conditionalFormatting>
  <conditionalFormatting sqref="AM104">
    <cfRule type="expression" dxfId="2649" priority="13221">
      <formula>IF(RIGHT(TEXT(AM104,"0.#"),1)=".",FALSE,TRUE)</formula>
    </cfRule>
    <cfRule type="expression" dxfId="2648" priority="13222">
      <formula>IF(RIGHT(TEXT(AM104,"0.#"),1)=".",TRUE,FALSE)</formula>
    </cfRule>
  </conditionalFormatting>
  <conditionalFormatting sqref="AE105">
    <cfRule type="expression" dxfId="2647" priority="13219">
      <formula>IF(RIGHT(TEXT(AE105,"0.#"),1)=".",FALSE,TRUE)</formula>
    </cfRule>
    <cfRule type="expression" dxfId="2646" priority="13220">
      <formula>IF(RIGHT(TEXT(AE105,"0.#"),1)=".",TRUE,FALSE)</formula>
    </cfRule>
  </conditionalFormatting>
  <conditionalFormatting sqref="AI105">
    <cfRule type="expression" dxfId="2645" priority="13217">
      <formula>IF(RIGHT(TEXT(AI105,"0.#"),1)=".",FALSE,TRUE)</formula>
    </cfRule>
    <cfRule type="expression" dxfId="2644" priority="13218">
      <formula>IF(RIGHT(TEXT(AI105,"0.#"),1)=".",TRUE,FALSE)</formula>
    </cfRule>
  </conditionalFormatting>
  <conditionalFormatting sqref="AM105">
    <cfRule type="expression" dxfId="2643" priority="13215">
      <formula>IF(RIGHT(TEXT(AM105,"0.#"),1)=".",FALSE,TRUE)</formula>
    </cfRule>
    <cfRule type="expression" dxfId="2642" priority="13216">
      <formula>IF(RIGHT(TEXT(AM105,"0.#"),1)=".",TRUE,FALSE)</formula>
    </cfRule>
  </conditionalFormatting>
  <conditionalFormatting sqref="AE107">
    <cfRule type="expression" dxfId="2641" priority="13211">
      <formula>IF(RIGHT(TEXT(AE107,"0.#"),1)=".",FALSE,TRUE)</formula>
    </cfRule>
    <cfRule type="expression" dxfId="2640" priority="13212">
      <formula>IF(RIGHT(TEXT(AE107,"0.#"),1)=".",TRUE,FALSE)</formula>
    </cfRule>
  </conditionalFormatting>
  <conditionalFormatting sqref="AI107">
    <cfRule type="expression" dxfId="2639" priority="13209">
      <formula>IF(RIGHT(TEXT(AI107,"0.#"),1)=".",FALSE,TRUE)</formula>
    </cfRule>
    <cfRule type="expression" dxfId="2638" priority="13210">
      <formula>IF(RIGHT(TEXT(AI107,"0.#"),1)=".",TRUE,FALSE)</formula>
    </cfRule>
  </conditionalFormatting>
  <conditionalFormatting sqref="AM107">
    <cfRule type="expression" dxfId="2637" priority="13207">
      <formula>IF(RIGHT(TEXT(AM107,"0.#"),1)=".",FALSE,TRUE)</formula>
    </cfRule>
    <cfRule type="expression" dxfId="2636" priority="13208">
      <formula>IF(RIGHT(TEXT(AM107,"0.#"),1)=".",TRUE,FALSE)</formula>
    </cfRule>
  </conditionalFormatting>
  <conditionalFormatting sqref="AE108">
    <cfRule type="expression" dxfId="2635" priority="13205">
      <formula>IF(RIGHT(TEXT(AE108,"0.#"),1)=".",FALSE,TRUE)</formula>
    </cfRule>
    <cfRule type="expression" dxfId="2634" priority="13206">
      <formula>IF(RIGHT(TEXT(AE108,"0.#"),1)=".",TRUE,FALSE)</formula>
    </cfRule>
  </conditionalFormatting>
  <conditionalFormatting sqref="AI108">
    <cfRule type="expression" dxfId="2633" priority="13203">
      <formula>IF(RIGHT(TEXT(AI108,"0.#"),1)=".",FALSE,TRUE)</formula>
    </cfRule>
    <cfRule type="expression" dxfId="2632" priority="13204">
      <formula>IF(RIGHT(TEXT(AI108,"0.#"),1)=".",TRUE,FALSE)</formula>
    </cfRule>
  </conditionalFormatting>
  <conditionalFormatting sqref="AM108">
    <cfRule type="expression" dxfId="2631" priority="13201">
      <formula>IF(RIGHT(TEXT(AM108,"0.#"),1)=".",FALSE,TRUE)</formula>
    </cfRule>
    <cfRule type="expression" dxfId="2630" priority="13202">
      <formula>IF(RIGHT(TEXT(AM108,"0.#"),1)=".",TRUE,FALSE)</formula>
    </cfRule>
  </conditionalFormatting>
  <conditionalFormatting sqref="AE110">
    <cfRule type="expression" dxfId="2629" priority="13197">
      <formula>IF(RIGHT(TEXT(AE110,"0.#"),1)=".",FALSE,TRUE)</formula>
    </cfRule>
    <cfRule type="expression" dxfId="2628" priority="13198">
      <formula>IF(RIGHT(TEXT(AE110,"0.#"),1)=".",TRUE,FALSE)</formula>
    </cfRule>
  </conditionalFormatting>
  <conditionalFormatting sqref="AI110">
    <cfRule type="expression" dxfId="2627" priority="13195">
      <formula>IF(RIGHT(TEXT(AI110,"0.#"),1)=".",FALSE,TRUE)</formula>
    </cfRule>
    <cfRule type="expression" dxfId="2626" priority="13196">
      <formula>IF(RIGHT(TEXT(AI110,"0.#"),1)=".",TRUE,FALSE)</formula>
    </cfRule>
  </conditionalFormatting>
  <conditionalFormatting sqref="AM110">
    <cfRule type="expression" dxfId="2625" priority="13193">
      <formula>IF(RIGHT(TEXT(AM110,"0.#"),1)=".",FALSE,TRUE)</formula>
    </cfRule>
    <cfRule type="expression" dxfId="2624" priority="13194">
      <formula>IF(RIGHT(TEXT(AM110,"0.#"),1)=".",TRUE,FALSE)</formula>
    </cfRule>
  </conditionalFormatting>
  <conditionalFormatting sqref="AE111">
    <cfRule type="expression" dxfId="2623" priority="13191">
      <formula>IF(RIGHT(TEXT(AE111,"0.#"),1)=".",FALSE,TRUE)</formula>
    </cfRule>
    <cfRule type="expression" dxfId="2622" priority="13192">
      <formula>IF(RIGHT(TEXT(AE111,"0.#"),1)=".",TRUE,FALSE)</formula>
    </cfRule>
  </conditionalFormatting>
  <conditionalFormatting sqref="AI111">
    <cfRule type="expression" dxfId="2621" priority="13189">
      <formula>IF(RIGHT(TEXT(AI111,"0.#"),1)=".",FALSE,TRUE)</formula>
    </cfRule>
    <cfRule type="expression" dxfId="2620" priority="13190">
      <formula>IF(RIGHT(TEXT(AI111,"0.#"),1)=".",TRUE,FALSE)</formula>
    </cfRule>
  </conditionalFormatting>
  <conditionalFormatting sqref="AM111">
    <cfRule type="expression" dxfId="2619" priority="13187">
      <formula>IF(RIGHT(TEXT(AM111,"0.#"),1)=".",FALSE,TRUE)</formula>
    </cfRule>
    <cfRule type="expression" dxfId="2618" priority="13188">
      <formula>IF(RIGHT(TEXT(AM111,"0.#"),1)=".",TRUE,FALSE)</formula>
    </cfRule>
  </conditionalFormatting>
  <conditionalFormatting sqref="AE113">
    <cfRule type="expression" dxfId="2617" priority="13183">
      <formula>IF(RIGHT(TEXT(AE113,"0.#"),1)=".",FALSE,TRUE)</formula>
    </cfRule>
    <cfRule type="expression" dxfId="2616" priority="13184">
      <formula>IF(RIGHT(TEXT(AE113,"0.#"),1)=".",TRUE,FALSE)</formula>
    </cfRule>
  </conditionalFormatting>
  <conditionalFormatting sqref="AI113">
    <cfRule type="expression" dxfId="2615" priority="13181">
      <formula>IF(RIGHT(TEXT(AI113,"0.#"),1)=".",FALSE,TRUE)</formula>
    </cfRule>
    <cfRule type="expression" dxfId="2614" priority="13182">
      <formula>IF(RIGHT(TEXT(AI113,"0.#"),1)=".",TRUE,FALSE)</formula>
    </cfRule>
  </conditionalFormatting>
  <conditionalFormatting sqref="AM113">
    <cfRule type="expression" dxfId="2613" priority="13179">
      <formula>IF(RIGHT(TEXT(AM113,"0.#"),1)=".",FALSE,TRUE)</formula>
    </cfRule>
    <cfRule type="expression" dxfId="2612" priority="13180">
      <formula>IF(RIGHT(TEXT(AM113,"0.#"),1)=".",TRUE,FALSE)</formula>
    </cfRule>
  </conditionalFormatting>
  <conditionalFormatting sqref="AE114">
    <cfRule type="expression" dxfId="2611" priority="13177">
      <formula>IF(RIGHT(TEXT(AE114,"0.#"),1)=".",FALSE,TRUE)</formula>
    </cfRule>
    <cfRule type="expression" dxfId="2610" priority="13178">
      <formula>IF(RIGHT(TEXT(AE114,"0.#"),1)=".",TRUE,FALSE)</formula>
    </cfRule>
  </conditionalFormatting>
  <conditionalFormatting sqref="AI114">
    <cfRule type="expression" dxfId="2609" priority="13175">
      <formula>IF(RIGHT(TEXT(AI114,"0.#"),1)=".",FALSE,TRUE)</formula>
    </cfRule>
    <cfRule type="expression" dxfId="2608" priority="13176">
      <formula>IF(RIGHT(TEXT(AI114,"0.#"),1)=".",TRUE,FALSE)</formula>
    </cfRule>
  </conditionalFormatting>
  <conditionalFormatting sqref="AM114">
    <cfRule type="expression" dxfId="2607" priority="13173">
      <formula>IF(RIGHT(TEXT(AM114,"0.#"),1)=".",FALSE,TRUE)</formula>
    </cfRule>
    <cfRule type="expression" dxfId="2606" priority="13174">
      <formula>IF(RIGHT(TEXT(AM114,"0.#"),1)=".",TRUE,FALSE)</formula>
    </cfRule>
  </conditionalFormatting>
  <conditionalFormatting sqref="AE116 AQ116">
    <cfRule type="expression" dxfId="2605" priority="13169">
      <formula>IF(RIGHT(TEXT(AE116,"0.#"),1)=".",FALSE,TRUE)</formula>
    </cfRule>
    <cfRule type="expression" dxfId="2604" priority="13170">
      <formula>IF(RIGHT(TEXT(AE116,"0.#"),1)=".",TRUE,FALSE)</formula>
    </cfRule>
  </conditionalFormatting>
  <conditionalFormatting sqref="AI116">
    <cfRule type="expression" dxfId="2603" priority="13167">
      <formula>IF(RIGHT(TEXT(AI116,"0.#"),1)=".",FALSE,TRUE)</formula>
    </cfRule>
    <cfRule type="expression" dxfId="2602" priority="13168">
      <formula>IF(RIGHT(TEXT(AI116,"0.#"),1)=".",TRUE,FALSE)</formula>
    </cfRule>
  </conditionalFormatting>
  <conditionalFormatting sqref="AM116">
    <cfRule type="expression" dxfId="2601" priority="13165">
      <formula>IF(RIGHT(TEXT(AM116,"0.#"),1)=".",FALSE,TRUE)</formula>
    </cfRule>
    <cfRule type="expression" dxfId="2600" priority="13166">
      <formula>IF(RIGHT(TEXT(AM116,"0.#"),1)=".",TRUE,FALSE)</formula>
    </cfRule>
  </conditionalFormatting>
  <conditionalFormatting sqref="AE117 AM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39:AO866">
    <cfRule type="expression" dxfId="2511" priority="6639">
      <formula>IF(AND(AL839&gt;=0, RIGHT(TEXT(AL839,"0.#"),1)&lt;&gt;"."),TRUE,FALSE)</formula>
    </cfRule>
    <cfRule type="expression" dxfId="2510" priority="6640">
      <formula>IF(AND(AL839&gt;=0, RIGHT(TEXT(AL839,"0.#"),1)="."),TRUE,FALSE)</formula>
    </cfRule>
    <cfRule type="expression" dxfId="2509" priority="6641">
      <formula>IF(AND(AL839&lt;0, RIGHT(TEXT(AL839,"0.#"),1)&lt;&gt;"."),TRUE,FALSE)</formula>
    </cfRule>
    <cfRule type="expression" dxfId="2508" priority="6642">
      <formula>IF(AND(AL839&lt;0, RIGHT(TEXT(AL839,"0.#"),1)="."),TRUE,FALSE)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7:AO838">
    <cfRule type="expression" dxfId="2393" priority="2825">
      <formula>IF(AND(AL837&gt;=0, RIGHT(TEXT(AL837,"0.#"),1)&lt;&gt;"."),TRUE,FALSE)</formula>
    </cfRule>
    <cfRule type="expression" dxfId="2392" priority="2826">
      <formula>IF(AND(AL837&gt;=0, RIGHT(TEXT(AL837,"0.#"),1)="."),TRUE,FALSE)</formula>
    </cfRule>
    <cfRule type="expression" dxfId="2391" priority="2827">
      <formula>IF(AND(AL837&lt;0, RIGHT(TEXT(AL837,"0.#"),1)&lt;&gt;"."),TRUE,FALSE)</formula>
    </cfRule>
    <cfRule type="expression" dxfId="2390" priority="2828">
      <formula>IF(AND(AL837&lt;0, RIGHT(TEXT(AL837,"0.#"),1)="."),TRUE,FALSE)</formula>
    </cfRule>
  </conditionalFormatting>
  <conditionalFormatting sqref="Y837:Y838">
    <cfRule type="expression" dxfId="2389" priority="2823">
      <formula>IF(RIGHT(TEXT(Y837,"0.#"),1)=".",FALSE,TRUE)</formula>
    </cfRule>
    <cfRule type="expression" dxfId="2388" priority="2824">
      <formula>IF(RIGHT(TEXT(Y837,"0.#"),1)=".",TRUE,FALSE)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1">
    <cfRule type="expression" dxfId="2069" priority="2077">
      <formula>IF(RIGHT(TEXT(Y871,"0.#"),1)=".",FALSE,TRUE)</formula>
    </cfRule>
    <cfRule type="expression" dxfId="2068" priority="2078">
      <formula>IF(RIGHT(TEXT(Y871,"0.#"),1)=".",TRUE,FALSE)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0:AO871">
    <cfRule type="expression" dxfId="1969" priority="2079">
      <formula>IF(AND(AL870&gt;=0, RIGHT(TEXT(AL870,"0.#"),1)&lt;&gt;"."),TRUE,FALSE)</formula>
    </cfRule>
    <cfRule type="expression" dxfId="1968" priority="2080">
      <formula>IF(AND(AL870&gt;=0, RIGHT(TEXT(AL870,"0.#"),1)="."),TRUE,FALSE)</formula>
    </cfRule>
    <cfRule type="expression" dxfId="1967" priority="2081">
      <formula>IF(AND(AL870&lt;0, RIGHT(TEXT(AL870,"0.#"),1)&lt;&gt;"."),TRUE,FALSE)</formula>
    </cfRule>
    <cfRule type="expression" dxfId="1966" priority="2082">
      <formula>IF(AND(AL870&lt;0, RIGHT(TEXT(AL870,"0.#"),1)="."),TRUE,FALSE)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AE102">
    <cfRule type="expression" dxfId="715" priority="15">
      <formula>IF(RIGHT(TEXT(AE102,"0.#"),1)=".",FALSE,TRUE)</formula>
    </cfRule>
    <cfRule type="expression" dxfId="714" priority="16">
      <formula>IF(RIGHT(TEXT(AE102,"0.#"),1)=".",TRUE,FALSE)</formula>
    </cfRule>
  </conditionalFormatting>
  <conditionalFormatting sqref="AI102">
    <cfRule type="expression" dxfId="713" priority="13">
      <formula>IF(RIGHT(TEXT(AI102,"0.#"),1)=".",FALSE,TRUE)</formula>
    </cfRule>
    <cfRule type="expression" dxfId="712" priority="14">
      <formula>IF(RIGHT(TEXT(AI102,"0.#"),1)=".",TRUE,FALSE)</formula>
    </cfRule>
  </conditionalFormatting>
  <conditionalFormatting sqref="AM102">
    <cfRule type="expression" dxfId="711" priority="11">
      <formula>IF(RIGHT(TEXT(AM102,"0.#"),1)=".",FALSE,TRUE)</formula>
    </cfRule>
    <cfRule type="expression" dxfId="710" priority="12">
      <formula>IF(RIGHT(TEXT(AM102,"0.#"),1)=".",TRUE,FALSE)</formula>
    </cfRule>
  </conditionalFormatting>
  <conditionalFormatting sqref="AQ102">
    <cfRule type="expression" dxfId="709" priority="9">
      <formula>IF(RIGHT(TEXT(AQ102,"0.#"),1)=".",FALSE,TRUE)</formula>
    </cfRule>
    <cfRule type="expression" dxfId="708" priority="10">
      <formula>IF(RIGHT(TEXT(AQ102,"0.#"),1)=".",TRUE,FALSE)</formula>
    </cfRule>
  </conditionalFormatting>
  <conditionalFormatting sqref="AI101">
    <cfRule type="expression" dxfId="707" priority="7">
      <formula>IF(RIGHT(TEXT(AI101,"0.#"),1)=".",FALSE,TRUE)</formula>
    </cfRule>
    <cfRule type="expression" dxfId="706" priority="8">
      <formula>IF(RIGHT(TEXT(AI101,"0.#"),1)=".",TRUE,FALSE)</formula>
    </cfRule>
  </conditionalFormatting>
  <conditionalFormatting sqref="AM101">
    <cfRule type="expression" dxfId="705" priority="5">
      <formula>IF(RIGHT(TEXT(AM101,"0.#"),1)=".",FALSE,TRUE)</formula>
    </cfRule>
    <cfRule type="expression" dxfId="704" priority="6">
      <formula>IF(RIGHT(TEXT(AM101,"0.#"),1)=".",TRUE,FALSE)</formula>
    </cfRule>
  </conditionalFormatting>
  <conditionalFormatting sqref="AQ101">
    <cfRule type="expression" dxfId="703" priority="3">
      <formula>IF(RIGHT(TEXT(AQ101,"0.#"),1)=".",FALSE,TRUE)</formula>
    </cfRule>
    <cfRule type="expression" dxfId="702" priority="4">
      <formula>IF(RIGHT(TEXT(AQ101,"0.#"),1)=".",TRUE,FALSE)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429" max="49" man="1"/>
    <brk id="483" max="49" man="1"/>
    <brk id="735" max="49" man="1"/>
    <brk id="778" max="49" man="1"/>
    <brk id="900" max="49" man="1"/>
    <brk id="1117" max="49" man="1"/>
  </rowBreaks>
  <ignoredErrors>
    <ignoredError sqref="K739 N739 P739 T739 W739 Z739 AB739 AF739 AI739 AL739 AN73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22" sqref="Q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560</v>
      </c>
      <c r="H2" s="13" t="str">
        <f>IF(G2="","",F2)</f>
        <v>一般会計</v>
      </c>
      <c r="I2" s="13" t="str">
        <f>IF(H2="","",IF(I1&lt;&gt;"",CONCATENATE(I1,"、",H2),H2))</f>
        <v>一般会計</v>
      </c>
      <c r="K2" s="14" t="s">
        <v>221</v>
      </c>
      <c r="L2" s="15"/>
      <c r="M2" s="13" t="str">
        <f>IF(L2="","",K2)</f>
        <v/>
      </c>
      <c r="N2" s="13" t="str">
        <f>IF(M2="","",IF(N1&lt;&gt;"",CONCATENATE(N1,"、",M2),M2))</f>
        <v/>
      </c>
      <c r="O2" s="13"/>
      <c r="P2" s="12" t="s">
        <v>190</v>
      </c>
      <c r="Q2" s="17" t="s">
        <v>560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t="s">
        <v>560</v>
      </c>
      <c r="C10" s="13" t="str">
        <f t="shared" si="0"/>
        <v>国土強靱化施策</v>
      </c>
      <c r="D10" s="13" t="str">
        <f t="shared" si="8"/>
        <v>国土強靱化施策</v>
      </c>
      <c r="F10" s="18" t="s">
        <v>235</v>
      </c>
      <c r="G10" s="17"/>
      <c r="H10" s="13" t="str">
        <f t="shared" si="1"/>
        <v/>
      </c>
      <c r="I10" s="13" t="str">
        <f t="shared" si="5"/>
        <v>一般会計</v>
      </c>
      <c r="K10" s="14" t="s">
        <v>467</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560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489</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28"/>
      <c r="AA2" s="829"/>
      <c r="AB2" s="1031" t="s">
        <v>11</v>
      </c>
      <c r="AC2" s="1032"/>
      <c r="AD2" s="1033"/>
      <c r="AE2" s="1037" t="s">
        <v>357</v>
      </c>
      <c r="AF2" s="1037"/>
      <c r="AG2" s="1037"/>
      <c r="AH2" s="1037"/>
      <c r="AI2" s="1037" t="s">
        <v>363</v>
      </c>
      <c r="AJ2" s="1037"/>
      <c r="AK2" s="1037"/>
      <c r="AL2" s="1037"/>
      <c r="AM2" s="1037" t="s">
        <v>470</v>
      </c>
      <c r="AN2" s="1037"/>
      <c r="AO2" s="1037"/>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489</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28"/>
      <c r="AA9" s="829"/>
      <c r="AB9" s="1031" t="s">
        <v>11</v>
      </c>
      <c r="AC9" s="1032"/>
      <c r="AD9" s="1033"/>
      <c r="AE9" s="1037" t="s">
        <v>357</v>
      </c>
      <c r="AF9" s="1037"/>
      <c r="AG9" s="1037"/>
      <c r="AH9" s="1037"/>
      <c r="AI9" s="1037" t="s">
        <v>363</v>
      </c>
      <c r="AJ9" s="1037"/>
      <c r="AK9" s="1037"/>
      <c r="AL9" s="1037"/>
      <c r="AM9" s="1037" t="s">
        <v>470</v>
      </c>
      <c r="AN9" s="1037"/>
      <c r="AO9" s="1037"/>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489</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28"/>
      <c r="AA16" s="829"/>
      <c r="AB16" s="1031" t="s">
        <v>11</v>
      </c>
      <c r="AC16" s="1032"/>
      <c r="AD16" s="1033"/>
      <c r="AE16" s="1037" t="s">
        <v>357</v>
      </c>
      <c r="AF16" s="1037"/>
      <c r="AG16" s="1037"/>
      <c r="AH16" s="1037"/>
      <c r="AI16" s="1037" t="s">
        <v>363</v>
      </c>
      <c r="AJ16" s="1037"/>
      <c r="AK16" s="1037"/>
      <c r="AL16" s="1037"/>
      <c r="AM16" s="1037" t="s">
        <v>470</v>
      </c>
      <c r="AN16" s="1037"/>
      <c r="AO16" s="1037"/>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489</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28"/>
      <c r="AA23" s="829"/>
      <c r="AB23" s="1031" t="s">
        <v>11</v>
      </c>
      <c r="AC23" s="1032"/>
      <c r="AD23" s="1033"/>
      <c r="AE23" s="1037" t="s">
        <v>357</v>
      </c>
      <c r="AF23" s="1037"/>
      <c r="AG23" s="1037"/>
      <c r="AH23" s="1037"/>
      <c r="AI23" s="1037" t="s">
        <v>363</v>
      </c>
      <c r="AJ23" s="1037"/>
      <c r="AK23" s="1037"/>
      <c r="AL23" s="1037"/>
      <c r="AM23" s="1037" t="s">
        <v>470</v>
      </c>
      <c r="AN23" s="1037"/>
      <c r="AO23" s="1037"/>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489</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28"/>
      <c r="AA30" s="829"/>
      <c r="AB30" s="1031" t="s">
        <v>11</v>
      </c>
      <c r="AC30" s="1032"/>
      <c r="AD30" s="1033"/>
      <c r="AE30" s="1037" t="s">
        <v>357</v>
      </c>
      <c r="AF30" s="1037"/>
      <c r="AG30" s="1037"/>
      <c r="AH30" s="1037"/>
      <c r="AI30" s="1037" t="s">
        <v>363</v>
      </c>
      <c r="AJ30" s="1037"/>
      <c r="AK30" s="1037"/>
      <c r="AL30" s="1037"/>
      <c r="AM30" s="1037" t="s">
        <v>470</v>
      </c>
      <c r="AN30" s="1037"/>
      <c r="AO30" s="1037"/>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489</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28"/>
      <c r="AA37" s="829"/>
      <c r="AB37" s="1031" t="s">
        <v>11</v>
      </c>
      <c r="AC37" s="1032"/>
      <c r="AD37" s="1033"/>
      <c r="AE37" s="1037" t="s">
        <v>357</v>
      </c>
      <c r="AF37" s="1037"/>
      <c r="AG37" s="1037"/>
      <c r="AH37" s="1037"/>
      <c r="AI37" s="1037" t="s">
        <v>363</v>
      </c>
      <c r="AJ37" s="1037"/>
      <c r="AK37" s="1037"/>
      <c r="AL37" s="1037"/>
      <c r="AM37" s="1037" t="s">
        <v>470</v>
      </c>
      <c r="AN37" s="1037"/>
      <c r="AO37" s="1037"/>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489</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28"/>
      <c r="AA44" s="829"/>
      <c r="AB44" s="1031" t="s">
        <v>11</v>
      </c>
      <c r="AC44" s="1032"/>
      <c r="AD44" s="1033"/>
      <c r="AE44" s="1037" t="s">
        <v>357</v>
      </c>
      <c r="AF44" s="1037"/>
      <c r="AG44" s="1037"/>
      <c r="AH44" s="1037"/>
      <c r="AI44" s="1037" t="s">
        <v>363</v>
      </c>
      <c r="AJ44" s="1037"/>
      <c r="AK44" s="1037"/>
      <c r="AL44" s="1037"/>
      <c r="AM44" s="1037" t="s">
        <v>470</v>
      </c>
      <c r="AN44" s="1037"/>
      <c r="AO44" s="1037"/>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489</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28"/>
      <c r="AA51" s="829"/>
      <c r="AB51" s="553" t="s">
        <v>11</v>
      </c>
      <c r="AC51" s="1032"/>
      <c r="AD51" s="1033"/>
      <c r="AE51" s="1037" t="s">
        <v>357</v>
      </c>
      <c r="AF51" s="1037"/>
      <c r="AG51" s="1037"/>
      <c r="AH51" s="1037"/>
      <c r="AI51" s="1037" t="s">
        <v>363</v>
      </c>
      <c r="AJ51" s="1037"/>
      <c r="AK51" s="1037"/>
      <c r="AL51" s="1037"/>
      <c r="AM51" s="1037" t="s">
        <v>470</v>
      </c>
      <c r="AN51" s="1037"/>
      <c r="AO51" s="1037"/>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489</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28"/>
      <c r="AA58" s="829"/>
      <c r="AB58" s="1031" t="s">
        <v>11</v>
      </c>
      <c r="AC58" s="1032"/>
      <c r="AD58" s="1033"/>
      <c r="AE58" s="1037" t="s">
        <v>357</v>
      </c>
      <c r="AF58" s="1037"/>
      <c r="AG58" s="1037"/>
      <c r="AH58" s="1037"/>
      <c r="AI58" s="1037" t="s">
        <v>363</v>
      </c>
      <c r="AJ58" s="1037"/>
      <c r="AK58" s="1037"/>
      <c r="AL58" s="1037"/>
      <c r="AM58" s="1037" t="s">
        <v>470</v>
      </c>
      <c r="AN58" s="1037"/>
      <c r="AO58" s="1037"/>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489</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28"/>
      <c r="AA65" s="829"/>
      <c r="AB65" s="1031" t="s">
        <v>11</v>
      </c>
      <c r="AC65" s="1032"/>
      <c r="AD65" s="1033"/>
      <c r="AE65" s="1037" t="s">
        <v>357</v>
      </c>
      <c r="AF65" s="1037"/>
      <c r="AG65" s="1037"/>
      <c r="AH65" s="1037"/>
      <c r="AI65" s="1037" t="s">
        <v>363</v>
      </c>
      <c r="AJ65" s="1037"/>
      <c r="AK65" s="1037"/>
      <c r="AL65" s="1037"/>
      <c r="AM65" s="1037" t="s">
        <v>470</v>
      </c>
      <c r="AN65" s="1037"/>
      <c r="AO65" s="1037"/>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4" t="s">
        <v>511</v>
      </c>
      <c r="H2" s="595"/>
      <c r="I2" s="595"/>
      <c r="J2" s="595"/>
      <c r="K2" s="595"/>
      <c r="L2" s="595"/>
      <c r="M2" s="595"/>
      <c r="N2" s="595"/>
      <c r="O2" s="595"/>
      <c r="P2" s="595"/>
      <c r="Q2" s="595"/>
      <c r="R2" s="595"/>
      <c r="S2" s="595"/>
      <c r="T2" s="595"/>
      <c r="U2" s="595"/>
      <c r="V2" s="595"/>
      <c r="W2" s="595"/>
      <c r="X2" s="595"/>
      <c r="Y2" s="595"/>
      <c r="Z2" s="595"/>
      <c r="AA2" s="595"/>
      <c r="AB2" s="596"/>
      <c r="AC2" s="594" t="s">
        <v>513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0"/>
      <c r="B4" s="1051"/>
      <c r="C4" s="1051"/>
      <c r="D4" s="1051"/>
      <c r="E4" s="1051"/>
      <c r="F4" s="1052"/>
      <c r="G4" s="669"/>
      <c r="H4" s="670"/>
      <c r="I4" s="670"/>
      <c r="J4" s="670"/>
      <c r="K4" s="671"/>
      <c r="L4" s="663"/>
      <c r="M4" s="834"/>
      <c r="N4" s="834"/>
      <c r="O4" s="834"/>
      <c r="P4" s="834"/>
      <c r="Q4" s="834"/>
      <c r="R4" s="834"/>
      <c r="S4" s="834"/>
      <c r="T4" s="834"/>
      <c r="U4" s="834"/>
      <c r="V4" s="834"/>
      <c r="W4" s="834"/>
      <c r="X4" s="835"/>
      <c r="Y4" s="384"/>
      <c r="Z4" s="385"/>
      <c r="AA4" s="385"/>
      <c r="AB4" s="804"/>
      <c r="AC4" s="669"/>
      <c r="AD4" s="670"/>
      <c r="AE4" s="670"/>
      <c r="AF4" s="670"/>
      <c r="AG4" s="671"/>
      <c r="AH4" s="663"/>
      <c r="AI4" s="834"/>
      <c r="AJ4" s="834"/>
      <c r="AK4" s="834"/>
      <c r="AL4" s="834"/>
      <c r="AM4" s="834"/>
      <c r="AN4" s="834"/>
      <c r="AO4" s="834"/>
      <c r="AP4" s="834"/>
      <c r="AQ4" s="834"/>
      <c r="AR4" s="834"/>
      <c r="AS4" s="834"/>
      <c r="AT4" s="835"/>
      <c r="AU4" s="384"/>
      <c r="AV4" s="385"/>
      <c r="AW4" s="385"/>
      <c r="AX4" s="386"/>
    </row>
    <row r="5" spans="1:50" ht="24.75" customHeight="1" x14ac:dyDescent="0.15">
      <c r="A5" s="1050"/>
      <c r="B5" s="1051"/>
      <c r="C5" s="1051"/>
      <c r="D5" s="1051"/>
      <c r="E5" s="1051"/>
      <c r="F5" s="105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0"/>
      <c r="B6" s="1051"/>
      <c r="C6" s="1051"/>
      <c r="D6" s="1051"/>
      <c r="E6" s="1051"/>
      <c r="F6" s="105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0"/>
      <c r="B7" s="1051"/>
      <c r="C7" s="1051"/>
      <c r="D7" s="1051"/>
      <c r="E7" s="1051"/>
      <c r="F7" s="105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0"/>
      <c r="B8" s="1051"/>
      <c r="C8" s="1051"/>
      <c r="D8" s="1051"/>
      <c r="E8" s="1051"/>
      <c r="F8" s="105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0"/>
      <c r="B9" s="1051"/>
      <c r="C9" s="1051"/>
      <c r="D9" s="1051"/>
      <c r="E9" s="1051"/>
      <c r="F9" s="105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0"/>
      <c r="B10" s="1051"/>
      <c r="C10" s="1051"/>
      <c r="D10" s="1051"/>
      <c r="E10" s="1051"/>
      <c r="F10" s="105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0"/>
      <c r="B11" s="1051"/>
      <c r="C11" s="1051"/>
      <c r="D11" s="1051"/>
      <c r="E11" s="1051"/>
      <c r="F11" s="105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0"/>
      <c r="B12" s="1051"/>
      <c r="C12" s="1051"/>
      <c r="D12" s="1051"/>
      <c r="E12" s="1051"/>
      <c r="F12" s="105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0"/>
      <c r="B13" s="1051"/>
      <c r="C13" s="1051"/>
      <c r="D13" s="1051"/>
      <c r="E13" s="1051"/>
      <c r="F13" s="105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0"/>
      <c r="B14" s="1051"/>
      <c r="C14" s="1051"/>
      <c r="D14" s="1051"/>
      <c r="E14" s="1051"/>
      <c r="F14" s="1052"/>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0"/>
      <c r="B15" s="1051"/>
      <c r="C15" s="1051"/>
      <c r="D15" s="1051"/>
      <c r="E15" s="1051"/>
      <c r="F15" s="1052"/>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0"/>
      <c r="B16" s="1051"/>
      <c r="C16" s="1051"/>
      <c r="D16" s="1051"/>
      <c r="E16" s="1051"/>
      <c r="F16" s="1052"/>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0"/>
      <c r="B17" s="1051"/>
      <c r="C17" s="1051"/>
      <c r="D17" s="1051"/>
      <c r="E17" s="1051"/>
      <c r="F17" s="1052"/>
      <c r="G17" s="669"/>
      <c r="H17" s="670"/>
      <c r="I17" s="670"/>
      <c r="J17" s="670"/>
      <c r="K17" s="671"/>
      <c r="L17" s="663"/>
      <c r="M17" s="834"/>
      <c r="N17" s="834"/>
      <c r="O17" s="834"/>
      <c r="P17" s="834"/>
      <c r="Q17" s="834"/>
      <c r="R17" s="834"/>
      <c r="S17" s="834"/>
      <c r="T17" s="834"/>
      <c r="U17" s="834"/>
      <c r="V17" s="834"/>
      <c r="W17" s="834"/>
      <c r="X17" s="835"/>
      <c r="Y17" s="384"/>
      <c r="Z17" s="385"/>
      <c r="AA17" s="385"/>
      <c r="AB17" s="804"/>
      <c r="AC17" s="669"/>
      <c r="AD17" s="670"/>
      <c r="AE17" s="670"/>
      <c r="AF17" s="670"/>
      <c r="AG17" s="671"/>
      <c r="AH17" s="663"/>
      <c r="AI17" s="834"/>
      <c r="AJ17" s="834"/>
      <c r="AK17" s="834"/>
      <c r="AL17" s="834"/>
      <c r="AM17" s="834"/>
      <c r="AN17" s="834"/>
      <c r="AO17" s="834"/>
      <c r="AP17" s="834"/>
      <c r="AQ17" s="834"/>
      <c r="AR17" s="834"/>
      <c r="AS17" s="834"/>
      <c r="AT17" s="835"/>
      <c r="AU17" s="384"/>
      <c r="AV17" s="385"/>
      <c r="AW17" s="385"/>
      <c r="AX17" s="386"/>
    </row>
    <row r="18" spans="1:50" ht="24.75" customHeight="1" x14ac:dyDescent="0.15">
      <c r="A18" s="1050"/>
      <c r="B18" s="1051"/>
      <c r="C18" s="1051"/>
      <c r="D18" s="1051"/>
      <c r="E18" s="1051"/>
      <c r="F18" s="105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0"/>
      <c r="B19" s="1051"/>
      <c r="C19" s="1051"/>
      <c r="D19" s="1051"/>
      <c r="E19" s="1051"/>
      <c r="F19" s="105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0"/>
      <c r="B20" s="1051"/>
      <c r="C20" s="1051"/>
      <c r="D20" s="1051"/>
      <c r="E20" s="1051"/>
      <c r="F20" s="105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0"/>
      <c r="B21" s="1051"/>
      <c r="C21" s="1051"/>
      <c r="D21" s="1051"/>
      <c r="E21" s="1051"/>
      <c r="F21" s="105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0"/>
      <c r="B22" s="1051"/>
      <c r="C22" s="1051"/>
      <c r="D22" s="1051"/>
      <c r="E22" s="1051"/>
      <c r="F22" s="105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0"/>
      <c r="B23" s="1051"/>
      <c r="C23" s="1051"/>
      <c r="D23" s="1051"/>
      <c r="E23" s="1051"/>
      <c r="F23" s="105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0"/>
      <c r="B24" s="1051"/>
      <c r="C24" s="1051"/>
      <c r="D24" s="1051"/>
      <c r="E24" s="1051"/>
      <c r="F24" s="105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0"/>
      <c r="B25" s="1051"/>
      <c r="C25" s="1051"/>
      <c r="D25" s="1051"/>
      <c r="E25" s="1051"/>
      <c r="F25" s="105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0"/>
      <c r="B26" s="1051"/>
      <c r="C26" s="1051"/>
      <c r="D26" s="1051"/>
      <c r="E26" s="1051"/>
      <c r="F26" s="105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0"/>
      <c r="B27" s="1051"/>
      <c r="C27" s="1051"/>
      <c r="D27" s="1051"/>
      <c r="E27" s="1051"/>
      <c r="F27" s="1052"/>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0"/>
      <c r="B28" s="1051"/>
      <c r="C28" s="1051"/>
      <c r="D28" s="1051"/>
      <c r="E28" s="1051"/>
      <c r="F28" s="1052"/>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0"/>
      <c r="B29" s="1051"/>
      <c r="C29" s="1051"/>
      <c r="D29" s="1051"/>
      <c r="E29" s="1051"/>
      <c r="F29" s="1052"/>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0"/>
      <c r="B30" s="1051"/>
      <c r="C30" s="1051"/>
      <c r="D30" s="1051"/>
      <c r="E30" s="1051"/>
      <c r="F30" s="1052"/>
      <c r="G30" s="669"/>
      <c r="H30" s="670"/>
      <c r="I30" s="670"/>
      <c r="J30" s="670"/>
      <c r="K30" s="671"/>
      <c r="L30" s="663"/>
      <c r="M30" s="834"/>
      <c r="N30" s="834"/>
      <c r="O30" s="834"/>
      <c r="P30" s="834"/>
      <c r="Q30" s="834"/>
      <c r="R30" s="834"/>
      <c r="S30" s="834"/>
      <c r="T30" s="834"/>
      <c r="U30" s="834"/>
      <c r="V30" s="834"/>
      <c r="W30" s="834"/>
      <c r="X30" s="835"/>
      <c r="Y30" s="384"/>
      <c r="Z30" s="385"/>
      <c r="AA30" s="385"/>
      <c r="AB30" s="804"/>
      <c r="AC30" s="669"/>
      <c r="AD30" s="670"/>
      <c r="AE30" s="670"/>
      <c r="AF30" s="670"/>
      <c r="AG30" s="671"/>
      <c r="AH30" s="663"/>
      <c r="AI30" s="834"/>
      <c r="AJ30" s="834"/>
      <c r="AK30" s="834"/>
      <c r="AL30" s="834"/>
      <c r="AM30" s="834"/>
      <c r="AN30" s="834"/>
      <c r="AO30" s="834"/>
      <c r="AP30" s="834"/>
      <c r="AQ30" s="834"/>
      <c r="AR30" s="834"/>
      <c r="AS30" s="834"/>
      <c r="AT30" s="835"/>
      <c r="AU30" s="384"/>
      <c r="AV30" s="385"/>
      <c r="AW30" s="385"/>
      <c r="AX30" s="386"/>
    </row>
    <row r="31" spans="1:50" ht="24.75" customHeight="1" x14ac:dyDescent="0.15">
      <c r="A31" s="1050"/>
      <c r="B31" s="1051"/>
      <c r="C31" s="1051"/>
      <c r="D31" s="1051"/>
      <c r="E31" s="1051"/>
      <c r="F31" s="105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0"/>
      <c r="B32" s="1051"/>
      <c r="C32" s="1051"/>
      <c r="D32" s="1051"/>
      <c r="E32" s="1051"/>
      <c r="F32" s="105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0"/>
      <c r="B33" s="1051"/>
      <c r="C33" s="1051"/>
      <c r="D33" s="1051"/>
      <c r="E33" s="1051"/>
      <c r="F33" s="105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0"/>
      <c r="B34" s="1051"/>
      <c r="C34" s="1051"/>
      <c r="D34" s="1051"/>
      <c r="E34" s="1051"/>
      <c r="F34" s="105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0"/>
      <c r="B35" s="1051"/>
      <c r="C35" s="1051"/>
      <c r="D35" s="1051"/>
      <c r="E35" s="1051"/>
      <c r="F35" s="105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0"/>
      <c r="B36" s="1051"/>
      <c r="C36" s="1051"/>
      <c r="D36" s="1051"/>
      <c r="E36" s="1051"/>
      <c r="F36" s="105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0"/>
      <c r="B37" s="1051"/>
      <c r="C37" s="1051"/>
      <c r="D37" s="1051"/>
      <c r="E37" s="1051"/>
      <c r="F37" s="105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0"/>
      <c r="B38" s="1051"/>
      <c r="C38" s="1051"/>
      <c r="D38" s="1051"/>
      <c r="E38" s="1051"/>
      <c r="F38" s="105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0"/>
      <c r="B39" s="1051"/>
      <c r="C39" s="1051"/>
      <c r="D39" s="1051"/>
      <c r="E39" s="1051"/>
      <c r="F39" s="105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0"/>
      <c r="B40" s="1051"/>
      <c r="C40" s="1051"/>
      <c r="D40" s="1051"/>
      <c r="E40" s="1051"/>
      <c r="F40" s="1052"/>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0"/>
      <c r="B41" s="1051"/>
      <c r="C41" s="1051"/>
      <c r="D41" s="1051"/>
      <c r="E41" s="1051"/>
      <c r="F41" s="1052"/>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0"/>
      <c r="B42" s="1051"/>
      <c r="C42" s="1051"/>
      <c r="D42" s="1051"/>
      <c r="E42" s="1051"/>
      <c r="F42" s="1052"/>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0"/>
      <c r="B43" s="1051"/>
      <c r="C43" s="1051"/>
      <c r="D43" s="1051"/>
      <c r="E43" s="1051"/>
      <c r="F43" s="1052"/>
      <c r="G43" s="669"/>
      <c r="H43" s="670"/>
      <c r="I43" s="670"/>
      <c r="J43" s="670"/>
      <c r="K43" s="671"/>
      <c r="L43" s="663"/>
      <c r="M43" s="834"/>
      <c r="N43" s="834"/>
      <c r="O43" s="834"/>
      <c r="P43" s="834"/>
      <c r="Q43" s="834"/>
      <c r="R43" s="834"/>
      <c r="S43" s="834"/>
      <c r="T43" s="834"/>
      <c r="U43" s="834"/>
      <c r="V43" s="834"/>
      <c r="W43" s="834"/>
      <c r="X43" s="835"/>
      <c r="Y43" s="384"/>
      <c r="Z43" s="385"/>
      <c r="AA43" s="385"/>
      <c r="AB43" s="804"/>
      <c r="AC43" s="669"/>
      <c r="AD43" s="670"/>
      <c r="AE43" s="670"/>
      <c r="AF43" s="670"/>
      <c r="AG43" s="671"/>
      <c r="AH43" s="663"/>
      <c r="AI43" s="834"/>
      <c r="AJ43" s="834"/>
      <c r="AK43" s="834"/>
      <c r="AL43" s="834"/>
      <c r="AM43" s="834"/>
      <c r="AN43" s="834"/>
      <c r="AO43" s="834"/>
      <c r="AP43" s="834"/>
      <c r="AQ43" s="834"/>
      <c r="AR43" s="834"/>
      <c r="AS43" s="834"/>
      <c r="AT43" s="835"/>
      <c r="AU43" s="384"/>
      <c r="AV43" s="385"/>
      <c r="AW43" s="385"/>
      <c r="AX43" s="386"/>
    </row>
    <row r="44" spans="1:50" ht="24.75" customHeight="1" x14ac:dyDescent="0.15">
      <c r="A44" s="1050"/>
      <c r="B44" s="1051"/>
      <c r="C44" s="1051"/>
      <c r="D44" s="1051"/>
      <c r="E44" s="1051"/>
      <c r="F44" s="105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0"/>
      <c r="B45" s="1051"/>
      <c r="C45" s="1051"/>
      <c r="D45" s="1051"/>
      <c r="E45" s="1051"/>
      <c r="F45" s="105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0"/>
      <c r="B46" s="1051"/>
      <c r="C46" s="1051"/>
      <c r="D46" s="1051"/>
      <c r="E46" s="1051"/>
      <c r="F46" s="105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0"/>
      <c r="B47" s="1051"/>
      <c r="C47" s="1051"/>
      <c r="D47" s="1051"/>
      <c r="E47" s="1051"/>
      <c r="F47" s="105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0"/>
      <c r="B48" s="1051"/>
      <c r="C48" s="1051"/>
      <c r="D48" s="1051"/>
      <c r="E48" s="1051"/>
      <c r="F48" s="105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0"/>
      <c r="B49" s="1051"/>
      <c r="C49" s="1051"/>
      <c r="D49" s="1051"/>
      <c r="E49" s="1051"/>
      <c r="F49" s="105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0"/>
      <c r="B50" s="1051"/>
      <c r="C50" s="1051"/>
      <c r="D50" s="1051"/>
      <c r="E50" s="1051"/>
      <c r="F50" s="105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0"/>
      <c r="B51" s="1051"/>
      <c r="C51" s="1051"/>
      <c r="D51" s="1051"/>
      <c r="E51" s="1051"/>
      <c r="F51" s="105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0"/>
      <c r="B52" s="1051"/>
      <c r="C52" s="1051"/>
      <c r="D52" s="1051"/>
      <c r="E52" s="1051"/>
      <c r="F52" s="105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0"/>
      <c r="B56" s="1051"/>
      <c r="C56" s="1051"/>
      <c r="D56" s="1051"/>
      <c r="E56" s="1051"/>
      <c r="F56" s="1052"/>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0"/>
      <c r="B57" s="1051"/>
      <c r="C57" s="1051"/>
      <c r="D57" s="1051"/>
      <c r="E57" s="1051"/>
      <c r="F57" s="1052"/>
      <c r="G57" s="669"/>
      <c r="H57" s="670"/>
      <c r="I57" s="670"/>
      <c r="J57" s="670"/>
      <c r="K57" s="671"/>
      <c r="L57" s="663"/>
      <c r="M57" s="834"/>
      <c r="N57" s="834"/>
      <c r="O57" s="834"/>
      <c r="P57" s="834"/>
      <c r="Q57" s="834"/>
      <c r="R57" s="834"/>
      <c r="S57" s="834"/>
      <c r="T57" s="834"/>
      <c r="U57" s="834"/>
      <c r="V57" s="834"/>
      <c r="W57" s="834"/>
      <c r="X57" s="835"/>
      <c r="Y57" s="384"/>
      <c r="Z57" s="385"/>
      <c r="AA57" s="385"/>
      <c r="AB57" s="804"/>
      <c r="AC57" s="669"/>
      <c r="AD57" s="670"/>
      <c r="AE57" s="670"/>
      <c r="AF57" s="670"/>
      <c r="AG57" s="671"/>
      <c r="AH57" s="663"/>
      <c r="AI57" s="834"/>
      <c r="AJ57" s="834"/>
      <c r="AK57" s="834"/>
      <c r="AL57" s="834"/>
      <c r="AM57" s="834"/>
      <c r="AN57" s="834"/>
      <c r="AO57" s="834"/>
      <c r="AP57" s="834"/>
      <c r="AQ57" s="834"/>
      <c r="AR57" s="834"/>
      <c r="AS57" s="834"/>
      <c r="AT57" s="835"/>
      <c r="AU57" s="384"/>
      <c r="AV57" s="385"/>
      <c r="AW57" s="385"/>
      <c r="AX57" s="386"/>
    </row>
    <row r="58" spans="1:50" ht="24.75" customHeight="1" x14ac:dyDescent="0.15">
      <c r="A58" s="1050"/>
      <c r="B58" s="1051"/>
      <c r="C58" s="1051"/>
      <c r="D58" s="1051"/>
      <c r="E58" s="1051"/>
      <c r="F58" s="105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0"/>
      <c r="B59" s="1051"/>
      <c r="C59" s="1051"/>
      <c r="D59" s="1051"/>
      <c r="E59" s="1051"/>
      <c r="F59" s="105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0"/>
      <c r="B60" s="1051"/>
      <c r="C60" s="1051"/>
      <c r="D60" s="1051"/>
      <c r="E60" s="1051"/>
      <c r="F60" s="105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0"/>
      <c r="B61" s="1051"/>
      <c r="C61" s="1051"/>
      <c r="D61" s="1051"/>
      <c r="E61" s="1051"/>
      <c r="F61" s="105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0"/>
      <c r="B62" s="1051"/>
      <c r="C62" s="1051"/>
      <c r="D62" s="1051"/>
      <c r="E62" s="1051"/>
      <c r="F62" s="105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0"/>
      <c r="B63" s="1051"/>
      <c r="C63" s="1051"/>
      <c r="D63" s="1051"/>
      <c r="E63" s="1051"/>
      <c r="F63" s="105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0"/>
      <c r="B64" s="1051"/>
      <c r="C64" s="1051"/>
      <c r="D64" s="1051"/>
      <c r="E64" s="1051"/>
      <c r="F64" s="105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0"/>
      <c r="B65" s="1051"/>
      <c r="C65" s="1051"/>
      <c r="D65" s="1051"/>
      <c r="E65" s="1051"/>
      <c r="F65" s="105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0"/>
      <c r="B66" s="1051"/>
      <c r="C66" s="1051"/>
      <c r="D66" s="1051"/>
      <c r="E66" s="1051"/>
      <c r="F66" s="105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0"/>
      <c r="B67" s="1051"/>
      <c r="C67" s="1051"/>
      <c r="D67" s="1051"/>
      <c r="E67" s="1051"/>
      <c r="F67" s="1052"/>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0"/>
      <c r="B68" s="1051"/>
      <c r="C68" s="1051"/>
      <c r="D68" s="1051"/>
      <c r="E68" s="1051"/>
      <c r="F68" s="1052"/>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0"/>
      <c r="B69" s="1051"/>
      <c r="C69" s="1051"/>
      <c r="D69" s="1051"/>
      <c r="E69" s="1051"/>
      <c r="F69" s="1052"/>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0"/>
      <c r="B70" s="1051"/>
      <c r="C70" s="1051"/>
      <c r="D70" s="1051"/>
      <c r="E70" s="1051"/>
      <c r="F70" s="1052"/>
      <c r="G70" s="669"/>
      <c r="H70" s="670"/>
      <c r="I70" s="670"/>
      <c r="J70" s="670"/>
      <c r="K70" s="671"/>
      <c r="L70" s="663"/>
      <c r="M70" s="834"/>
      <c r="N70" s="834"/>
      <c r="O70" s="834"/>
      <c r="P70" s="834"/>
      <c r="Q70" s="834"/>
      <c r="R70" s="834"/>
      <c r="S70" s="834"/>
      <c r="T70" s="834"/>
      <c r="U70" s="834"/>
      <c r="V70" s="834"/>
      <c r="W70" s="834"/>
      <c r="X70" s="835"/>
      <c r="Y70" s="384"/>
      <c r="Z70" s="385"/>
      <c r="AA70" s="385"/>
      <c r="AB70" s="804"/>
      <c r="AC70" s="669"/>
      <c r="AD70" s="670"/>
      <c r="AE70" s="670"/>
      <c r="AF70" s="670"/>
      <c r="AG70" s="671"/>
      <c r="AH70" s="663"/>
      <c r="AI70" s="834"/>
      <c r="AJ70" s="834"/>
      <c r="AK70" s="834"/>
      <c r="AL70" s="834"/>
      <c r="AM70" s="834"/>
      <c r="AN70" s="834"/>
      <c r="AO70" s="834"/>
      <c r="AP70" s="834"/>
      <c r="AQ70" s="834"/>
      <c r="AR70" s="834"/>
      <c r="AS70" s="834"/>
      <c r="AT70" s="835"/>
      <c r="AU70" s="384"/>
      <c r="AV70" s="385"/>
      <c r="AW70" s="385"/>
      <c r="AX70" s="386"/>
    </row>
    <row r="71" spans="1:50" ht="24.75" customHeight="1" x14ac:dyDescent="0.15">
      <c r="A71" s="1050"/>
      <c r="B71" s="1051"/>
      <c r="C71" s="1051"/>
      <c r="D71" s="1051"/>
      <c r="E71" s="1051"/>
      <c r="F71" s="105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0"/>
      <c r="B72" s="1051"/>
      <c r="C72" s="1051"/>
      <c r="D72" s="1051"/>
      <c r="E72" s="1051"/>
      <c r="F72" s="105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0"/>
      <c r="B73" s="1051"/>
      <c r="C73" s="1051"/>
      <c r="D73" s="1051"/>
      <c r="E73" s="1051"/>
      <c r="F73" s="105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0"/>
      <c r="B74" s="1051"/>
      <c r="C74" s="1051"/>
      <c r="D74" s="1051"/>
      <c r="E74" s="1051"/>
      <c r="F74" s="105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0"/>
      <c r="B75" s="1051"/>
      <c r="C75" s="1051"/>
      <c r="D75" s="1051"/>
      <c r="E75" s="1051"/>
      <c r="F75" s="105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0"/>
      <c r="B76" s="1051"/>
      <c r="C76" s="1051"/>
      <c r="D76" s="1051"/>
      <c r="E76" s="1051"/>
      <c r="F76" s="105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0"/>
      <c r="B77" s="1051"/>
      <c r="C77" s="1051"/>
      <c r="D77" s="1051"/>
      <c r="E77" s="1051"/>
      <c r="F77" s="105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0"/>
      <c r="B78" s="1051"/>
      <c r="C78" s="1051"/>
      <c r="D78" s="1051"/>
      <c r="E78" s="1051"/>
      <c r="F78" s="105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0"/>
      <c r="B79" s="1051"/>
      <c r="C79" s="1051"/>
      <c r="D79" s="1051"/>
      <c r="E79" s="1051"/>
      <c r="F79" s="105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0"/>
      <c r="B80" s="1051"/>
      <c r="C80" s="1051"/>
      <c r="D80" s="1051"/>
      <c r="E80" s="1051"/>
      <c r="F80" s="1052"/>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0"/>
      <c r="B81" s="1051"/>
      <c r="C81" s="1051"/>
      <c r="D81" s="1051"/>
      <c r="E81" s="1051"/>
      <c r="F81" s="1052"/>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0"/>
      <c r="B82" s="1051"/>
      <c r="C82" s="1051"/>
      <c r="D82" s="1051"/>
      <c r="E82" s="1051"/>
      <c r="F82" s="1052"/>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0"/>
      <c r="B83" s="1051"/>
      <c r="C83" s="1051"/>
      <c r="D83" s="1051"/>
      <c r="E83" s="1051"/>
      <c r="F83" s="1052"/>
      <c r="G83" s="669"/>
      <c r="H83" s="670"/>
      <c r="I83" s="670"/>
      <c r="J83" s="670"/>
      <c r="K83" s="671"/>
      <c r="L83" s="663"/>
      <c r="M83" s="834"/>
      <c r="N83" s="834"/>
      <c r="O83" s="834"/>
      <c r="P83" s="834"/>
      <c r="Q83" s="834"/>
      <c r="R83" s="834"/>
      <c r="S83" s="834"/>
      <c r="T83" s="834"/>
      <c r="U83" s="834"/>
      <c r="V83" s="834"/>
      <c r="W83" s="834"/>
      <c r="X83" s="835"/>
      <c r="Y83" s="384"/>
      <c r="Z83" s="385"/>
      <c r="AA83" s="385"/>
      <c r="AB83" s="804"/>
      <c r="AC83" s="669"/>
      <c r="AD83" s="670"/>
      <c r="AE83" s="670"/>
      <c r="AF83" s="670"/>
      <c r="AG83" s="671"/>
      <c r="AH83" s="663"/>
      <c r="AI83" s="834"/>
      <c r="AJ83" s="834"/>
      <c r="AK83" s="834"/>
      <c r="AL83" s="834"/>
      <c r="AM83" s="834"/>
      <c r="AN83" s="834"/>
      <c r="AO83" s="834"/>
      <c r="AP83" s="834"/>
      <c r="AQ83" s="834"/>
      <c r="AR83" s="834"/>
      <c r="AS83" s="834"/>
      <c r="AT83" s="835"/>
      <c r="AU83" s="384"/>
      <c r="AV83" s="385"/>
      <c r="AW83" s="385"/>
      <c r="AX83" s="386"/>
    </row>
    <row r="84" spans="1:50" ht="24.75" customHeight="1" x14ac:dyDescent="0.15">
      <c r="A84" s="1050"/>
      <c r="B84" s="1051"/>
      <c r="C84" s="1051"/>
      <c r="D84" s="1051"/>
      <c r="E84" s="1051"/>
      <c r="F84" s="105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0"/>
      <c r="B85" s="1051"/>
      <c r="C85" s="1051"/>
      <c r="D85" s="1051"/>
      <c r="E85" s="1051"/>
      <c r="F85" s="105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0"/>
      <c r="B86" s="1051"/>
      <c r="C86" s="1051"/>
      <c r="D86" s="1051"/>
      <c r="E86" s="1051"/>
      <c r="F86" s="105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0"/>
      <c r="B87" s="1051"/>
      <c r="C87" s="1051"/>
      <c r="D87" s="1051"/>
      <c r="E87" s="1051"/>
      <c r="F87" s="105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0"/>
      <c r="B88" s="1051"/>
      <c r="C88" s="1051"/>
      <c r="D88" s="1051"/>
      <c r="E88" s="1051"/>
      <c r="F88" s="105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0"/>
      <c r="B89" s="1051"/>
      <c r="C89" s="1051"/>
      <c r="D89" s="1051"/>
      <c r="E89" s="1051"/>
      <c r="F89" s="105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0"/>
      <c r="B90" s="1051"/>
      <c r="C90" s="1051"/>
      <c r="D90" s="1051"/>
      <c r="E90" s="1051"/>
      <c r="F90" s="105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0"/>
      <c r="B91" s="1051"/>
      <c r="C91" s="1051"/>
      <c r="D91" s="1051"/>
      <c r="E91" s="1051"/>
      <c r="F91" s="105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0"/>
      <c r="B92" s="1051"/>
      <c r="C92" s="1051"/>
      <c r="D92" s="1051"/>
      <c r="E92" s="1051"/>
      <c r="F92" s="105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0"/>
      <c r="B93" s="1051"/>
      <c r="C93" s="1051"/>
      <c r="D93" s="1051"/>
      <c r="E93" s="1051"/>
      <c r="F93" s="1052"/>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0"/>
      <c r="B94" s="1051"/>
      <c r="C94" s="1051"/>
      <c r="D94" s="1051"/>
      <c r="E94" s="1051"/>
      <c r="F94" s="1052"/>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0"/>
      <c r="B95" s="1051"/>
      <c r="C95" s="1051"/>
      <c r="D95" s="1051"/>
      <c r="E95" s="1051"/>
      <c r="F95" s="1052"/>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0"/>
      <c r="B96" s="1051"/>
      <c r="C96" s="1051"/>
      <c r="D96" s="1051"/>
      <c r="E96" s="1051"/>
      <c r="F96" s="1052"/>
      <c r="G96" s="669"/>
      <c r="H96" s="670"/>
      <c r="I96" s="670"/>
      <c r="J96" s="670"/>
      <c r="K96" s="671"/>
      <c r="L96" s="663"/>
      <c r="M96" s="834"/>
      <c r="N96" s="834"/>
      <c r="O96" s="834"/>
      <c r="P96" s="834"/>
      <c r="Q96" s="834"/>
      <c r="R96" s="834"/>
      <c r="S96" s="834"/>
      <c r="T96" s="834"/>
      <c r="U96" s="834"/>
      <c r="V96" s="834"/>
      <c r="W96" s="834"/>
      <c r="X96" s="835"/>
      <c r="Y96" s="384"/>
      <c r="Z96" s="385"/>
      <c r="AA96" s="385"/>
      <c r="AB96" s="804"/>
      <c r="AC96" s="669"/>
      <c r="AD96" s="670"/>
      <c r="AE96" s="670"/>
      <c r="AF96" s="670"/>
      <c r="AG96" s="671"/>
      <c r="AH96" s="663"/>
      <c r="AI96" s="834"/>
      <c r="AJ96" s="834"/>
      <c r="AK96" s="834"/>
      <c r="AL96" s="834"/>
      <c r="AM96" s="834"/>
      <c r="AN96" s="834"/>
      <c r="AO96" s="834"/>
      <c r="AP96" s="834"/>
      <c r="AQ96" s="834"/>
      <c r="AR96" s="834"/>
      <c r="AS96" s="834"/>
      <c r="AT96" s="835"/>
      <c r="AU96" s="384"/>
      <c r="AV96" s="385"/>
      <c r="AW96" s="385"/>
      <c r="AX96" s="386"/>
    </row>
    <row r="97" spans="1:50" ht="24.75" customHeight="1" x14ac:dyDescent="0.15">
      <c r="A97" s="1050"/>
      <c r="B97" s="1051"/>
      <c r="C97" s="1051"/>
      <c r="D97" s="1051"/>
      <c r="E97" s="1051"/>
      <c r="F97" s="105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0"/>
      <c r="B98" s="1051"/>
      <c r="C98" s="1051"/>
      <c r="D98" s="1051"/>
      <c r="E98" s="1051"/>
      <c r="F98" s="105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0"/>
      <c r="B99" s="1051"/>
      <c r="C99" s="1051"/>
      <c r="D99" s="1051"/>
      <c r="E99" s="1051"/>
      <c r="F99" s="105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0"/>
      <c r="B100" s="1051"/>
      <c r="C100" s="1051"/>
      <c r="D100" s="1051"/>
      <c r="E100" s="1051"/>
      <c r="F100" s="105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0"/>
      <c r="B101" s="1051"/>
      <c r="C101" s="1051"/>
      <c r="D101" s="1051"/>
      <c r="E101" s="1051"/>
      <c r="F101" s="105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0"/>
      <c r="B102" s="1051"/>
      <c r="C102" s="1051"/>
      <c r="D102" s="1051"/>
      <c r="E102" s="1051"/>
      <c r="F102" s="105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0"/>
      <c r="B103" s="1051"/>
      <c r="C103" s="1051"/>
      <c r="D103" s="1051"/>
      <c r="E103" s="1051"/>
      <c r="F103" s="105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0"/>
      <c r="B104" s="1051"/>
      <c r="C104" s="1051"/>
      <c r="D104" s="1051"/>
      <c r="E104" s="1051"/>
      <c r="F104" s="105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0"/>
      <c r="B105" s="1051"/>
      <c r="C105" s="1051"/>
      <c r="D105" s="1051"/>
      <c r="E105" s="1051"/>
      <c r="F105" s="105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0"/>
      <c r="B109" s="1051"/>
      <c r="C109" s="1051"/>
      <c r="D109" s="1051"/>
      <c r="E109" s="1051"/>
      <c r="F109" s="1052"/>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0"/>
      <c r="B110" s="1051"/>
      <c r="C110" s="1051"/>
      <c r="D110" s="1051"/>
      <c r="E110" s="1051"/>
      <c r="F110" s="1052"/>
      <c r="G110" s="669"/>
      <c r="H110" s="670"/>
      <c r="I110" s="670"/>
      <c r="J110" s="670"/>
      <c r="K110" s="671"/>
      <c r="L110" s="663"/>
      <c r="M110" s="834"/>
      <c r="N110" s="834"/>
      <c r="O110" s="834"/>
      <c r="P110" s="834"/>
      <c r="Q110" s="834"/>
      <c r="R110" s="834"/>
      <c r="S110" s="834"/>
      <c r="T110" s="834"/>
      <c r="U110" s="834"/>
      <c r="V110" s="834"/>
      <c r="W110" s="834"/>
      <c r="X110" s="835"/>
      <c r="Y110" s="384"/>
      <c r="Z110" s="385"/>
      <c r="AA110" s="385"/>
      <c r="AB110" s="804"/>
      <c r="AC110" s="669"/>
      <c r="AD110" s="670"/>
      <c r="AE110" s="670"/>
      <c r="AF110" s="670"/>
      <c r="AG110" s="671"/>
      <c r="AH110" s="663"/>
      <c r="AI110" s="834"/>
      <c r="AJ110" s="834"/>
      <c r="AK110" s="834"/>
      <c r="AL110" s="834"/>
      <c r="AM110" s="834"/>
      <c r="AN110" s="834"/>
      <c r="AO110" s="834"/>
      <c r="AP110" s="834"/>
      <c r="AQ110" s="834"/>
      <c r="AR110" s="834"/>
      <c r="AS110" s="834"/>
      <c r="AT110" s="835"/>
      <c r="AU110" s="384"/>
      <c r="AV110" s="385"/>
      <c r="AW110" s="385"/>
      <c r="AX110" s="386"/>
    </row>
    <row r="111" spans="1:50" ht="24.75" customHeight="1" x14ac:dyDescent="0.15">
      <c r="A111" s="1050"/>
      <c r="B111" s="1051"/>
      <c r="C111" s="1051"/>
      <c r="D111" s="1051"/>
      <c r="E111" s="1051"/>
      <c r="F111" s="105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0"/>
      <c r="B112" s="1051"/>
      <c r="C112" s="1051"/>
      <c r="D112" s="1051"/>
      <c r="E112" s="1051"/>
      <c r="F112" s="105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0"/>
      <c r="B113" s="1051"/>
      <c r="C113" s="1051"/>
      <c r="D113" s="1051"/>
      <c r="E113" s="1051"/>
      <c r="F113" s="105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0"/>
      <c r="B114" s="1051"/>
      <c r="C114" s="1051"/>
      <c r="D114" s="1051"/>
      <c r="E114" s="1051"/>
      <c r="F114" s="105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0"/>
      <c r="B115" s="1051"/>
      <c r="C115" s="1051"/>
      <c r="D115" s="1051"/>
      <c r="E115" s="1051"/>
      <c r="F115" s="105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0"/>
      <c r="B116" s="1051"/>
      <c r="C116" s="1051"/>
      <c r="D116" s="1051"/>
      <c r="E116" s="1051"/>
      <c r="F116" s="105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0"/>
      <c r="B117" s="1051"/>
      <c r="C117" s="1051"/>
      <c r="D117" s="1051"/>
      <c r="E117" s="1051"/>
      <c r="F117" s="105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0"/>
      <c r="B118" s="1051"/>
      <c r="C118" s="1051"/>
      <c r="D118" s="1051"/>
      <c r="E118" s="1051"/>
      <c r="F118" s="105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0"/>
      <c r="B119" s="1051"/>
      <c r="C119" s="1051"/>
      <c r="D119" s="1051"/>
      <c r="E119" s="1051"/>
      <c r="F119" s="105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0"/>
      <c r="B120" s="1051"/>
      <c r="C120" s="1051"/>
      <c r="D120" s="1051"/>
      <c r="E120" s="1051"/>
      <c r="F120" s="1052"/>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0"/>
      <c r="B121" s="1051"/>
      <c r="C121" s="1051"/>
      <c r="D121" s="1051"/>
      <c r="E121" s="1051"/>
      <c r="F121" s="1052"/>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0"/>
      <c r="B122" s="1051"/>
      <c r="C122" s="1051"/>
      <c r="D122" s="1051"/>
      <c r="E122" s="1051"/>
      <c r="F122" s="1052"/>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0"/>
      <c r="B123" s="1051"/>
      <c r="C123" s="1051"/>
      <c r="D123" s="1051"/>
      <c r="E123" s="1051"/>
      <c r="F123" s="1052"/>
      <c r="G123" s="669"/>
      <c r="H123" s="670"/>
      <c r="I123" s="670"/>
      <c r="J123" s="670"/>
      <c r="K123" s="671"/>
      <c r="L123" s="663"/>
      <c r="M123" s="834"/>
      <c r="N123" s="834"/>
      <c r="O123" s="834"/>
      <c r="P123" s="834"/>
      <c r="Q123" s="834"/>
      <c r="R123" s="834"/>
      <c r="S123" s="834"/>
      <c r="T123" s="834"/>
      <c r="U123" s="834"/>
      <c r="V123" s="834"/>
      <c r="W123" s="834"/>
      <c r="X123" s="835"/>
      <c r="Y123" s="384"/>
      <c r="Z123" s="385"/>
      <c r="AA123" s="385"/>
      <c r="AB123" s="804"/>
      <c r="AC123" s="669"/>
      <c r="AD123" s="670"/>
      <c r="AE123" s="670"/>
      <c r="AF123" s="670"/>
      <c r="AG123" s="671"/>
      <c r="AH123" s="663"/>
      <c r="AI123" s="834"/>
      <c r="AJ123" s="834"/>
      <c r="AK123" s="834"/>
      <c r="AL123" s="834"/>
      <c r="AM123" s="834"/>
      <c r="AN123" s="834"/>
      <c r="AO123" s="834"/>
      <c r="AP123" s="834"/>
      <c r="AQ123" s="834"/>
      <c r="AR123" s="834"/>
      <c r="AS123" s="834"/>
      <c r="AT123" s="835"/>
      <c r="AU123" s="384"/>
      <c r="AV123" s="385"/>
      <c r="AW123" s="385"/>
      <c r="AX123" s="386"/>
    </row>
    <row r="124" spans="1:50" ht="24.75" customHeight="1" x14ac:dyDescent="0.15">
      <c r="A124" s="1050"/>
      <c r="B124" s="1051"/>
      <c r="C124" s="1051"/>
      <c r="D124" s="1051"/>
      <c r="E124" s="1051"/>
      <c r="F124" s="105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0"/>
      <c r="B125" s="1051"/>
      <c r="C125" s="1051"/>
      <c r="D125" s="1051"/>
      <c r="E125" s="1051"/>
      <c r="F125" s="105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0"/>
      <c r="B126" s="1051"/>
      <c r="C126" s="1051"/>
      <c r="D126" s="1051"/>
      <c r="E126" s="1051"/>
      <c r="F126" s="105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0"/>
      <c r="B127" s="1051"/>
      <c r="C127" s="1051"/>
      <c r="D127" s="1051"/>
      <c r="E127" s="1051"/>
      <c r="F127" s="105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0"/>
      <c r="B128" s="1051"/>
      <c r="C128" s="1051"/>
      <c r="D128" s="1051"/>
      <c r="E128" s="1051"/>
      <c r="F128" s="105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0"/>
      <c r="B129" s="1051"/>
      <c r="C129" s="1051"/>
      <c r="D129" s="1051"/>
      <c r="E129" s="1051"/>
      <c r="F129" s="105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0"/>
      <c r="B130" s="1051"/>
      <c r="C130" s="1051"/>
      <c r="D130" s="1051"/>
      <c r="E130" s="1051"/>
      <c r="F130" s="105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0"/>
      <c r="B131" s="1051"/>
      <c r="C131" s="1051"/>
      <c r="D131" s="1051"/>
      <c r="E131" s="1051"/>
      <c r="F131" s="105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0"/>
      <c r="B132" s="1051"/>
      <c r="C132" s="1051"/>
      <c r="D132" s="1051"/>
      <c r="E132" s="1051"/>
      <c r="F132" s="105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0"/>
      <c r="B133" s="1051"/>
      <c r="C133" s="1051"/>
      <c r="D133" s="1051"/>
      <c r="E133" s="1051"/>
      <c r="F133" s="1052"/>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0"/>
      <c r="B134" s="1051"/>
      <c r="C134" s="1051"/>
      <c r="D134" s="1051"/>
      <c r="E134" s="1051"/>
      <c r="F134" s="1052"/>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0"/>
      <c r="B135" s="1051"/>
      <c r="C135" s="1051"/>
      <c r="D135" s="1051"/>
      <c r="E135" s="1051"/>
      <c r="F135" s="1052"/>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0"/>
      <c r="B136" s="1051"/>
      <c r="C136" s="1051"/>
      <c r="D136" s="1051"/>
      <c r="E136" s="1051"/>
      <c r="F136" s="1052"/>
      <c r="G136" s="669"/>
      <c r="H136" s="670"/>
      <c r="I136" s="670"/>
      <c r="J136" s="670"/>
      <c r="K136" s="671"/>
      <c r="L136" s="663"/>
      <c r="M136" s="834"/>
      <c r="N136" s="834"/>
      <c r="O136" s="834"/>
      <c r="P136" s="834"/>
      <c r="Q136" s="834"/>
      <c r="R136" s="834"/>
      <c r="S136" s="834"/>
      <c r="T136" s="834"/>
      <c r="U136" s="834"/>
      <c r="V136" s="834"/>
      <c r="W136" s="834"/>
      <c r="X136" s="835"/>
      <c r="Y136" s="384"/>
      <c r="Z136" s="385"/>
      <c r="AA136" s="385"/>
      <c r="AB136" s="804"/>
      <c r="AC136" s="669"/>
      <c r="AD136" s="670"/>
      <c r="AE136" s="670"/>
      <c r="AF136" s="670"/>
      <c r="AG136" s="671"/>
      <c r="AH136" s="663"/>
      <c r="AI136" s="834"/>
      <c r="AJ136" s="834"/>
      <c r="AK136" s="834"/>
      <c r="AL136" s="834"/>
      <c r="AM136" s="834"/>
      <c r="AN136" s="834"/>
      <c r="AO136" s="834"/>
      <c r="AP136" s="834"/>
      <c r="AQ136" s="834"/>
      <c r="AR136" s="834"/>
      <c r="AS136" s="834"/>
      <c r="AT136" s="835"/>
      <c r="AU136" s="384"/>
      <c r="AV136" s="385"/>
      <c r="AW136" s="385"/>
      <c r="AX136" s="386"/>
    </row>
    <row r="137" spans="1:50" ht="24.75" customHeight="1" x14ac:dyDescent="0.15">
      <c r="A137" s="1050"/>
      <c r="B137" s="1051"/>
      <c r="C137" s="1051"/>
      <c r="D137" s="1051"/>
      <c r="E137" s="1051"/>
      <c r="F137" s="105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0"/>
      <c r="B138" s="1051"/>
      <c r="C138" s="1051"/>
      <c r="D138" s="1051"/>
      <c r="E138" s="1051"/>
      <c r="F138" s="105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0"/>
      <c r="B139" s="1051"/>
      <c r="C139" s="1051"/>
      <c r="D139" s="1051"/>
      <c r="E139" s="1051"/>
      <c r="F139" s="105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0"/>
      <c r="B140" s="1051"/>
      <c r="C140" s="1051"/>
      <c r="D140" s="1051"/>
      <c r="E140" s="1051"/>
      <c r="F140" s="105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0"/>
      <c r="B141" s="1051"/>
      <c r="C141" s="1051"/>
      <c r="D141" s="1051"/>
      <c r="E141" s="1051"/>
      <c r="F141" s="105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0"/>
      <c r="B142" s="1051"/>
      <c r="C142" s="1051"/>
      <c r="D142" s="1051"/>
      <c r="E142" s="1051"/>
      <c r="F142" s="105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0"/>
      <c r="B143" s="1051"/>
      <c r="C143" s="1051"/>
      <c r="D143" s="1051"/>
      <c r="E143" s="1051"/>
      <c r="F143" s="105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0"/>
      <c r="B144" s="1051"/>
      <c r="C144" s="1051"/>
      <c r="D144" s="1051"/>
      <c r="E144" s="1051"/>
      <c r="F144" s="105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0"/>
      <c r="B145" s="1051"/>
      <c r="C145" s="1051"/>
      <c r="D145" s="1051"/>
      <c r="E145" s="1051"/>
      <c r="F145" s="105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0"/>
      <c r="B146" s="1051"/>
      <c r="C146" s="1051"/>
      <c r="D146" s="1051"/>
      <c r="E146" s="1051"/>
      <c r="F146" s="1052"/>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0"/>
      <c r="B147" s="1051"/>
      <c r="C147" s="1051"/>
      <c r="D147" s="1051"/>
      <c r="E147" s="1051"/>
      <c r="F147" s="1052"/>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0"/>
      <c r="B148" s="1051"/>
      <c r="C148" s="1051"/>
      <c r="D148" s="1051"/>
      <c r="E148" s="1051"/>
      <c r="F148" s="1052"/>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0"/>
      <c r="B149" s="1051"/>
      <c r="C149" s="1051"/>
      <c r="D149" s="1051"/>
      <c r="E149" s="1051"/>
      <c r="F149" s="1052"/>
      <c r="G149" s="669"/>
      <c r="H149" s="670"/>
      <c r="I149" s="670"/>
      <c r="J149" s="670"/>
      <c r="K149" s="671"/>
      <c r="L149" s="663"/>
      <c r="M149" s="834"/>
      <c r="N149" s="834"/>
      <c r="O149" s="834"/>
      <c r="P149" s="834"/>
      <c r="Q149" s="834"/>
      <c r="R149" s="834"/>
      <c r="S149" s="834"/>
      <c r="T149" s="834"/>
      <c r="U149" s="834"/>
      <c r="V149" s="834"/>
      <c r="W149" s="834"/>
      <c r="X149" s="835"/>
      <c r="Y149" s="384"/>
      <c r="Z149" s="385"/>
      <c r="AA149" s="385"/>
      <c r="AB149" s="804"/>
      <c r="AC149" s="669"/>
      <c r="AD149" s="670"/>
      <c r="AE149" s="670"/>
      <c r="AF149" s="670"/>
      <c r="AG149" s="671"/>
      <c r="AH149" s="663"/>
      <c r="AI149" s="834"/>
      <c r="AJ149" s="834"/>
      <c r="AK149" s="834"/>
      <c r="AL149" s="834"/>
      <c r="AM149" s="834"/>
      <c r="AN149" s="834"/>
      <c r="AO149" s="834"/>
      <c r="AP149" s="834"/>
      <c r="AQ149" s="834"/>
      <c r="AR149" s="834"/>
      <c r="AS149" s="834"/>
      <c r="AT149" s="835"/>
      <c r="AU149" s="384"/>
      <c r="AV149" s="385"/>
      <c r="AW149" s="385"/>
      <c r="AX149" s="386"/>
    </row>
    <row r="150" spans="1:50" ht="24.75" customHeight="1" x14ac:dyDescent="0.15">
      <c r="A150" s="1050"/>
      <c r="B150" s="1051"/>
      <c r="C150" s="1051"/>
      <c r="D150" s="1051"/>
      <c r="E150" s="1051"/>
      <c r="F150" s="105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0"/>
      <c r="B151" s="1051"/>
      <c r="C151" s="1051"/>
      <c r="D151" s="1051"/>
      <c r="E151" s="1051"/>
      <c r="F151" s="105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0"/>
      <c r="B152" s="1051"/>
      <c r="C152" s="1051"/>
      <c r="D152" s="1051"/>
      <c r="E152" s="1051"/>
      <c r="F152" s="105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0"/>
      <c r="B153" s="1051"/>
      <c r="C153" s="1051"/>
      <c r="D153" s="1051"/>
      <c r="E153" s="1051"/>
      <c r="F153" s="105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0"/>
      <c r="B154" s="1051"/>
      <c r="C154" s="1051"/>
      <c r="D154" s="1051"/>
      <c r="E154" s="1051"/>
      <c r="F154" s="105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0"/>
      <c r="B155" s="1051"/>
      <c r="C155" s="1051"/>
      <c r="D155" s="1051"/>
      <c r="E155" s="1051"/>
      <c r="F155" s="105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0"/>
      <c r="B156" s="1051"/>
      <c r="C156" s="1051"/>
      <c r="D156" s="1051"/>
      <c r="E156" s="1051"/>
      <c r="F156" s="105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0"/>
      <c r="B157" s="1051"/>
      <c r="C157" s="1051"/>
      <c r="D157" s="1051"/>
      <c r="E157" s="1051"/>
      <c r="F157" s="105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0"/>
      <c r="B158" s="1051"/>
      <c r="C158" s="1051"/>
      <c r="D158" s="1051"/>
      <c r="E158" s="1051"/>
      <c r="F158" s="105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0"/>
      <c r="B162" s="1051"/>
      <c r="C162" s="1051"/>
      <c r="D162" s="1051"/>
      <c r="E162" s="1051"/>
      <c r="F162" s="1052"/>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0"/>
      <c r="B163" s="1051"/>
      <c r="C163" s="1051"/>
      <c r="D163" s="1051"/>
      <c r="E163" s="1051"/>
      <c r="F163" s="1052"/>
      <c r="G163" s="669"/>
      <c r="H163" s="670"/>
      <c r="I163" s="670"/>
      <c r="J163" s="670"/>
      <c r="K163" s="671"/>
      <c r="L163" s="663"/>
      <c r="M163" s="834"/>
      <c r="N163" s="834"/>
      <c r="O163" s="834"/>
      <c r="P163" s="834"/>
      <c r="Q163" s="834"/>
      <c r="R163" s="834"/>
      <c r="S163" s="834"/>
      <c r="T163" s="834"/>
      <c r="U163" s="834"/>
      <c r="V163" s="834"/>
      <c r="W163" s="834"/>
      <c r="X163" s="835"/>
      <c r="Y163" s="384"/>
      <c r="Z163" s="385"/>
      <c r="AA163" s="385"/>
      <c r="AB163" s="804"/>
      <c r="AC163" s="669"/>
      <c r="AD163" s="670"/>
      <c r="AE163" s="670"/>
      <c r="AF163" s="670"/>
      <c r="AG163" s="671"/>
      <c r="AH163" s="663"/>
      <c r="AI163" s="834"/>
      <c r="AJ163" s="834"/>
      <c r="AK163" s="834"/>
      <c r="AL163" s="834"/>
      <c r="AM163" s="834"/>
      <c r="AN163" s="834"/>
      <c r="AO163" s="834"/>
      <c r="AP163" s="834"/>
      <c r="AQ163" s="834"/>
      <c r="AR163" s="834"/>
      <c r="AS163" s="834"/>
      <c r="AT163" s="835"/>
      <c r="AU163" s="384"/>
      <c r="AV163" s="385"/>
      <c r="AW163" s="385"/>
      <c r="AX163" s="386"/>
    </row>
    <row r="164" spans="1:50" ht="24.75" customHeight="1" x14ac:dyDescent="0.15">
      <c r="A164" s="1050"/>
      <c r="B164" s="1051"/>
      <c r="C164" s="1051"/>
      <c r="D164" s="1051"/>
      <c r="E164" s="1051"/>
      <c r="F164" s="105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0"/>
      <c r="B165" s="1051"/>
      <c r="C165" s="1051"/>
      <c r="D165" s="1051"/>
      <c r="E165" s="1051"/>
      <c r="F165" s="105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0"/>
      <c r="B166" s="1051"/>
      <c r="C166" s="1051"/>
      <c r="D166" s="1051"/>
      <c r="E166" s="1051"/>
      <c r="F166" s="105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0"/>
      <c r="B167" s="1051"/>
      <c r="C167" s="1051"/>
      <c r="D167" s="1051"/>
      <c r="E167" s="1051"/>
      <c r="F167" s="105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0"/>
      <c r="B168" s="1051"/>
      <c r="C168" s="1051"/>
      <c r="D168" s="1051"/>
      <c r="E168" s="1051"/>
      <c r="F168" s="105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0"/>
      <c r="B169" s="1051"/>
      <c r="C169" s="1051"/>
      <c r="D169" s="1051"/>
      <c r="E169" s="1051"/>
      <c r="F169" s="105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0"/>
      <c r="B170" s="1051"/>
      <c r="C170" s="1051"/>
      <c r="D170" s="1051"/>
      <c r="E170" s="1051"/>
      <c r="F170" s="105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0"/>
      <c r="B171" s="1051"/>
      <c r="C171" s="1051"/>
      <c r="D171" s="1051"/>
      <c r="E171" s="1051"/>
      <c r="F171" s="105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0"/>
      <c r="B172" s="1051"/>
      <c r="C172" s="1051"/>
      <c r="D172" s="1051"/>
      <c r="E172" s="1051"/>
      <c r="F172" s="105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0"/>
      <c r="B173" s="1051"/>
      <c r="C173" s="1051"/>
      <c r="D173" s="1051"/>
      <c r="E173" s="1051"/>
      <c r="F173" s="1052"/>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0"/>
      <c r="B174" s="1051"/>
      <c r="C174" s="1051"/>
      <c r="D174" s="1051"/>
      <c r="E174" s="1051"/>
      <c r="F174" s="1052"/>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0"/>
      <c r="B175" s="1051"/>
      <c r="C175" s="1051"/>
      <c r="D175" s="1051"/>
      <c r="E175" s="1051"/>
      <c r="F175" s="1052"/>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0"/>
      <c r="B176" s="1051"/>
      <c r="C176" s="1051"/>
      <c r="D176" s="1051"/>
      <c r="E176" s="1051"/>
      <c r="F176" s="1052"/>
      <c r="G176" s="669"/>
      <c r="H176" s="670"/>
      <c r="I176" s="670"/>
      <c r="J176" s="670"/>
      <c r="K176" s="671"/>
      <c r="L176" s="663"/>
      <c r="M176" s="834"/>
      <c r="N176" s="834"/>
      <c r="O176" s="834"/>
      <c r="P176" s="834"/>
      <c r="Q176" s="834"/>
      <c r="R176" s="834"/>
      <c r="S176" s="834"/>
      <c r="T176" s="834"/>
      <c r="U176" s="834"/>
      <c r="V176" s="834"/>
      <c r="W176" s="834"/>
      <c r="X176" s="835"/>
      <c r="Y176" s="384"/>
      <c r="Z176" s="385"/>
      <c r="AA176" s="385"/>
      <c r="AB176" s="804"/>
      <c r="AC176" s="669"/>
      <c r="AD176" s="670"/>
      <c r="AE176" s="670"/>
      <c r="AF176" s="670"/>
      <c r="AG176" s="671"/>
      <c r="AH176" s="663"/>
      <c r="AI176" s="834"/>
      <c r="AJ176" s="834"/>
      <c r="AK176" s="834"/>
      <c r="AL176" s="834"/>
      <c r="AM176" s="834"/>
      <c r="AN176" s="834"/>
      <c r="AO176" s="834"/>
      <c r="AP176" s="834"/>
      <c r="AQ176" s="834"/>
      <c r="AR176" s="834"/>
      <c r="AS176" s="834"/>
      <c r="AT176" s="835"/>
      <c r="AU176" s="384"/>
      <c r="AV176" s="385"/>
      <c r="AW176" s="385"/>
      <c r="AX176" s="386"/>
    </row>
    <row r="177" spans="1:50" ht="24.75" customHeight="1" x14ac:dyDescent="0.15">
      <c r="A177" s="1050"/>
      <c r="B177" s="1051"/>
      <c r="C177" s="1051"/>
      <c r="D177" s="1051"/>
      <c r="E177" s="1051"/>
      <c r="F177" s="105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0"/>
      <c r="B178" s="1051"/>
      <c r="C178" s="1051"/>
      <c r="D178" s="1051"/>
      <c r="E178" s="1051"/>
      <c r="F178" s="105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0"/>
      <c r="B179" s="1051"/>
      <c r="C179" s="1051"/>
      <c r="D179" s="1051"/>
      <c r="E179" s="1051"/>
      <c r="F179" s="105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0"/>
      <c r="B180" s="1051"/>
      <c r="C180" s="1051"/>
      <c r="D180" s="1051"/>
      <c r="E180" s="1051"/>
      <c r="F180" s="105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0"/>
      <c r="B181" s="1051"/>
      <c r="C181" s="1051"/>
      <c r="D181" s="1051"/>
      <c r="E181" s="1051"/>
      <c r="F181" s="105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0"/>
      <c r="B182" s="1051"/>
      <c r="C182" s="1051"/>
      <c r="D182" s="1051"/>
      <c r="E182" s="1051"/>
      <c r="F182" s="105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0"/>
      <c r="B183" s="1051"/>
      <c r="C183" s="1051"/>
      <c r="D183" s="1051"/>
      <c r="E183" s="1051"/>
      <c r="F183" s="105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0"/>
      <c r="B184" s="1051"/>
      <c r="C184" s="1051"/>
      <c r="D184" s="1051"/>
      <c r="E184" s="1051"/>
      <c r="F184" s="105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0"/>
      <c r="B185" s="1051"/>
      <c r="C185" s="1051"/>
      <c r="D185" s="1051"/>
      <c r="E185" s="1051"/>
      <c r="F185" s="105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0"/>
      <c r="B186" s="1051"/>
      <c r="C186" s="1051"/>
      <c r="D186" s="1051"/>
      <c r="E186" s="1051"/>
      <c r="F186" s="1052"/>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0"/>
      <c r="B187" s="1051"/>
      <c r="C187" s="1051"/>
      <c r="D187" s="1051"/>
      <c r="E187" s="1051"/>
      <c r="F187" s="1052"/>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0"/>
      <c r="B188" s="1051"/>
      <c r="C188" s="1051"/>
      <c r="D188" s="1051"/>
      <c r="E188" s="1051"/>
      <c r="F188" s="1052"/>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0"/>
      <c r="B189" s="1051"/>
      <c r="C189" s="1051"/>
      <c r="D189" s="1051"/>
      <c r="E189" s="1051"/>
      <c r="F189" s="1052"/>
      <c r="G189" s="669"/>
      <c r="H189" s="670"/>
      <c r="I189" s="670"/>
      <c r="J189" s="670"/>
      <c r="K189" s="671"/>
      <c r="L189" s="663"/>
      <c r="M189" s="834"/>
      <c r="N189" s="834"/>
      <c r="O189" s="834"/>
      <c r="P189" s="834"/>
      <c r="Q189" s="834"/>
      <c r="R189" s="834"/>
      <c r="S189" s="834"/>
      <c r="T189" s="834"/>
      <c r="U189" s="834"/>
      <c r="V189" s="834"/>
      <c r="W189" s="834"/>
      <c r="X189" s="835"/>
      <c r="Y189" s="384"/>
      <c r="Z189" s="385"/>
      <c r="AA189" s="385"/>
      <c r="AB189" s="804"/>
      <c r="AC189" s="669"/>
      <c r="AD189" s="670"/>
      <c r="AE189" s="670"/>
      <c r="AF189" s="670"/>
      <c r="AG189" s="671"/>
      <c r="AH189" s="663"/>
      <c r="AI189" s="834"/>
      <c r="AJ189" s="834"/>
      <c r="AK189" s="834"/>
      <c r="AL189" s="834"/>
      <c r="AM189" s="834"/>
      <c r="AN189" s="834"/>
      <c r="AO189" s="834"/>
      <c r="AP189" s="834"/>
      <c r="AQ189" s="834"/>
      <c r="AR189" s="834"/>
      <c r="AS189" s="834"/>
      <c r="AT189" s="835"/>
      <c r="AU189" s="384"/>
      <c r="AV189" s="385"/>
      <c r="AW189" s="385"/>
      <c r="AX189" s="386"/>
    </row>
    <row r="190" spans="1:50" ht="24.75" customHeight="1" x14ac:dyDescent="0.15">
      <c r="A190" s="1050"/>
      <c r="B190" s="1051"/>
      <c r="C190" s="1051"/>
      <c r="D190" s="1051"/>
      <c r="E190" s="1051"/>
      <c r="F190" s="105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0"/>
      <c r="B191" s="1051"/>
      <c r="C191" s="1051"/>
      <c r="D191" s="1051"/>
      <c r="E191" s="1051"/>
      <c r="F191" s="105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0"/>
      <c r="B192" s="1051"/>
      <c r="C192" s="1051"/>
      <c r="D192" s="1051"/>
      <c r="E192" s="1051"/>
      <c r="F192" s="105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0"/>
      <c r="B193" s="1051"/>
      <c r="C193" s="1051"/>
      <c r="D193" s="1051"/>
      <c r="E193" s="1051"/>
      <c r="F193" s="105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0"/>
      <c r="B194" s="1051"/>
      <c r="C194" s="1051"/>
      <c r="D194" s="1051"/>
      <c r="E194" s="1051"/>
      <c r="F194" s="105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0"/>
      <c r="B195" s="1051"/>
      <c r="C195" s="1051"/>
      <c r="D195" s="1051"/>
      <c r="E195" s="1051"/>
      <c r="F195" s="105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0"/>
      <c r="B196" s="1051"/>
      <c r="C196" s="1051"/>
      <c r="D196" s="1051"/>
      <c r="E196" s="1051"/>
      <c r="F196" s="105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0"/>
      <c r="B197" s="1051"/>
      <c r="C197" s="1051"/>
      <c r="D197" s="1051"/>
      <c r="E197" s="1051"/>
      <c r="F197" s="105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0"/>
      <c r="B198" s="1051"/>
      <c r="C198" s="1051"/>
      <c r="D198" s="1051"/>
      <c r="E198" s="1051"/>
      <c r="F198" s="105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0"/>
      <c r="B199" s="1051"/>
      <c r="C199" s="1051"/>
      <c r="D199" s="1051"/>
      <c r="E199" s="1051"/>
      <c r="F199" s="1052"/>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0"/>
      <c r="B200" s="1051"/>
      <c r="C200" s="1051"/>
      <c r="D200" s="1051"/>
      <c r="E200" s="1051"/>
      <c r="F200" s="1052"/>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0"/>
      <c r="B201" s="1051"/>
      <c r="C201" s="1051"/>
      <c r="D201" s="1051"/>
      <c r="E201" s="1051"/>
      <c r="F201" s="1052"/>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0"/>
      <c r="B202" s="1051"/>
      <c r="C202" s="1051"/>
      <c r="D202" s="1051"/>
      <c r="E202" s="1051"/>
      <c r="F202" s="1052"/>
      <c r="G202" s="669"/>
      <c r="H202" s="670"/>
      <c r="I202" s="670"/>
      <c r="J202" s="670"/>
      <c r="K202" s="671"/>
      <c r="L202" s="663"/>
      <c r="M202" s="834"/>
      <c r="N202" s="834"/>
      <c r="O202" s="834"/>
      <c r="P202" s="834"/>
      <c r="Q202" s="834"/>
      <c r="R202" s="834"/>
      <c r="S202" s="834"/>
      <c r="T202" s="834"/>
      <c r="U202" s="834"/>
      <c r="V202" s="834"/>
      <c r="W202" s="834"/>
      <c r="X202" s="835"/>
      <c r="Y202" s="384"/>
      <c r="Z202" s="385"/>
      <c r="AA202" s="385"/>
      <c r="AB202" s="804"/>
      <c r="AC202" s="669"/>
      <c r="AD202" s="670"/>
      <c r="AE202" s="670"/>
      <c r="AF202" s="670"/>
      <c r="AG202" s="671"/>
      <c r="AH202" s="663"/>
      <c r="AI202" s="834"/>
      <c r="AJ202" s="834"/>
      <c r="AK202" s="834"/>
      <c r="AL202" s="834"/>
      <c r="AM202" s="834"/>
      <c r="AN202" s="834"/>
      <c r="AO202" s="834"/>
      <c r="AP202" s="834"/>
      <c r="AQ202" s="834"/>
      <c r="AR202" s="834"/>
      <c r="AS202" s="834"/>
      <c r="AT202" s="835"/>
      <c r="AU202" s="384"/>
      <c r="AV202" s="385"/>
      <c r="AW202" s="385"/>
      <c r="AX202" s="386"/>
    </row>
    <row r="203" spans="1:50" ht="24.75" customHeight="1" x14ac:dyDescent="0.15">
      <c r="A203" s="1050"/>
      <c r="B203" s="1051"/>
      <c r="C203" s="1051"/>
      <c r="D203" s="1051"/>
      <c r="E203" s="1051"/>
      <c r="F203" s="105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0"/>
      <c r="B204" s="1051"/>
      <c r="C204" s="1051"/>
      <c r="D204" s="1051"/>
      <c r="E204" s="1051"/>
      <c r="F204" s="105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0"/>
      <c r="B205" s="1051"/>
      <c r="C205" s="1051"/>
      <c r="D205" s="1051"/>
      <c r="E205" s="1051"/>
      <c r="F205" s="105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0"/>
      <c r="B206" s="1051"/>
      <c r="C206" s="1051"/>
      <c r="D206" s="1051"/>
      <c r="E206" s="1051"/>
      <c r="F206" s="105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0"/>
      <c r="B207" s="1051"/>
      <c r="C207" s="1051"/>
      <c r="D207" s="1051"/>
      <c r="E207" s="1051"/>
      <c r="F207" s="105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0"/>
      <c r="B208" s="1051"/>
      <c r="C208" s="1051"/>
      <c r="D208" s="1051"/>
      <c r="E208" s="1051"/>
      <c r="F208" s="105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0"/>
      <c r="B209" s="1051"/>
      <c r="C209" s="1051"/>
      <c r="D209" s="1051"/>
      <c r="E209" s="1051"/>
      <c r="F209" s="105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0"/>
      <c r="B210" s="1051"/>
      <c r="C210" s="1051"/>
      <c r="D210" s="1051"/>
      <c r="E210" s="1051"/>
      <c r="F210" s="105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0"/>
      <c r="B211" s="1051"/>
      <c r="C211" s="1051"/>
      <c r="D211" s="1051"/>
      <c r="E211" s="1051"/>
      <c r="F211" s="105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0"/>
      <c r="B215" s="1051"/>
      <c r="C215" s="1051"/>
      <c r="D215" s="1051"/>
      <c r="E215" s="1051"/>
      <c r="F215" s="1052"/>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0"/>
      <c r="B216" s="1051"/>
      <c r="C216" s="1051"/>
      <c r="D216" s="1051"/>
      <c r="E216" s="1051"/>
      <c r="F216" s="1052"/>
      <c r="G216" s="669"/>
      <c r="H216" s="670"/>
      <c r="I216" s="670"/>
      <c r="J216" s="670"/>
      <c r="K216" s="671"/>
      <c r="L216" s="663"/>
      <c r="M216" s="834"/>
      <c r="N216" s="834"/>
      <c r="O216" s="834"/>
      <c r="P216" s="834"/>
      <c r="Q216" s="834"/>
      <c r="R216" s="834"/>
      <c r="S216" s="834"/>
      <c r="T216" s="834"/>
      <c r="U216" s="834"/>
      <c r="V216" s="834"/>
      <c r="W216" s="834"/>
      <c r="X216" s="835"/>
      <c r="Y216" s="384"/>
      <c r="Z216" s="385"/>
      <c r="AA216" s="385"/>
      <c r="AB216" s="804"/>
      <c r="AC216" s="669"/>
      <c r="AD216" s="670"/>
      <c r="AE216" s="670"/>
      <c r="AF216" s="670"/>
      <c r="AG216" s="671"/>
      <c r="AH216" s="663"/>
      <c r="AI216" s="834"/>
      <c r="AJ216" s="834"/>
      <c r="AK216" s="834"/>
      <c r="AL216" s="834"/>
      <c r="AM216" s="834"/>
      <c r="AN216" s="834"/>
      <c r="AO216" s="834"/>
      <c r="AP216" s="834"/>
      <c r="AQ216" s="834"/>
      <c r="AR216" s="834"/>
      <c r="AS216" s="834"/>
      <c r="AT216" s="835"/>
      <c r="AU216" s="384"/>
      <c r="AV216" s="385"/>
      <c r="AW216" s="385"/>
      <c r="AX216" s="386"/>
    </row>
    <row r="217" spans="1:50" ht="24.75" customHeight="1" x14ac:dyDescent="0.15">
      <c r="A217" s="1050"/>
      <c r="B217" s="1051"/>
      <c r="C217" s="1051"/>
      <c r="D217" s="1051"/>
      <c r="E217" s="1051"/>
      <c r="F217" s="105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0"/>
      <c r="B218" s="1051"/>
      <c r="C218" s="1051"/>
      <c r="D218" s="1051"/>
      <c r="E218" s="1051"/>
      <c r="F218" s="105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0"/>
      <c r="B219" s="1051"/>
      <c r="C219" s="1051"/>
      <c r="D219" s="1051"/>
      <c r="E219" s="1051"/>
      <c r="F219" s="105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0"/>
      <c r="B220" s="1051"/>
      <c r="C220" s="1051"/>
      <c r="D220" s="1051"/>
      <c r="E220" s="1051"/>
      <c r="F220" s="105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0"/>
      <c r="B221" s="1051"/>
      <c r="C221" s="1051"/>
      <c r="D221" s="1051"/>
      <c r="E221" s="1051"/>
      <c r="F221" s="105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0"/>
      <c r="B222" s="1051"/>
      <c r="C222" s="1051"/>
      <c r="D222" s="1051"/>
      <c r="E222" s="1051"/>
      <c r="F222" s="105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0"/>
      <c r="B223" s="1051"/>
      <c r="C223" s="1051"/>
      <c r="D223" s="1051"/>
      <c r="E223" s="1051"/>
      <c r="F223" s="105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0"/>
      <c r="B224" s="1051"/>
      <c r="C224" s="1051"/>
      <c r="D224" s="1051"/>
      <c r="E224" s="1051"/>
      <c r="F224" s="105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0"/>
      <c r="B225" s="1051"/>
      <c r="C225" s="1051"/>
      <c r="D225" s="1051"/>
      <c r="E225" s="1051"/>
      <c r="F225" s="105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0"/>
      <c r="B226" s="1051"/>
      <c r="C226" s="1051"/>
      <c r="D226" s="1051"/>
      <c r="E226" s="1051"/>
      <c r="F226" s="1052"/>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0"/>
      <c r="B227" s="1051"/>
      <c r="C227" s="1051"/>
      <c r="D227" s="1051"/>
      <c r="E227" s="1051"/>
      <c r="F227" s="1052"/>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0"/>
      <c r="B228" s="1051"/>
      <c r="C228" s="1051"/>
      <c r="D228" s="1051"/>
      <c r="E228" s="1051"/>
      <c r="F228" s="1052"/>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0"/>
      <c r="B229" s="1051"/>
      <c r="C229" s="1051"/>
      <c r="D229" s="1051"/>
      <c r="E229" s="1051"/>
      <c r="F229" s="1052"/>
      <c r="G229" s="669"/>
      <c r="H229" s="670"/>
      <c r="I229" s="670"/>
      <c r="J229" s="670"/>
      <c r="K229" s="671"/>
      <c r="L229" s="663"/>
      <c r="M229" s="834"/>
      <c r="N229" s="834"/>
      <c r="O229" s="834"/>
      <c r="P229" s="834"/>
      <c r="Q229" s="834"/>
      <c r="R229" s="834"/>
      <c r="S229" s="834"/>
      <c r="T229" s="834"/>
      <c r="U229" s="834"/>
      <c r="V229" s="834"/>
      <c r="W229" s="834"/>
      <c r="X229" s="835"/>
      <c r="Y229" s="384"/>
      <c r="Z229" s="385"/>
      <c r="AA229" s="385"/>
      <c r="AB229" s="804"/>
      <c r="AC229" s="669"/>
      <c r="AD229" s="670"/>
      <c r="AE229" s="670"/>
      <c r="AF229" s="670"/>
      <c r="AG229" s="671"/>
      <c r="AH229" s="663"/>
      <c r="AI229" s="834"/>
      <c r="AJ229" s="834"/>
      <c r="AK229" s="834"/>
      <c r="AL229" s="834"/>
      <c r="AM229" s="834"/>
      <c r="AN229" s="834"/>
      <c r="AO229" s="834"/>
      <c r="AP229" s="834"/>
      <c r="AQ229" s="834"/>
      <c r="AR229" s="834"/>
      <c r="AS229" s="834"/>
      <c r="AT229" s="835"/>
      <c r="AU229" s="384"/>
      <c r="AV229" s="385"/>
      <c r="AW229" s="385"/>
      <c r="AX229" s="386"/>
    </row>
    <row r="230" spans="1:50" ht="24.75" customHeight="1" x14ac:dyDescent="0.15">
      <c r="A230" s="1050"/>
      <c r="B230" s="1051"/>
      <c r="C230" s="1051"/>
      <c r="D230" s="1051"/>
      <c r="E230" s="1051"/>
      <c r="F230" s="105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0"/>
      <c r="B231" s="1051"/>
      <c r="C231" s="1051"/>
      <c r="D231" s="1051"/>
      <c r="E231" s="1051"/>
      <c r="F231" s="105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0"/>
      <c r="B232" s="1051"/>
      <c r="C232" s="1051"/>
      <c r="D232" s="1051"/>
      <c r="E232" s="1051"/>
      <c r="F232" s="105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0"/>
      <c r="B233" s="1051"/>
      <c r="C233" s="1051"/>
      <c r="D233" s="1051"/>
      <c r="E233" s="1051"/>
      <c r="F233" s="105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0"/>
      <c r="B234" s="1051"/>
      <c r="C234" s="1051"/>
      <c r="D234" s="1051"/>
      <c r="E234" s="1051"/>
      <c r="F234" s="105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0"/>
      <c r="B235" s="1051"/>
      <c r="C235" s="1051"/>
      <c r="D235" s="1051"/>
      <c r="E235" s="1051"/>
      <c r="F235" s="105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0"/>
      <c r="B236" s="1051"/>
      <c r="C236" s="1051"/>
      <c r="D236" s="1051"/>
      <c r="E236" s="1051"/>
      <c r="F236" s="105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0"/>
      <c r="B237" s="1051"/>
      <c r="C237" s="1051"/>
      <c r="D237" s="1051"/>
      <c r="E237" s="1051"/>
      <c r="F237" s="105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0"/>
      <c r="B238" s="1051"/>
      <c r="C238" s="1051"/>
      <c r="D238" s="1051"/>
      <c r="E238" s="1051"/>
      <c r="F238" s="105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0"/>
      <c r="B239" s="1051"/>
      <c r="C239" s="1051"/>
      <c r="D239" s="1051"/>
      <c r="E239" s="1051"/>
      <c r="F239" s="1052"/>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0"/>
      <c r="B240" s="1051"/>
      <c r="C240" s="1051"/>
      <c r="D240" s="1051"/>
      <c r="E240" s="1051"/>
      <c r="F240" s="1052"/>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0"/>
      <c r="B241" s="1051"/>
      <c r="C241" s="1051"/>
      <c r="D241" s="1051"/>
      <c r="E241" s="1051"/>
      <c r="F241" s="1052"/>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0"/>
      <c r="B242" s="1051"/>
      <c r="C242" s="1051"/>
      <c r="D242" s="1051"/>
      <c r="E242" s="1051"/>
      <c r="F242" s="1052"/>
      <c r="G242" s="669"/>
      <c r="H242" s="670"/>
      <c r="I242" s="670"/>
      <c r="J242" s="670"/>
      <c r="K242" s="671"/>
      <c r="L242" s="663"/>
      <c r="M242" s="834"/>
      <c r="N242" s="834"/>
      <c r="O242" s="834"/>
      <c r="P242" s="834"/>
      <c r="Q242" s="834"/>
      <c r="R242" s="834"/>
      <c r="S242" s="834"/>
      <c r="T242" s="834"/>
      <c r="U242" s="834"/>
      <c r="V242" s="834"/>
      <c r="W242" s="834"/>
      <c r="X242" s="835"/>
      <c r="Y242" s="384"/>
      <c r="Z242" s="385"/>
      <c r="AA242" s="385"/>
      <c r="AB242" s="804"/>
      <c r="AC242" s="669"/>
      <c r="AD242" s="670"/>
      <c r="AE242" s="670"/>
      <c r="AF242" s="670"/>
      <c r="AG242" s="671"/>
      <c r="AH242" s="663"/>
      <c r="AI242" s="834"/>
      <c r="AJ242" s="834"/>
      <c r="AK242" s="834"/>
      <c r="AL242" s="834"/>
      <c r="AM242" s="834"/>
      <c r="AN242" s="834"/>
      <c r="AO242" s="834"/>
      <c r="AP242" s="834"/>
      <c r="AQ242" s="834"/>
      <c r="AR242" s="834"/>
      <c r="AS242" s="834"/>
      <c r="AT242" s="835"/>
      <c r="AU242" s="384"/>
      <c r="AV242" s="385"/>
      <c r="AW242" s="385"/>
      <c r="AX242" s="386"/>
    </row>
    <row r="243" spans="1:50" ht="24.75" customHeight="1" x14ac:dyDescent="0.15">
      <c r="A243" s="1050"/>
      <c r="B243" s="1051"/>
      <c r="C243" s="1051"/>
      <c r="D243" s="1051"/>
      <c r="E243" s="1051"/>
      <c r="F243" s="105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0"/>
      <c r="B244" s="1051"/>
      <c r="C244" s="1051"/>
      <c r="D244" s="1051"/>
      <c r="E244" s="1051"/>
      <c r="F244" s="105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0"/>
      <c r="B245" s="1051"/>
      <c r="C245" s="1051"/>
      <c r="D245" s="1051"/>
      <c r="E245" s="1051"/>
      <c r="F245" s="105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0"/>
      <c r="B246" s="1051"/>
      <c r="C246" s="1051"/>
      <c r="D246" s="1051"/>
      <c r="E246" s="1051"/>
      <c r="F246" s="105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0"/>
      <c r="B247" s="1051"/>
      <c r="C247" s="1051"/>
      <c r="D247" s="1051"/>
      <c r="E247" s="1051"/>
      <c r="F247" s="105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0"/>
      <c r="B248" s="1051"/>
      <c r="C248" s="1051"/>
      <c r="D248" s="1051"/>
      <c r="E248" s="1051"/>
      <c r="F248" s="105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0"/>
      <c r="B249" s="1051"/>
      <c r="C249" s="1051"/>
      <c r="D249" s="1051"/>
      <c r="E249" s="1051"/>
      <c r="F249" s="105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0"/>
      <c r="B250" s="1051"/>
      <c r="C250" s="1051"/>
      <c r="D250" s="1051"/>
      <c r="E250" s="1051"/>
      <c r="F250" s="105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0"/>
      <c r="B251" s="1051"/>
      <c r="C251" s="1051"/>
      <c r="D251" s="1051"/>
      <c r="E251" s="1051"/>
      <c r="F251" s="105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0"/>
      <c r="B252" s="1051"/>
      <c r="C252" s="1051"/>
      <c r="D252" s="1051"/>
      <c r="E252" s="1051"/>
      <c r="F252" s="1052"/>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0"/>
      <c r="B253" s="1051"/>
      <c r="C253" s="1051"/>
      <c r="D253" s="1051"/>
      <c r="E253" s="1051"/>
      <c r="F253" s="1052"/>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0"/>
      <c r="B254" s="1051"/>
      <c r="C254" s="1051"/>
      <c r="D254" s="1051"/>
      <c r="E254" s="1051"/>
      <c r="F254" s="1052"/>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0"/>
      <c r="B255" s="1051"/>
      <c r="C255" s="1051"/>
      <c r="D255" s="1051"/>
      <c r="E255" s="1051"/>
      <c r="F255" s="1052"/>
      <c r="G255" s="669"/>
      <c r="H255" s="670"/>
      <c r="I255" s="670"/>
      <c r="J255" s="670"/>
      <c r="K255" s="671"/>
      <c r="L255" s="663"/>
      <c r="M255" s="834"/>
      <c r="N255" s="834"/>
      <c r="O255" s="834"/>
      <c r="P255" s="834"/>
      <c r="Q255" s="834"/>
      <c r="R255" s="834"/>
      <c r="S255" s="834"/>
      <c r="T255" s="834"/>
      <c r="U255" s="834"/>
      <c r="V255" s="834"/>
      <c r="W255" s="834"/>
      <c r="X255" s="835"/>
      <c r="Y255" s="384"/>
      <c r="Z255" s="385"/>
      <c r="AA255" s="385"/>
      <c r="AB255" s="804"/>
      <c r="AC255" s="669"/>
      <c r="AD255" s="670"/>
      <c r="AE255" s="670"/>
      <c r="AF255" s="670"/>
      <c r="AG255" s="671"/>
      <c r="AH255" s="663"/>
      <c r="AI255" s="834"/>
      <c r="AJ255" s="834"/>
      <c r="AK255" s="834"/>
      <c r="AL255" s="834"/>
      <c r="AM255" s="834"/>
      <c r="AN255" s="834"/>
      <c r="AO255" s="834"/>
      <c r="AP255" s="834"/>
      <c r="AQ255" s="834"/>
      <c r="AR255" s="834"/>
      <c r="AS255" s="834"/>
      <c r="AT255" s="835"/>
      <c r="AU255" s="384"/>
      <c r="AV255" s="385"/>
      <c r="AW255" s="385"/>
      <c r="AX255" s="386"/>
    </row>
    <row r="256" spans="1:50" ht="24.75" customHeight="1" x14ac:dyDescent="0.15">
      <c r="A256" s="1050"/>
      <c r="B256" s="1051"/>
      <c r="C256" s="1051"/>
      <c r="D256" s="1051"/>
      <c r="E256" s="1051"/>
      <c r="F256" s="105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0"/>
      <c r="B257" s="1051"/>
      <c r="C257" s="1051"/>
      <c r="D257" s="1051"/>
      <c r="E257" s="1051"/>
      <c r="F257" s="105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0"/>
      <c r="B258" s="1051"/>
      <c r="C258" s="1051"/>
      <c r="D258" s="1051"/>
      <c r="E258" s="1051"/>
      <c r="F258" s="105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0"/>
      <c r="B259" s="1051"/>
      <c r="C259" s="1051"/>
      <c r="D259" s="1051"/>
      <c r="E259" s="1051"/>
      <c r="F259" s="105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0"/>
      <c r="B260" s="1051"/>
      <c r="C260" s="1051"/>
      <c r="D260" s="1051"/>
      <c r="E260" s="1051"/>
      <c r="F260" s="105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0"/>
      <c r="B261" s="1051"/>
      <c r="C261" s="1051"/>
      <c r="D261" s="1051"/>
      <c r="E261" s="1051"/>
      <c r="F261" s="105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0"/>
      <c r="B262" s="1051"/>
      <c r="C262" s="1051"/>
      <c r="D262" s="1051"/>
      <c r="E262" s="1051"/>
      <c r="F262" s="105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0"/>
      <c r="B263" s="1051"/>
      <c r="C263" s="1051"/>
      <c r="D263" s="1051"/>
      <c r="E263" s="1051"/>
      <c r="F263" s="105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0"/>
      <c r="B264" s="1051"/>
      <c r="C264" s="1051"/>
      <c r="D264" s="1051"/>
      <c r="E264" s="1051"/>
      <c r="F264" s="105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H18" sqref="AH18:AK18"/>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2018-05-31T02:02:44Z</cp:lastPrinted>
  <dcterms:created xsi:type="dcterms:W3CDTF">2012-03-13T00:50:25Z</dcterms:created>
  <dcterms:modified xsi:type="dcterms:W3CDTF">2018-07-07T08:51:26Z</dcterms:modified>
</cp:coreProperties>
</file>