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l="1"/>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<sst xmlns="http://schemas.openxmlformats.org/spreadsheetml/2006/main" count="2848" uniqueCount="606">
  <si>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</si>
  <si>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</si>
  <si>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</si>
  <si>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</si>
  <si>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</si>
  <si>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</si>
  <si>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</si>
  <si>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</si>
  <si>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</si>
  <si>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</si>
  <si>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</si>
  <si>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</si>
  <si>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</si>
  <si>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</si>
  <si>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</si>
  <si>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</si>
  <si>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</si>
  <si>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</si>
  <si>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</si>
  <si>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</si>
  <si>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</si>
  <si>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</si>
  <si>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</si>
  <si>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</si>
  <si>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</si>
  <si>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</si>
  <si>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</si>
  <si>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</si>
  <si>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</si>
  <si>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</si>
  <si>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</si>
  <si>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</si>
  <si>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</si>
  <si>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</si>
  <si>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</si>
  <si>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</si>
  <si>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</si>
  <si>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</si>
  <si>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</si>
  <si>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</si>
  <si>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</si>
  <si>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</si>
  <si>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</si>
  <si>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</si>
  <si>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</si>
  <si>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</si>
  <si>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</si>
  <si>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</si>
  <si>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</si>
  <si>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</si>
  <si>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</si>
  <si>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</si>
  <si>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</si>
  <si>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</si>
  <si>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</si>
  <si>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</si>
  <si>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</si>
  <si>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</si>
  <si>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</si>
  <si>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</si>
  <si>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</si>
  <si>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</si>
  <si>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</si>
  <si>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</si>
  <si>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</si>
  <si>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</si>
  <si>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</si>
  <si>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</si>
  <si>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</si>
  <si>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</si>
  <si>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</si>
  <si>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</si>
  <si>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</si>
  <si>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</si>
  <si>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</si>
  <si>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</si>
  <si>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</si>
  <si>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</si>
  <si>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</si>
  <si>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</si>
  <si>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</si>
  <si>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</si>
  <si>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</si>
  <si>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</si>
  <si>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</si>
  <si>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</si>
  <si>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</si>
  <si>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</si>
  <si>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</si>
  <si>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</si>
  <si>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</si>
  <si>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</si>
  <si>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</si>
  <si>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</si>
  <si>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</si>
  <si>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</si>
  <si>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</si>
  <si>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</si>
  <si>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</si>
  <si>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</si>
  <si>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</si>
  <si>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</si>
  <si>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</si>
  <si>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</si>
  <si>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</si>
  <si>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</si>
  <si>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</si>
  <si>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</si>
  <si>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</si>
  <si>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</si>
  <si>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</si>
  <si>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</si>
  <si>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</si>
  <si>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</si>
  <si>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</si>
  <si>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</si>
  <si>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</si>
  <si>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</si>
  <si>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</si>
  <si>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</si>
  <si>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</si>
  <si>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</si>
  <si>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</si>
  <si>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</si>
  <si>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</si>
  <si>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</si>
  <si>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</si>
  <si>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</si>
  <si>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</si>
  <si>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</si>
  <si>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</si>
  <si>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</si>
  <si>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</si>
  <si>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</si>
  <si>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</si>
  <si>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</si>
  <si>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</si>
  <si>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</si>
  <si>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</si>
  <si>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</si>
  <si>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</si>
  <si>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</si>
  <si>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</si>
  <si>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</si>
  <si>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</si>
  <si>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</si>
  <si>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</si>
  <si>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</si>
  <si>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</si>
  <si>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</si>
  <si>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</si>
  <si>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</si>
  <si>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</si>
  <si>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</si>
  <si>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</si>
  <si>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</si>
  <si>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</si>
  <si>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</si>
  <si>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</si>
  <si>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</si>
  <si>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</si>
  <si>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</si>
  <si>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</si>
  <si>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</si>
  <si>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</si>
  <si>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</si>
  <si>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</si>
  <si>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</si>
  <si>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</si>
  <si>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</si>
  <si>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</si>
  <si>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</si>
  <si>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</si>
  <si>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</si>
  <si>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</si>
  <si>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</si>
  <si>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</si>
  <si>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</si>
  <si>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</si>
  <si>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</si>
  <si>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</si>
  <si>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</si>
  <si>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</si>
  <si>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</si>
  <si>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</si>
  <si>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</si>
  <si>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</si>
  <si>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</si>
  <si>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</si>
  <si>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</si>
  <si>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</si>
  <si>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</si>
  <si>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</si>
  <si>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</si>
  <si>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</si>
  <si>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</si>
  <si>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</si>
  <si>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</si>
  <si>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</si>
  <si>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</si>
  <si>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</si>
  <si>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</si>
  <si>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</si>
  <si>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</si>
  <si>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</si>
  <si>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</si>
  <si>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</si>
  <si>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</si>
  <si>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</si>
  <si>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</si>
  <si>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</si>
  <si>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</si>
  <si>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</si>
  <si>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</si>
  <si>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</si>
  <si>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</si>
  <si>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</si>
  <si>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</si>
  <si>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</si>
  <si>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</si>
  <si>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</si>
  <si>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</si>
  <si>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</si>
  <si>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</si>
  <si>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</si>
  <si>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</si>
  <si>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</si>
  <si>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</si>
  <si>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</si>
  <si>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</si>
  <si>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</si>
  <si>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</si>
  <si>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</si>
  <si>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</si>
  <si>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</si>
  <si>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</si>
  <si>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</si>
  <si>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</si>
  <si>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</si>
  <si>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</si>
  <si>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</si>
  <si>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</si>
  <si>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</si>
  <si>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</si>
  <si>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</si>
  <si>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</si>
  <si>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</si>
  <si>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</si>
  <si>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</si>
  <si>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</si>
  <si>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</si>
  <si>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</si>
  <si>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</si>
  <si>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</si>
  <si>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</si>
  <si>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</si>
  <si>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</si>
  <si>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</si>
  <si>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</si>
  <si>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</si>
  <si>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</si>
  <si>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</si>
  <si>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</si>
  <si>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</si>
  <si>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</si>
  <si>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</si>
  <si>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</si>
  <si>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</si>
  <si>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</si>
  <si>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</si>
  <si>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</si>
  <si>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</si>
  <si>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</si>
  <si>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</si>
  <si>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</si>
  <si>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</si>
  <si>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</si>
  <si>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</si>
  <si>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</si>
  <si>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</si>
  <si>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</si>
  <si>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</si>
  <si>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</si>
  <si>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</si>
  <si>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</si>
  <si>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</si>
  <si>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</si>
  <si>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</si>
  <si>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</si>
  <si>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</si>
  <si>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</si>
  <si>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</si>
  <si>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</si>
  <si>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</si>
  <si>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</si>
  <si>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</si>
  <si>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</si>
  <si>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</si>
  <si>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</si>
  <si>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</si>
  <si>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</si>
  <si>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</si>
  <si>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</si>
  <si>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</si>
  <si>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</si>
  <si>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</si>
  <si>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</si>
  <si>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</si>
  <si>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</si>
  <si>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</si>
  <si>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</si>
  <si>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</si>
  <si>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</si>
  <si>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</si>
  <si>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</si>
  <si>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</si>
  <si>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</si>
  <si>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</si>
  <si>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</si>
  <si>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</si>
  <si>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</si>
  <si>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</si>
  <si>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</si>
  <si>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</si>
  <si>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</si>
  <si>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</si>
  <si>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</si>
  <si>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</si>
  <si>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</si>
  <si>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</si>
  <si>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</si>
  <si>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</si>
  <si>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</si>
  <si>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</si>
  <si>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</si>
  <si>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</si>
  <si>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</si>
  <si>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</si>
  <si>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</si>
  <si>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</si>
  <si>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</si>
  <si>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</si>
  <si>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</si>
  <si>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</si>
  <si>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</si>
  <si>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</si>
  <si>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</si>
  <si>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</si>
  <si>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</si>
  <si>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</si>
  <si>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</si>
  <si>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</si>
  <si>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</si>
  <si>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</si>
  <si>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</si>
  <si>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</si>
  <si>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</si>
  <si>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</si>
  <si>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</si>
  <si>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</si>
  <si>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</si>
  <si>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</si>
  <si>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</si>
  <si>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</si>
  <si>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</si>
  <si>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</si>
  <si>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</si>
  <si>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</si>
  <si>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</si>
  <si>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</si>
  <si>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</si>
  <si>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</si>
  <si>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</si>
  <si>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</si>
  <si>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</si>
  <si>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</si>
  <si>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</si>
  <si>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</si>
  <si>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</si>
  <si>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</si>
  <si>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</si>
  <si>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</si>
  <si>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</si>
  <si>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</si>
  <si>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</si>
  <si>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</si>
  <si>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</si>
  <si>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</si>
  <si>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</si>
  <si>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</si>
  <si>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</si>
  <si>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</si>
  <si>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</si>
  <si>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</si>
  <si>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</si>
  <si>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</si>
  <si>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</si>
  <si>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</si>
  <si>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</si>
  <si>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</si>
  <si>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</si>
  <si>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</si>
  <si>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</si>
  <si>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</si>
  <si>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</si>
  <si>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</si>
  <si>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</si>
  <si>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</si>
  <si>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</si>
  <si>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</si>
  <si>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</si>
  <si>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</si>
  <si>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</si>
  <si>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</si>
  <si>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</si>
  <si>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</si>
  <si>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</si>
  <si>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</si>
  <si>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</si>
  <si>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</si>
  <si>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</si>
  <si>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</si>
  <si>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</si>
  <si>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</si>
  <si>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</si>
  <si>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</si>
  <si>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</si>
  <si>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</si>
  <si>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</si>
  <si>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</si>
  <si>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</si>
  <si>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</si>
  <si>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</si>
  <si>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</si>
  <si>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</si>
  <si>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</si>
  <si>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</si>
  <si>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</si>
  <si>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</si>
  <si>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</si>
  <si>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</si>
  <si>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</si>
  <si>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</si>
  <si>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</si>
  <si>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</si>
  <si>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</si>
  <si>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</si>
  <si>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</si>
  <si>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</si>
  <si>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</si>
  <si>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</si>
  <si>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</si>
  <si>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</si>
  <si>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</si>
  <si>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</si>
  <si>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</si>
  <si>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</si>
  <si>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</si>
  <si>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</si>
  <si>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</si>
  <si>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</si>
  <si>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</si>
  <si>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</si>
  <si>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</si>
  <si>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</si>
  <si>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</si>
  <si>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</si>
  <si>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</si>
  <si>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</si>
  <si>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</si>
  <si>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</si>
  <si>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</si>
  <si>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</si>
  <si>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</si>
  <si>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</si>
  <si>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</si>
  <si>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</si>
  <si>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</si>
  <si>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</si>
  <si>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</si>
  <si>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</si>
  <si>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</si>
  <si>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</si>
  <si>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</si>
  <si>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</si>
  <si>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</si>
  <si>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</si>
  <si>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</si>
  <si>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</si>
  <si>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</si>
  <si>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</si>
  <si>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</si>
  <si>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</si>
  <si>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</si>
  <si>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</si>
  <si>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</si>
  <si>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</si>
  <si>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</si>
  <si>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</si>
  <si>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</si>
  <si>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</si>
  <si>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</si>
  <si>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</si>
  <si>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</si>
  <si>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</si>
  <si>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</si>
  <si>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</si>
  <si>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</si>
  <si>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</si>
  <si>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</si>
  <si>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</si>
  <si>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</si>
  <si>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</si>
  <si>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</si>
  <si>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</si>
  <si>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</si>
  <si>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</si>
  <si>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</si>
  <si>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</si>
  <si>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</si>
  <si>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</si>
  <si>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</si>
  <si>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</si>
  <si>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</si>
  <si>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</si>
  <si>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</si>
  <si>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</si>
  <si>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</si>
  <si>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</si>
  <si>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</si>
  <si>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</si>
  <si>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</si>
  <si>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</si>
  <si>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</si>
  <si>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</si>
  <si>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</si>
  <si>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</si>
  <si>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</si>
  <si>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</si>
  <si>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</si>
  <si>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</si>
  <si>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</si>
  <si>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</si>
  <si>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</si>
  <si>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</si>
  <si>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</si>
  <si>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</si>
  <si>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</si>
  <si>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</si>
  <si>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</si>
  <si>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</si>
  <si>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モニタリング技術の開発・活用検討経費</t>
    <rPh sb="6" eb="8">
      <t>ギジュツ</t>
    </rPh>
    <rPh sb="9" eb="11">
      <t>カイハツ</t>
    </rPh>
    <rPh sb="12" eb="14">
      <t>カツヨウ</t>
    </rPh>
    <rPh sb="14" eb="16">
      <t>ケントウ</t>
    </rPh>
    <rPh sb="16" eb="18">
      <t>ケイヒ</t>
    </rPh>
    <phoneticPr fontId="5"/>
  </si>
  <si>
    <t>大臣官房
総合政策局</t>
    <rPh sb="0" eb="2">
      <t>ダイジン</t>
    </rPh>
    <rPh sb="2" eb="4">
      <t>カンボウ</t>
    </rPh>
    <rPh sb="5" eb="7">
      <t>ソウゴウ</t>
    </rPh>
    <rPh sb="7" eb="10">
      <t>セイサクキョク</t>
    </rPh>
    <phoneticPr fontId="5"/>
  </si>
  <si>
    <t>技術調査課
技術政策課</t>
    <rPh sb="0" eb="2">
      <t>ギジュツ</t>
    </rPh>
    <rPh sb="2" eb="5">
      <t>チョウサカ</t>
    </rPh>
    <rPh sb="6" eb="8">
      <t>ギジュツ</t>
    </rPh>
    <rPh sb="8" eb="10">
      <t>セイサク</t>
    </rPh>
    <rPh sb="10" eb="11">
      <t>カ</t>
    </rPh>
    <phoneticPr fontId="5"/>
  </si>
  <si>
    <t>課長　石原　康弘
課長　吉元　博文</t>
    <rPh sb="0" eb="2">
      <t>カチョウ</t>
    </rPh>
    <rPh sb="3" eb="5">
      <t>イシハラ</t>
    </rPh>
    <rPh sb="6" eb="8">
      <t>ヤスヒロ</t>
    </rPh>
    <rPh sb="9" eb="11">
      <t>カチョウ</t>
    </rPh>
    <rPh sb="12" eb="14">
      <t>ヨシモト</t>
    </rPh>
    <rPh sb="15" eb="17">
      <t>ヒロフミ</t>
    </rPh>
    <phoneticPr fontId="5"/>
  </si>
  <si>
    <t>-</t>
  </si>
  <si>
    <t>-</t>
    <phoneticPr fontId="5"/>
  </si>
  <si>
    <t>IT等を活用したモニタリング技術の適用性を検証することで、現場への導入を促進し、インフラ管理の安全性、信頼性、効率性を図る。</t>
    <rPh sb="2" eb="3">
      <t>ナド</t>
    </rPh>
    <rPh sb="4" eb="6">
      <t>カツヨウ</t>
    </rPh>
    <rPh sb="14" eb="16">
      <t>ギジュツ</t>
    </rPh>
    <rPh sb="17" eb="20">
      <t>テキヨウセイ</t>
    </rPh>
    <rPh sb="21" eb="23">
      <t>ケンショウ</t>
    </rPh>
    <rPh sb="29" eb="31">
      <t>ゲンバ</t>
    </rPh>
    <rPh sb="33" eb="35">
      <t>ドウニュウ</t>
    </rPh>
    <rPh sb="36" eb="38">
      <t>ソクシン</t>
    </rPh>
    <rPh sb="44" eb="46">
      <t>カンリ</t>
    </rPh>
    <rPh sb="47" eb="50">
      <t>アンゼンセイ</t>
    </rPh>
    <rPh sb="51" eb="54">
      <t>シンライセイ</t>
    </rPh>
    <rPh sb="55" eb="58">
      <t>コウリツセイ</t>
    </rPh>
    <rPh sb="59" eb="60">
      <t>ハカ</t>
    </rPh>
    <phoneticPr fontId="5"/>
  </si>
  <si>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rPh sb="0" eb="1">
      <t>ワ</t>
    </rPh>
    <phoneticPr fontId="5"/>
  </si>
  <si>
    <t>社会資本整備・管理効率化推進調査費</t>
    <phoneticPr fontId="5"/>
  </si>
  <si>
    <t>諸謝金</t>
    <rPh sb="0" eb="1">
      <t>ショ</t>
    </rPh>
    <rPh sb="1" eb="2">
      <t>シャ</t>
    </rPh>
    <rPh sb="2" eb="3">
      <t>カネ</t>
    </rPh>
    <phoneticPr fontId="5"/>
  </si>
  <si>
    <t>職員旅費</t>
    <rPh sb="0" eb="2">
      <t>ショクイン</t>
    </rPh>
    <rPh sb="2" eb="4">
      <t>リョヒ</t>
    </rPh>
    <phoneticPr fontId="5"/>
  </si>
  <si>
    <t>委員等旅費</t>
    <rPh sb="0" eb="2">
      <t>イイン</t>
    </rPh>
    <rPh sb="2" eb="3">
      <t>ナド</t>
    </rPh>
    <rPh sb="3" eb="5">
      <t>リョヒ</t>
    </rPh>
    <phoneticPr fontId="5"/>
  </si>
  <si>
    <t>維持管理に係る技術基準の改定等に繋がる研究開発課題の評価</t>
    <phoneticPr fontId="5"/>
  </si>
  <si>
    <t>評価した研究開発課題数</t>
    <phoneticPr fontId="5"/>
  </si>
  <si>
    <t>社会インフラのモニタリング技術活用推進検討委員会資料</t>
    <rPh sb="15" eb="17">
      <t>カツヨウ</t>
    </rPh>
    <rPh sb="17" eb="19">
      <t>スイシン</t>
    </rPh>
    <rPh sb="19" eb="21">
      <t>ケントウ</t>
    </rPh>
    <rPh sb="21" eb="24">
      <t>イインカイ</t>
    </rPh>
    <rPh sb="24" eb="26">
      <t>シリョウ</t>
    </rPh>
    <phoneticPr fontId="5"/>
  </si>
  <si>
    <t>モニタリング委員会・WGの開催回数</t>
    <rPh sb="6" eb="9">
      <t>イインカイ</t>
    </rPh>
    <rPh sb="13" eb="15">
      <t>カイサイ</t>
    </rPh>
    <rPh sb="15" eb="17">
      <t>カイスウ</t>
    </rPh>
    <phoneticPr fontId="5"/>
  </si>
  <si>
    <t>単位当たりコスト＝Ｘ／Ｙ
Ｘ：執行額（単位：百万円）
Ｙ：モニタリング委員会・ＷＧの開催回数　　　　　　　　　　　　　</t>
    <phoneticPr fontId="5"/>
  </si>
  <si>
    <t>９　市場環境の整備、産業の生産性向上、消費者利益の保護</t>
    <phoneticPr fontId="5"/>
  </si>
  <si>
    <t>３０　社会資本整備・管理等を効果的に推進する</t>
    <phoneticPr fontId="5"/>
  </si>
  <si>
    <t>IT等を活用したモニタリング技術の適用性を検証することにより、社会資本の維持管理に必要な情報を継続的に収集・蓄積し、戦略的な維持管理を推進することが可能となる。</t>
    <rPh sb="2" eb="3">
      <t>ナド</t>
    </rPh>
    <rPh sb="4" eb="6">
      <t>カツヨウ</t>
    </rPh>
    <rPh sb="14" eb="16">
      <t>ギジュツ</t>
    </rPh>
    <rPh sb="17" eb="20">
      <t>テキヨウセイ</t>
    </rPh>
    <rPh sb="21" eb="23">
      <t>ケンショウ</t>
    </rPh>
    <rPh sb="31" eb="33">
      <t>シャカイ</t>
    </rPh>
    <rPh sb="33" eb="35">
      <t>シホン</t>
    </rPh>
    <rPh sb="36" eb="38">
      <t>イジ</t>
    </rPh>
    <rPh sb="38" eb="40">
      <t>カンリ</t>
    </rPh>
    <rPh sb="41" eb="43">
      <t>ヒツヨウ</t>
    </rPh>
    <rPh sb="44" eb="46">
      <t>ジョウホウ</t>
    </rPh>
    <rPh sb="47" eb="50">
      <t>ケイゾクテキ</t>
    </rPh>
    <rPh sb="51" eb="53">
      <t>シュウシュウ</t>
    </rPh>
    <rPh sb="54" eb="56">
      <t>チクセキ</t>
    </rPh>
    <rPh sb="58" eb="61">
      <t>センリャクテキ</t>
    </rPh>
    <rPh sb="62" eb="64">
      <t>イジ</t>
    </rPh>
    <rPh sb="64" eb="66">
      <t>カンリ</t>
    </rPh>
    <rPh sb="67" eb="69">
      <t>スイシン</t>
    </rPh>
    <rPh sb="74" eb="76">
      <t>カノウ</t>
    </rPh>
    <phoneticPr fontId="5"/>
  </si>
  <si>
    <t>○</t>
  </si>
  <si>
    <t>・インフラの今後の急速な老朽化が懸念されることから、インフラ管理の安全性、信頼性、効率性の向上を実現することが求められている。</t>
    <rPh sb="6" eb="8">
      <t>コンゴ</t>
    </rPh>
    <rPh sb="9" eb="11">
      <t>キュウソク</t>
    </rPh>
    <rPh sb="12" eb="15">
      <t>ロウキュウカ</t>
    </rPh>
    <rPh sb="16" eb="18">
      <t>ケネン</t>
    </rPh>
    <rPh sb="30" eb="32">
      <t>カンリ</t>
    </rPh>
    <rPh sb="33" eb="36">
      <t>アンゼンセイ</t>
    </rPh>
    <rPh sb="37" eb="40">
      <t>シンライセイ</t>
    </rPh>
    <rPh sb="41" eb="44">
      <t>コウリツセイ</t>
    </rPh>
    <rPh sb="45" eb="47">
      <t>コウジョウ</t>
    </rPh>
    <rPh sb="48" eb="50">
      <t>ジツゲン</t>
    </rPh>
    <rPh sb="55" eb="56">
      <t>モト</t>
    </rPh>
    <phoneticPr fontId="5"/>
  </si>
  <si>
    <t>・大半のインフラ管理は国や地方公共団体といった公的主体であるが、インフラの老朽化対策は全国的課題であるため、国が主体的に取り組む必要がある。</t>
    <rPh sb="1" eb="3">
      <t>タイハン</t>
    </rPh>
    <rPh sb="8" eb="10">
      <t>カンリ</t>
    </rPh>
    <rPh sb="11" eb="12">
      <t>クニ</t>
    </rPh>
    <rPh sb="13" eb="15">
      <t>チホウ</t>
    </rPh>
    <rPh sb="15" eb="17">
      <t>コウキョウ</t>
    </rPh>
    <rPh sb="17" eb="19">
      <t>ダンタイ</t>
    </rPh>
    <rPh sb="23" eb="25">
      <t>コウテキ</t>
    </rPh>
    <rPh sb="25" eb="27">
      <t>シュタイ</t>
    </rPh>
    <rPh sb="37" eb="40">
      <t>ロウキュウカ</t>
    </rPh>
    <rPh sb="40" eb="42">
      <t>タイサク</t>
    </rPh>
    <rPh sb="43" eb="46">
      <t>ゼンコクテキ</t>
    </rPh>
    <rPh sb="46" eb="48">
      <t>カダイ</t>
    </rPh>
    <rPh sb="54" eb="55">
      <t>クニ</t>
    </rPh>
    <rPh sb="56" eb="59">
      <t>シュタイテキ</t>
    </rPh>
    <rPh sb="60" eb="61">
      <t>ト</t>
    </rPh>
    <rPh sb="62" eb="63">
      <t>ク</t>
    </rPh>
    <rPh sb="64" eb="66">
      <t>ヒツヨウ</t>
    </rPh>
    <phoneticPr fontId="5"/>
  </si>
  <si>
    <t>○</t>
    <phoneticPr fontId="5"/>
  </si>
  <si>
    <t>・インフラの今後の急速な老朽化が懸念されることから、インフラ管理の安全性、信頼性、効率性の向上を実現することが求められている。</t>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</si>
  <si>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</si>
  <si>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</si>
  <si>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</si>
  <si>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</si>
  <si>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</si>
  <si>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</si>
  <si>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見積もり等を十分精査し、コスト削減に向けた工夫を行っている</t>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</si>
  <si>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</si>
  <si>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</si>
  <si>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</si>
  <si>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5"/>
  </si>
  <si>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5"/>
  </si>
  <si>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5"/>
  </si>
  <si>
    <t>新26-040</t>
    <rPh sb="0" eb="1">
      <t>シン</t>
    </rPh>
    <phoneticPr fontId="5"/>
  </si>
  <si>
    <t>294</t>
    <phoneticPr fontId="5"/>
  </si>
  <si>
    <t>305</t>
    <phoneticPr fontId="5"/>
  </si>
  <si>
    <t>-</t>
    <phoneticPr fontId="5"/>
  </si>
  <si>
    <t>百万円</t>
    <rPh sb="0" eb="2">
      <t>ヒャクマン</t>
    </rPh>
    <rPh sb="2" eb="3">
      <t>エン</t>
    </rPh>
    <phoneticPr fontId="5"/>
  </si>
  <si>
    <t>　　X/Y</t>
    <phoneticPr fontId="5"/>
  </si>
  <si>
    <t>ＩＴ等を活用したモニタリング技術の活用方策に関する検討</t>
    <phoneticPr fontId="5"/>
  </si>
  <si>
    <t>社会資本整備・管理効率化推進調査費</t>
    <phoneticPr fontId="5"/>
  </si>
  <si>
    <t>ＩＴ等を活用したモニタリング技術の活用方策に関する検討</t>
    <phoneticPr fontId="5"/>
  </si>
  <si>
    <t>日本工営　株式会社</t>
    <rPh sb="0" eb="2">
      <t>ニホン</t>
    </rPh>
    <rPh sb="2" eb="4">
      <t>コウエイ</t>
    </rPh>
    <rPh sb="5" eb="9">
      <t>カブシキガイシャ</t>
    </rPh>
    <phoneticPr fontId="5"/>
  </si>
  <si>
    <t>「未来投資戦略2017」―Society 5.0 の実現に向けた改革―（H29.6.9閣議決定）</t>
    <rPh sb="1" eb="3">
      <t>ミライ</t>
    </rPh>
    <rPh sb="3" eb="5">
      <t>トウシ</t>
    </rPh>
    <rPh sb="5" eb="7">
      <t>センリャク</t>
    </rPh>
    <rPh sb="43" eb="45">
      <t>カクギ</t>
    </rPh>
    <rPh sb="45" eb="47">
      <t>ケッテイ</t>
    </rPh>
    <phoneticPr fontId="5"/>
  </si>
  <si>
    <t>22/8</t>
    <phoneticPr fontId="5"/>
  </si>
  <si>
    <t>22/14</t>
    <phoneticPr fontId="5"/>
  </si>
  <si>
    <t>19/5</t>
    <phoneticPr fontId="5"/>
  </si>
  <si>
    <t>20/6</t>
    <phoneticPr fontId="5"/>
  </si>
  <si>
    <t>現場実証により評価された新技術数</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</si>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</sst>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154778</xdr:colOff>
      <xdr:row>740</xdr:row>
      <xdr:rowOff>0</xdr:rowOff>
    </xdr:from>
    <xdr:to>
      <xdr:col>18</xdr:col>
      <xdr:colOff>154165</xdr:colOff>
      <xdr:row>741</xdr:row>
      <xdr:rowOff>199623</xdr:rowOff>
    </xdr:to>
    <xdr:sp macro="" textlink="">
      <xdr:nvSpPr>
        <xdr:cNvPr id="14" name="テキスト ボックス 13"/>
        <xdr:cNvSpPr txBox="1"/>
      </xdr:nvSpPr>
      <xdr:spPr>
        <a:xfrm>
          <a:off x="1787635" y="40617321"/>
          <a:ext cx="2040459" cy="5534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9</xdr:col>
      <xdr:colOff>48717</xdr:colOff>
      <xdr:row>741</xdr:row>
      <xdr:rowOff>312720</xdr:rowOff>
    </xdr:from>
    <xdr:to>
      <xdr:col>18</xdr:col>
      <xdr:colOff>95464</xdr:colOff>
      <xdr:row>743</xdr:row>
      <xdr:rowOff>274579</xdr:rowOff>
    </xdr:to>
    <xdr:sp macro="" textlink="">
      <xdr:nvSpPr>
        <xdr:cNvPr id="15" name="テキスト ボックス 14"/>
        <xdr:cNvSpPr txBox="1"/>
      </xdr:nvSpPr>
      <xdr:spPr>
        <a:xfrm>
          <a:off x="1885681" y="41283827"/>
          <a:ext cx="1883712" cy="6694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clientData/>
  </xdr:twoCellAnchor>
  <xdr:twoCellAnchor>
    <xdr:from>
      <xdr:col>8</xdr:col>
      <xdr:colOff>9279</xdr:colOff>
      <xdr:row>741</xdr:row>
      <xdr:rowOff>298872</xdr:rowOff>
    </xdr:from>
    <xdr:to>
      <xdr:col>19</xdr:col>
      <xdr:colOff>83169</xdr:colOff>
      <xdr:row>742</xdr:row>
      <xdr:rowOff>279270</xdr:rowOff>
    </xdr:to>
    <xdr:sp macro="" textlink="">
      <xdr:nvSpPr>
        <xdr:cNvPr id="16" name="大かっこ 15"/>
        <xdr:cNvSpPr/>
      </xdr:nvSpPr>
      <xdr:spPr>
        <a:xfrm>
          <a:off x="1642136" y="41269979"/>
          <a:ext cx="2319069" cy="334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161195</xdr:colOff>
      <xdr:row>749</xdr:row>
      <xdr:rowOff>318826</xdr:rowOff>
    </xdr:from>
    <xdr:to>
      <xdr:col>18</xdr:col>
      <xdr:colOff>147749</xdr:colOff>
      <xdr:row>751</xdr:row>
      <xdr:rowOff>169022</xdr:rowOff>
    </xdr:to>
    <xdr:sp macro="" textlink="">
      <xdr:nvSpPr>
        <xdr:cNvPr id="17" name="テキスト ボックス 16"/>
        <xdr:cNvSpPr txBox="1"/>
      </xdr:nvSpPr>
      <xdr:spPr>
        <a:xfrm>
          <a:off x="1794052" y="44120219"/>
          <a:ext cx="2027626" cy="5577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１８百万円</a:t>
          </a:r>
        </a:p>
      </xdr:txBody>
    </xdr:sp>
    <xdr:clientData/>
  </xdr:twoCellAnchor>
  <xdr:twoCellAnchor>
    <xdr:from>
      <xdr:col>8</xdr:col>
      <xdr:colOff>156775</xdr:colOff>
      <xdr:row>749</xdr:row>
      <xdr:rowOff>6606</xdr:rowOff>
    </xdr:from>
    <xdr:to>
      <xdr:col>14</xdr:col>
      <xdr:colOff>99942</xdr:colOff>
      <xdr:row>749</xdr:row>
      <xdr:rowOff>252185</xdr:rowOff>
    </xdr:to>
    <xdr:sp macro="" textlink="">
      <xdr:nvSpPr>
        <xdr:cNvPr id="18" name="テキスト ボックス 17"/>
        <xdr:cNvSpPr txBox="1"/>
      </xdr:nvSpPr>
      <xdr:spPr>
        <a:xfrm>
          <a:off x="1789632" y="43807999"/>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22</xdr:col>
      <xdr:colOff>110787</xdr:colOff>
      <xdr:row>745</xdr:row>
      <xdr:rowOff>126767</xdr:rowOff>
    </xdr:from>
    <xdr:to>
      <xdr:col>32</xdr:col>
      <xdr:colOff>97341</xdr:colOff>
      <xdr:row>747</xdr:row>
      <xdr:rowOff>7555</xdr:rowOff>
    </xdr:to>
    <xdr:sp macro="" textlink="">
      <xdr:nvSpPr>
        <xdr:cNvPr id="19" name="テキスト ボックス 18"/>
        <xdr:cNvSpPr txBox="1"/>
      </xdr:nvSpPr>
      <xdr:spPr>
        <a:xfrm>
          <a:off x="4601144" y="42513017"/>
          <a:ext cx="2027626" cy="5883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22</xdr:col>
      <xdr:colOff>156352</xdr:colOff>
      <xdr:row>747</xdr:row>
      <xdr:rowOff>57544</xdr:rowOff>
    </xdr:from>
    <xdr:to>
      <xdr:col>32</xdr:col>
      <xdr:colOff>181406</xdr:colOff>
      <xdr:row>749</xdr:row>
      <xdr:rowOff>35007</xdr:rowOff>
    </xdr:to>
    <xdr:sp macro="" textlink="">
      <xdr:nvSpPr>
        <xdr:cNvPr id="20" name="テキスト ボックス 19"/>
        <xdr:cNvSpPr txBox="1"/>
      </xdr:nvSpPr>
      <xdr:spPr>
        <a:xfrm>
          <a:off x="4646709" y="43151365"/>
          <a:ext cx="2066126" cy="6850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twoCellAnchor>
  <xdr:twoCellAnchor>
    <xdr:from>
      <xdr:col>13</xdr:col>
      <xdr:colOff>130646</xdr:colOff>
      <xdr:row>742</xdr:row>
      <xdr:rowOff>327739</xdr:rowOff>
    </xdr:from>
    <xdr:to>
      <xdr:col>13</xdr:col>
      <xdr:colOff>130646</xdr:colOff>
      <xdr:row>749</xdr:row>
      <xdr:rowOff>277025</xdr:rowOff>
    </xdr:to>
    <xdr:cxnSp macro="">
      <xdr:nvCxnSpPr>
        <xdr:cNvPr id="21" name="直線矢印コネクタ 20"/>
        <xdr:cNvCxnSpPr/>
      </xdr:nvCxnSpPr>
      <xdr:spPr>
        <a:xfrm>
          <a:off x="2784039" y="41652632"/>
          <a:ext cx="0" cy="2425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159897</xdr:rowOff>
    </xdr:from>
    <xdr:to>
      <xdr:col>19</xdr:col>
      <xdr:colOff>103482</xdr:colOff>
      <xdr:row>753</xdr:row>
      <xdr:rowOff>88671</xdr:rowOff>
    </xdr:to>
    <xdr:sp macro="" textlink="">
      <xdr:nvSpPr>
        <xdr:cNvPr id="22" name="大かっこ 21"/>
        <xdr:cNvSpPr/>
      </xdr:nvSpPr>
      <xdr:spPr>
        <a:xfrm>
          <a:off x="1632857" y="44668861"/>
          <a:ext cx="2348661" cy="636346"/>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149490</xdr:colOff>
      <xdr:row>747</xdr:row>
      <xdr:rowOff>98286</xdr:rowOff>
    </xdr:from>
    <xdr:to>
      <xdr:col>33</xdr:col>
      <xdr:colOff>236</xdr:colOff>
      <xdr:row>747</xdr:row>
      <xdr:rowOff>310563</xdr:rowOff>
    </xdr:to>
    <xdr:sp macro="" textlink="">
      <xdr:nvSpPr>
        <xdr:cNvPr id="23" name="大かっこ 22"/>
        <xdr:cNvSpPr/>
      </xdr:nvSpPr>
      <xdr:spPr>
        <a:xfrm>
          <a:off x="4435740" y="43192107"/>
          <a:ext cx="2300032" cy="212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6369</xdr:colOff>
      <xdr:row>746</xdr:row>
      <xdr:rowOff>107727</xdr:rowOff>
    </xdr:from>
    <xdr:to>
      <xdr:col>22</xdr:col>
      <xdr:colOff>2351</xdr:colOff>
      <xdr:row>746</xdr:row>
      <xdr:rowOff>107727</xdr:rowOff>
    </xdr:to>
    <xdr:cxnSp macro="">
      <xdr:nvCxnSpPr>
        <xdr:cNvPr id="24" name="直線矢印コネクタ 23"/>
        <xdr:cNvCxnSpPr/>
      </xdr:nvCxnSpPr>
      <xdr:spPr>
        <a:xfrm>
          <a:off x="2863869" y="42847763"/>
          <a:ext cx="16288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48717</xdr:colOff>
      <xdr:row>751</xdr:row>
      <xdr:rowOff>176961</xdr:rowOff>
    </xdr:from>
    <xdr:to>
      <xdr:col>18</xdr:col>
      <xdr:colOff>95464</xdr:colOff>
      <xdr:row>753</xdr:row>
      <xdr:rowOff>138820</xdr:rowOff>
    </xdr:to>
    <xdr:sp macro="" textlink="">
      <xdr:nvSpPr>
        <xdr:cNvPr id="25" name="テキスト ボックス 24"/>
        <xdr:cNvSpPr txBox="1"/>
      </xdr:nvSpPr>
      <xdr:spPr>
        <a:xfrm>
          <a:off x="1885681" y="44685925"/>
          <a:ext cx="1883712" cy="6694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301</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v>
      </c>
      <c r="H5" s="841"/>
      <c r="I5" s="841"/>
      <c r="J5" s="841"/>
      <c r="K5" s="841"/>
      <c r="L5" s="841"/>
      <c r="M5" s="842" t="s">
        <v>66</v>
      </c>
      <c r="N5" s="843"/>
      <c r="O5" s="843"/>
      <c r="P5" s="843"/>
      <c r="Q5" s="843"/>
      <c r="R5" s="844"/>
      <c r="S5" s="845" t="s">
        <v>79</v>
      </c>
      <c r="T5" s="841"/>
      <c r="U5" s="841"/>
      <c r="V5" s="841"/>
      <c r="W5" s="841"/>
      <c r="X5" s="846"/>
      <c r="Y5" s="702" t="s">
        <v>3</v>
      </c>
      <c r="Z5" s="542"/>
      <c r="AA5" s="542"/>
      <c r="AB5" s="542"/>
      <c r="AC5" s="542"/>
      <c r="AD5" s="543"/>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2" t="s">
        <v>548</v>
      </c>
      <c r="Z7" s="442"/>
      <c r="AA7" s="442"/>
      <c r="AB7" s="442"/>
      <c r="AC7" s="442"/>
      <c r="AD7" s="923"/>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389</v>
      </c>
      <c r="B8" s="495"/>
      <c r="C8" s="495"/>
      <c r="D8" s="495"/>
      <c r="E8" s="495"/>
      <c r="F8" s="496"/>
      <c r="G8" s="941" t="str">
        <f>入力規則等!A26</f>
        <v>科学技術・イノベーション</v>
      </c>
      <c r="H8" s="724"/>
      <c r="I8" s="724"/>
      <c r="J8" s="724"/>
      <c r="K8" s="724"/>
      <c r="L8" s="724"/>
      <c r="M8" s="724"/>
      <c r="N8" s="724"/>
      <c r="O8" s="724"/>
      <c r="P8" s="724"/>
      <c r="Q8" s="724"/>
      <c r="R8" s="724"/>
      <c r="S8" s="724"/>
      <c r="T8" s="724"/>
      <c r="U8" s="724"/>
      <c r="V8" s="724"/>
      <c r="W8" s="724"/>
      <c r="X8" s="942"/>
      <c r="Y8" s="847" t="s">
        <v>390</v>
      </c>
      <c r="Z8" s="848"/>
      <c r="AA8" s="848"/>
      <c r="AB8" s="848"/>
      <c r="AC8" s="848"/>
      <c r="AD8" s="849"/>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24</v>
      </c>
      <c r="Q13" s="662"/>
      <c r="R13" s="662"/>
      <c r="S13" s="662"/>
      <c r="T13" s="662"/>
      <c r="U13" s="662"/>
      <c r="V13" s="663"/>
      <c r="W13" s="661">
        <v>24</v>
      </c>
      <c r="X13" s="662"/>
      <c r="Y13" s="662"/>
      <c r="Z13" s="662"/>
      <c r="AA13" s="662"/>
      <c r="AB13" s="662"/>
      <c r="AC13" s="663"/>
      <c r="AD13" s="661">
        <v>22</v>
      </c>
      <c r="AE13" s="662"/>
      <c r="AF13" s="662"/>
      <c r="AG13" s="662"/>
      <c r="AH13" s="662"/>
      <c r="AI13" s="662"/>
      <c r="AJ13" s="663"/>
      <c r="AK13" s="661">
        <v>20</v>
      </c>
      <c r="AL13" s="662"/>
      <c r="AM13" s="662"/>
      <c r="AN13" s="662"/>
      <c r="AO13" s="662"/>
      <c r="AP13" s="662"/>
      <c r="AQ13" s="663"/>
      <c r="AR13" s="919"/>
      <c r="AS13" s="920"/>
      <c r="AT13" s="920"/>
      <c r="AU13" s="920"/>
      <c r="AV13" s="920"/>
      <c r="AW13" s="920"/>
      <c r="AX13" s="921"/>
    </row>
    <row r="14" spans="1:50" ht="21" customHeight="1" x14ac:dyDescent="0.15">
      <c r="A14" s="618"/>
      <c r="B14" s="619"/>
      <c r="C14" s="619"/>
      <c r="D14" s="619"/>
      <c r="E14" s="619"/>
      <c r="F14" s="620"/>
      <c r="G14" s="729"/>
      <c r="H14" s="730"/>
      <c r="I14" s="715" t="s">
        <v>8</v>
      </c>
      <c r="J14" s="766"/>
      <c r="K14" s="766"/>
      <c r="L14" s="766"/>
      <c r="M14" s="766"/>
      <c r="N14" s="766"/>
      <c r="O14" s="767"/>
      <c r="P14" s="661" t="s">
        <v>592</v>
      </c>
      <c r="Q14" s="662"/>
      <c r="R14" s="662"/>
      <c r="S14" s="662"/>
      <c r="T14" s="662"/>
      <c r="U14" s="662"/>
      <c r="V14" s="663"/>
      <c r="W14" s="661" t="s">
        <v>592</v>
      </c>
      <c r="X14" s="662"/>
      <c r="Y14" s="662"/>
      <c r="Z14" s="662"/>
      <c r="AA14" s="662"/>
      <c r="AB14" s="662"/>
      <c r="AC14" s="663"/>
      <c r="AD14" s="661" t="s">
        <v>592</v>
      </c>
      <c r="AE14" s="662"/>
      <c r="AF14" s="662"/>
      <c r="AG14" s="662"/>
      <c r="AH14" s="662"/>
      <c r="AI14" s="662"/>
      <c r="AJ14" s="663"/>
      <c r="AK14" s="661" t="s">
        <v>592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592</v>
      </c>
      <c r="Q15" s="662"/>
      <c r="R15" s="662"/>
      <c r="S15" s="662"/>
      <c r="T15" s="662"/>
      <c r="U15" s="662"/>
      <c r="V15" s="663"/>
      <c r="W15" s="661" t="s">
        <v>592</v>
      </c>
      <c r="X15" s="662"/>
      <c r="Y15" s="662"/>
      <c r="Z15" s="662"/>
      <c r="AA15" s="662"/>
      <c r="AB15" s="662"/>
      <c r="AC15" s="663"/>
      <c r="AD15" s="661" t="s">
        <v>592</v>
      </c>
      <c r="AE15" s="662"/>
      <c r="AF15" s="662"/>
      <c r="AG15" s="662"/>
      <c r="AH15" s="662"/>
      <c r="AI15" s="662"/>
      <c r="AJ15" s="663"/>
      <c r="AK15" s="661" t="s">
        <v>592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592</v>
      </c>
      <c r="Q16" s="662"/>
      <c r="R16" s="662"/>
      <c r="S16" s="662"/>
      <c r="T16" s="662"/>
      <c r="U16" s="662"/>
      <c r="V16" s="663"/>
      <c r="W16" s="661" t="s">
        <v>592</v>
      </c>
      <c r="X16" s="662"/>
      <c r="Y16" s="662"/>
      <c r="Z16" s="662"/>
      <c r="AA16" s="662"/>
      <c r="AB16" s="662"/>
      <c r="AC16" s="663"/>
      <c r="AD16" s="661" t="s">
        <v>592</v>
      </c>
      <c r="AE16" s="662"/>
      <c r="AF16" s="662"/>
      <c r="AG16" s="662"/>
      <c r="AH16" s="662"/>
      <c r="AI16" s="662"/>
      <c r="AJ16" s="663"/>
      <c r="AK16" s="661" t="s">
        <v>592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592</v>
      </c>
      <c r="Q17" s="662"/>
      <c r="R17" s="662"/>
      <c r="S17" s="662"/>
      <c r="T17" s="662"/>
      <c r="U17" s="662"/>
      <c r="V17" s="663"/>
      <c r="W17" s="661" t="s">
        <v>592</v>
      </c>
      <c r="X17" s="662"/>
      <c r="Y17" s="662"/>
      <c r="Z17" s="662"/>
      <c r="AA17" s="662"/>
      <c r="AB17" s="662"/>
      <c r="AC17" s="663"/>
      <c r="AD17" s="661" t="s">
        <v>592</v>
      </c>
      <c r="AE17" s="662"/>
      <c r="AF17" s="662"/>
      <c r="AG17" s="662"/>
      <c r="AH17" s="662"/>
      <c r="AI17" s="662"/>
      <c r="AJ17" s="663"/>
      <c r="AK17" s="661" t="s">
        <v>592</v>
      </c>
      <c r="AL17" s="662"/>
      <c r="AM17" s="662"/>
      <c r="AN17" s="662"/>
      <c r="AO17" s="662"/>
      <c r="AP17" s="662"/>
      <c r="AQ17" s="663"/>
      <c r="AR17" s="917"/>
      <c r="AS17" s="917"/>
      <c r="AT17" s="917"/>
      <c r="AU17" s="917"/>
      <c r="AV17" s="917"/>
      <c r="AW17" s="917"/>
      <c r="AX17" s="918"/>
    </row>
    <row r="18" spans="1:50" ht="24.75" customHeight="1" x14ac:dyDescent="0.15">
      <c r="A18" s="618"/>
      <c r="B18" s="619"/>
      <c r="C18" s="619"/>
      <c r="D18" s="619"/>
      <c r="E18" s="619"/>
      <c r="F18" s="620"/>
      <c r="G18" s="731"/>
      <c r="H18" s="732"/>
      <c r="I18" s="720" t="s">
        <v>20</v>
      </c>
      <c r="J18" s="721"/>
      <c r="K18" s="721"/>
      <c r="L18" s="721"/>
      <c r="M18" s="721"/>
      <c r="N18" s="721"/>
      <c r="O18" s="722"/>
      <c r="P18" s="879">
        <f>SUM(P13:V17)</f>
        <v>24</v>
      </c>
      <c r="Q18" s="880"/>
      <c r="R18" s="880"/>
      <c r="S18" s="880"/>
      <c r="T18" s="880"/>
      <c r="U18" s="880"/>
      <c r="V18" s="881"/>
      <c r="W18" s="879">
        <f>SUM(W13:AC17)</f>
        <v>24</v>
      </c>
      <c r="X18" s="880"/>
      <c r="Y18" s="880"/>
      <c r="Z18" s="880"/>
      <c r="AA18" s="880"/>
      <c r="AB18" s="880"/>
      <c r="AC18" s="881"/>
      <c r="AD18" s="879">
        <f>SUM(AD13:AJ17)</f>
        <v>22</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22</v>
      </c>
      <c r="Q19" s="662"/>
      <c r="R19" s="662"/>
      <c r="S19" s="662"/>
      <c r="T19" s="662"/>
      <c r="U19" s="662"/>
      <c r="V19" s="663"/>
      <c r="W19" s="661">
        <v>22</v>
      </c>
      <c r="X19" s="662"/>
      <c r="Y19" s="662"/>
      <c r="Z19" s="662"/>
      <c r="AA19" s="662"/>
      <c r="AB19" s="662"/>
      <c r="AC19" s="663"/>
      <c r="AD19" s="661">
        <v>19</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1">
        <f>IF(P18=0, "-", SUM(P19)/P18)</f>
        <v>0.91666666666666663</v>
      </c>
      <c r="Q20" s="311"/>
      <c r="R20" s="311"/>
      <c r="S20" s="311"/>
      <c r="T20" s="311"/>
      <c r="U20" s="311"/>
      <c r="V20" s="311"/>
      <c r="W20" s="311">
        <f t="shared" ref="W20" si="0">IF(W18=0, "-", SUM(W19)/W18)</f>
        <v>0.91666666666666663</v>
      </c>
      <c r="X20" s="311"/>
      <c r="Y20" s="311"/>
      <c r="Z20" s="311"/>
      <c r="AA20" s="311"/>
      <c r="AB20" s="311"/>
      <c r="AC20" s="311"/>
      <c r="AD20" s="311">
        <f t="shared" ref="AD20" si="1">IF(AD18=0, "-", SUM(AD19)/AD18)</f>
        <v>0.86363636363636365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0.91666666666666663</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0.86363636363636365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919">
        <v>17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560</v>
      </c>
      <c r="H24" s="956"/>
      <c r="I24" s="956"/>
      <c r="J24" s="956"/>
      <c r="K24" s="956"/>
      <c r="L24" s="956"/>
      <c r="M24" s="956"/>
      <c r="N24" s="956"/>
      <c r="O24" s="957"/>
      <c r="P24" s="661">
        <v>1.5</v>
      </c>
      <c r="Q24" s="662"/>
      <c r="R24" s="662"/>
      <c r="S24" s="662"/>
      <c r="T24" s="662"/>
      <c r="U24" s="662"/>
      <c r="V24" s="663"/>
      <c r="W24" s="661"/>
      <c r="X24" s="662"/>
      <c r="Y24" s="662"/>
      <c r="Z24" s="662"/>
      <c r="AA24" s="662"/>
      <c r="AB24" s="662"/>
      <c r="AC24" s="66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561</v>
      </c>
      <c r="H25" s="956"/>
      <c r="I25" s="956"/>
      <c r="J25" s="956"/>
      <c r="K25" s="956"/>
      <c r="L25" s="956"/>
      <c r="M25" s="956"/>
      <c r="N25" s="956"/>
      <c r="O25" s="957"/>
      <c r="P25" s="661">
        <v>1</v>
      </c>
      <c r="Q25" s="662"/>
      <c r="R25" s="662"/>
      <c r="S25" s="662"/>
      <c r="T25" s="662"/>
      <c r="U25" s="662"/>
      <c r="V25" s="663"/>
      <c r="W25" s="661"/>
      <c r="X25" s="662"/>
      <c r="Y25" s="662"/>
      <c r="Z25" s="662"/>
      <c r="AA25" s="662"/>
      <c r="AB25" s="662"/>
      <c r="AC25" s="66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562</v>
      </c>
      <c r="H26" s="956"/>
      <c r="I26" s="956"/>
      <c r="J26" s="956"/>
      <c r="K26" s="956"/>
      <c r="L26" s="956"/>
      <c r="M26" s="956"/>
      <c r="N26" s="956"/>
      <c r="O26" s="957"/>
      <c r="P26" s="661">
        <v>0.5</v>
      </c>
      <c r="Q26" s="662"/>
      <c r="R26" s="662"/>
      <c r="S26" s="662"/>
      <c r="T26" s="662"/>
      <c r="U26" s="662"/>
      <c r="V26" s="663"/>
      <c r="W26" s="661"/>
      <c r="X26" s="662"/>
      <c r="Y26" s="662"/>
      <c r="Z26" s="662"/>
      <c r="AA26" s="662"/>
      <c r="AB26" s="662"/>
      <c r="AC26" s="66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61"/>
      <c r="Q27" s="662"/>
      <c r="R27" s="662"/>
      <c r="S27" s="662"/>
      <c r="T27" s="662"/>
      <c r="U27" s="662"/>
      <c r="V27" s="663"/>
      <c r="W27" s="661"/>
      <c r="X27" s="662"/>
      <c r="Y27" s="662"/>
      <c r="Z27" s="662"/>
      <c r="AA27" s="662"/>
      <c r="AB27" s="662"/>
      <c r="AC27" s="66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71" t="s">
        <v>355</v>
      </c>
      <c r="AR30" s="772"/>
      <c r="AS30" s="772"/>
      <c r="AT30" s="773"/>
      <c r="AU30" s="778" t="s">
        <v>253</v>
      </c>
      <c r="AV30" s="778"/>
      <c r="AW30" s="778"/>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v>30</v>
      </c>
      <c r="AV31" s="192"/>
      <c r="AW31" s="397" t="s">
        <v>300</v>
      </c>
      <c r="AX31" s="398"/>
    </row>
    <row r="32" spans="1:50" ht="23.25" customHeight="1" x14ac:dyDescent="0.15">
      <c r="A32" s="402"/>
      <c r="B32" s="400"/>
      <c r="C32" s="400"/>
      <c r="D32" s="400"/>
      <c r="E32" s="400"/>
      <c r="F32" s="401"/>
      <c r="G32" s="563" t="s">
        <v>563</v>
      </c>
      <c r="H32" s="564"/>
      <c r="I32" s="564"/>
      <c r="J32" s="564"/>
      <c r="K32" s="564"/>
      <c r="L32" s="564"/>
      <c r="M32" s="564"/>
      <c r="N32" s="564"/>
      <c r="O32" s="565"/>
      <c r="P32" s="98" t="s">
        <v>564</v>
      </c>
      <c r="Q32" s="98"/>
      <c r="R32" s="98"/>
      <c r="S32" s="98"/>
      <c r="T32" s="98"/>
      <c r="U32" s="98"/>
      <c r="V32" s="98"/>
      <c r="W32" s="98"/>
      <c r="X32" s="99"/>
      <c r="Y32" s="470" t="s">
        <v>12</v>
      </c>
      <c r="Z32" s="530"/>
      <c r="AA32" s="531"/>
      <c r="AB32" s="460" t="s">
        <v>592</v>
      </c>
      <c r="AC32" s="460"/>
      <c r="AD32" s="460"/>
      <c r="AE32" s="211">
        <v>5</v>
      </c>
      <c r="AF32" s="212"/>
      <c r="AG32" s="212"/>
      <c r="AH32" s="212"/>
      <c r="AI32" s="211">
        <v>18</v>
      </c>
      <c r="AJ32" s="212"/>
      <c r="AK32" s="212"/>
      <c r="AL32" s="212"/>
      <c r="AM32" s="211">
        <v>5</v>
      </c>
      <c r="AN32" s="212"/>
      <c r="AO32" s="212"/>
      <c r="AP32" s="212"/>
      <c r="AQ32" s="336" t="s">
        <v>556</v>
      </c>
      <c r="AR32" s="200"/>
      <c r="AS32" s="200"/>
      <c r="AT32" s="337"/>
      <c r="AU32" s="212" t="s">
        <v>556</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592</v>
      </c>
      <c r="AC33" s="522"/>
      <c r="AD33" s="522"/>
      <c r="AE33" s="211" t="s">
        <v>556</v>
      </c>
      <c r="AF33" s="212"/>
      <c r="AG33" s="212"/>
      <c r="AH33" s="212"/>
      <c r="AI33" s="211" t="s">
        <v>556</v>
      </c>
      <c r="AJ33" s="212"/>
      <c r="AK33" s="212"/>
      <c r="AL33" s="212"/>
      <c r="AM33" s="211" t="s">
        <v>556</v>
      </c>
      <c r="AN33" s="212"/>
      <c r="AO33" s="212"/>
      <c r="AP33" s="212"/>
      <c r="AQ33" s="336">
        <v>12</v>
      </c>
      <c r="AR33" s="200"/>
      <c r="AS33" s="200"/>
      <c r="AT33" s="337"/>
      <c r="AU33" s="212">
        <v>12</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556</v>
      </c>
      <c r="AF34" s="212"/>
      <c r="AG34" s="212"/>
      <c r="AH34" s="212"/>
      <c r="AI34" s="211" t="s">
        <v>556</v>
      </c>
      <c r="AJ34" s="212"/>
      <c r="AK34" s="212"/>
      <c r="AL34" s="212"/>
      <c r="AM34" s="211" t="s">
        <v>556</v>
      </c>
      <c r="AN34" s="212"/>
      <c r="AO34" s="212"/>
      <c r="AP34" s="212"/>
      <c r="AQ34" s="336" t="s">
        <v>556</v>
      </c>
      <c r="AR34" s="200"/>
      <c r="AS34" s="200"/>
      <c r="AT34" s="337"/>
      <c r="AU34" s="212" t="s">
        <v>556</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1"/>
      <c r="AF77" s="892"/>
      <c r="AG77" s="892"/>
      <c r="AH77" s="892"/>
      <c r="AI77" s="891"/>
      <c r="AJ77" s="892"/>
      <c r="AK77" s="892"/>
      <c r="AL77" s="892"/>
      <c r="AM77" s="891"/>
      <c r="AN77" s="892"/>
      <c r="AO77" s="892"/>
      <c r="AP77" s="892"/>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7"/>
    </row>
    <row r="80" spans="1:50" ht="18.75" hidden="1" customHeight="1" x14ac:dyDescent="0.15">
      <c r="A80" s="86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592</v>
      </c>
      <c r="AC101" s="460"/>
      <c r="AD101" s="460"/>
      <c r="AE101" s="211">
        <v>8</v>
      </c>
      <c r="AF101" s="212"/>
      <c r="AG101" s="212"/>
      <c r="AH101" s="213"/>
      <c r="AI101" s="211">
        <v>14</v>
      </c>
      <c r="AJ101" s="212"/>
      <c r="AK101" s="212"/>
      <c r="AL101" s="213"/>
      <c r="AM101" s="211">
        <v>5</v>
      </c>
      <c r="AN101" s="212"/>
      <c r="AO101" s="212"/>
      <c r="AP101" s="213"/>
      <c r="AQ101" s="211" t="s">
        <v>556</v>
      </c>
      <c r="AR101" s="212"/>
      <c r="AS101" s="212"/>
      <c r="AT101" s="213"/>
      <c r="AU101" s="211" t="s">
        <v>556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592</v>
      </c>
      <c r="AC102" s="460"/>
      <c r="AD102" s="460"/>
      <c r="AE102" s="417" t="s">
        <v>556</v>
      </c>
      <c r="AF102" s="417"/>
      <c r="AG102" s="417"/>
      <c r="AH102" s="417"/>
      <c r="AI102" s="417" t="s">
        <v>556</v>
      </c>
      <c r="AJ102" s="417"/>
      <c r="AK102" s="417"/>
      <c r="AL102" s="417"/>
      <c r="AM102" s="417" t="s">
        <v>556</v>
      </c>
      <c r="AN102" s="417"/>
      <c r="AO102" s="417"/>
      <c r="AP102" s="417"/>
      <c r="AQ102" s="266">
        <v>6</v>
      </c>
      <c r="AR102" s="267"/>
      <c r="AS102" s="267"/>
      <c r="AT102" s="312"/>
      <c r="AU102" s="266" t="s">
        <v>556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567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593</v>
      </c>
      <c r="AC116" s="462"/>
      <c r="AD116" s="463"/>
      <c r="AE116" s="417">
        <f>P19/AE101</f>
        <v>2.75</v>
      </c>
      <c r="AF116" s="417"/>
      <c r="AG116" s="417"/>
      <c r="AH116" s="417"/>
      <c r="AI116" s="417">
        <f>W19/AI101</f>
        <v>1.5714285714285714</v>
      </c>
      <c r="AJ116" s="417"/>
      <c r="AK116" s="417"/>
      <c r="AL116" s="417"/>
      <c r="AM116" s="417">
        <f>AD19/AM101</f>
        <v>3.8</v>
      </c>
      <c r="AN116" s="417"/>
      <c r="AO116" s="417"/>
      <c r="AP116" s="417"/>
      <c r="AQ116" s="211">
        <f>AK18/AQ102</f>
        <v>3.3333333333333335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594</v>
      </c>
      <c r="AC117" s="472"/>
      <c r="AD117" s="473"/>
      <c r="AE117" s="550" t="s">
        <v>600</v>
      </c>
      <c r="AF117" s="550"/>
      <c r="AG117" s="550"/>
      <c r="AH117" s="550"/>
      <c r="AI117" s="550" t="s">
        <v>601</v>
      </c>
      <c r="AJ117" s="550"/>
      <c r="AK117" s="550"/>
      <c r="AL117" s="550"/>
      <c r="AM117" s="550" t="s">
        <v>602</v>
      </c>
      <c r="AN117" s="550"/>
      <c r="AO117" s="550"/>
      <c r="AP117" s="550"/>
      <c r="AQ117" s="550"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605</v>
      </c>
      <c r="AC134" s="198"/>
      <c r="AD134" s="198"/>
      <c r="AE134" s="199">
        <v>141</v>
      </c>
      <c r="AF134" s="200"/>
      <c r="AG134" s="200"/>
      <c r="AH134" s="200"/>
      <c r="AI134" s="199">
        <v>179</v>
      </c>
      <c r="AJ134" s="200"/>
      <c r="AK134" s="200"/>
      <c r="AL134" s="200"/>
      <c r="AM134" s="199">
        <v>241</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605</v>
      </c>
      <c r="AC135" s="206"/>
      <c r="AD135" s="206"/>
      <c r="AE135" s="199" t="s">
        <v>556</v>
      </c>
      <c r="AF135" s="200"/>
      <c r="AG135" s="200"/>
      <c r="AH135" s="200"/>
      <c r="AI135" s="199" t="s">
        <v>556</v>
      </c>
      <c r="AJ135" s="200"/>
      <c r="AK135" s="200"/>
      <c r="AL135" s="200"/>
      <c r="AM135" s="199" t="s">
        <v>556</v>
      </c>
      <c r="AN135" s="200"/>
      <c r="AO135" s="200"/>
      <c r="AP135" s="200"/>
      <c r="AQ135" s="199">
        <v>200</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556</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26</v>
      </c>
      <c r="AF432" s="193"/>
      <c r="AG432" s="126" t="s">
        <v>356</v>
      </c>
      <c r="AH432" s="127"/>
      <c r="AI432" s="149"/>
      <c r="AJ432" s="149"/>
      <c r="AK432" s="149"/>
      <c r="AL432" s="147"/>
      <c r="AM432" s="149"/>
      <c r="AN432" s="149"/>
      <c r="AO432" s="149"/>
      <c r="AP432" s="147"/>
      <c r="AQ432" s="592">
        <v>30</v>
      </c>
      <c r="AR432" s="193"/>
      <c r="AS432" s="126" t="s">
        <v>356</v>
      </c>
      <c r="AT432" s="127"/>
      <c r="AU432" s="193">
        <v>30</v>
      </c>
      <c r="AV432" s="193"/>
      <c r="AW432" s="126" t="s">
        <v>300</v>
      </c>
      <c r="AX432" s="188"/>
    </row>
    <row r="433" spans="1:50" ht="23.25" customHeight="1" x14ac:dyDescent="0.15">
      <c r="A433" s="182"/>
      <c r="B433" s="179"/>
      <c r="C433" s="173"/>
      <c r="D433" s="179"/>
      <c r="E433" s="338"/>
      <c r="F433" s="339"/>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605</v>
      </c>
      <c r="AC433" s="206"/>
      <c r="AD433" s="206"/>
      <c r="AE433" s="336">
        <v>70</v>
      </c>
      <c r="AF433" s="200"/>
      <c r="AG433" s="200"/>
      <c r="AH433" s="200"/>
      <c r="AI433" s="336">
        <v>241</v>
      </c>
      <c r="AJ433" s="200"/>
      <c r="AK433" s="200"/>
      <c r="AL433" s="200"/>
      <c r="AM433" s="336" t="s">
        <v>556</v>
      </c>
      <c r="AN433" s="200"/>
      <c r="AO433" s="200"/>
      <c r="AP433" s="337"/>
      <c r="AQ433" s="336" t="s">
        <v>556</v>
      </c>
      <c r="AR433" s="200"/>
      <c r="AS433" s="200"/>
      <c r="AT433" s="337"/>
      <c r="AU433" s="200" t="s">
        <v>556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605</v>
      </c>
      <c r="AC434" s="198"/>
      <c r="AD434" s="198"/>
      <c r="AE434" s="336" t="s">
        <v>556</v>
      </c>
      <c r="AF434" s="200"/>
      <c r="AG434" s="200"/>
      <c r="AH434" s="337"/>
      <c r="AI434" s="336" t="s">
        <v>556</v>
      </c>
      <c r="AJ434" s="200"/>
      <c r="AK434" s="200"/>
      <c r="AL434" s="200"/>
      <c r="AM434" s="336">
        <v>200</v>
      </c>
      <c r="AN434" s="200"/>
      <c r="AO434" s="200"/>
      <c r="AP434" s="337"/>
      <c r="AQ434" s="336">
        <v>200</v>
      </c>
      <c r="AR434" s="200"/>
      <c r="AS434" s="200"/>
      <c r="AT434" s="337"/>
      <c r="AU434" s="200">
        <v>200</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556</v>
      </c>
      <c r="AF435" s="200"/>
      <c r="AG435" s="200"/>
      <c r="AH435" s="337"/>
      <c r="AI435" s="336" t="s">
        <v>556</v>
      </c>
      <c r="AJ435" s="200"/>
      <c r="AK435" s="200"/>
      <c r="AL435" s="200"/>
      <c r="AM435" s="336" t="s">
        <v>556</v>
      </c>
      <c r="AN435" s="200"/>
      <c r="AO435" s="200"/>
      <c r="AP435" s="337"/>
      <c r="AQ435" s="336" t="s">
        <v>556</v>
      </c>
      <c r="AR435" s="200"/>
      <c r="AS435" s="200"/>
      <c r="AT435" s="337"/>
      <c r="AU435" s="200" t="s">
        <v>556</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2.7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571</v>
      </c>
      <c r="AE702" s="342"/>
      <c r="AF702" s="342"/>
      <c r="AG702" s="384" t="s">
        <v>572</v>
      </c>
      <c r="AH702" s="385"/>
      <c r="AI702" s="385"/>
      <c r="AJ702" s="385"/>
      <c r="AK702" s="385"/>
      <c r="AL702" s="385"/>
      <c r="AM702" s="385"/>
      <c r="AN702" s="385"/>
      <c r="AO702" s="385"/>
      <c r="AP702" s="385"/>
      <c r="AQ702" s="385"/>
      <c r="AR702" s="385"/>
      <c r="AS702" s="385"/>
      <c r="AT702" s="385"/>
      <c r="AU702" s="385"/>
      <c r="AV702" s="385"/>
      <c r="AW702" s="385"/>
      <c r="AX702" s="386"/>
    </row>
    <row r="703" spans="1:50" ht="42.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571</v>
      </c>
      <c r="AE703" s="322"/>
      <c r="AF703" s="322"/>
      <c r="AG703" s="323" t="s">
        <v>573</v>
      </c>
      <c r="AH703" s="324"/>
      <c r="AI703" s="324"/>
      <c r="AJ703" s="324"/>
      <c r="AK703" s="324"/>
      <c r="AL703" s="324"/>
      <c r="AM703" s="324"/>
      <c r="AN703" s="324"/>
      <c r="AO703" s="324"/>
      <c r="AP703" s="324"/>
      <c r="AQ703" s="324"/>
      <c r="AR703" s="324"/>
      <c r="AS703" s="324"/>
      <c r="AT703" s="324"/>
      <c r="AU703" s="324"/>
      <c r="AV703" s="324"/>
      <c r="AW703" s="324"/>
      <c r="AX703" s="325"/>
    </row>
    <row r="704" spans="1:50" ht="42.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574</v>
      </c>
      <c r="AE704" s="787"/>
      <c r="AF704" s="787"/>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571</v>
      </c>
      <c r="AE705" s="719"/>
      <c r="AF705" s="719"/>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577</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579</v>
      </c>
      <c r="AE708" s="607"/>
      <c r="AF708" s="660"/>
      <c r="AG708" s="744" t="s">
        <v>556</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571</v>
      </c>
      <c r="AE709" s="322"/>
      <c r="AF709" s="322"/>
      <c r="AG709" s="323" t="s">
        <v>580</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571</v>
      </c>
      <c r="AE710" s="322"/>
      <c r="AF710" s="322"/>
      <c r="AG710" s="323" t="s">
        <v>581</v>
      </c>
      <c r="AH710" s="324"/>
      <c r="AI710" s="324"/>
      <c r="AJ710" s="324"/>
      <c r="AK710" s="324"/>
      <c r="AL710" s="324"/>
      <c r="AM710" s="324"/>
      <c r="AN710" s="324"/>
      <c r="AO710" s="324"/>
      <c r="AP710" s="324"/>
      <c r="AQ710" s="324"/>
      <c r="AR710" s="324"/>
      <c r="AS710" s="324"/>
      <c r="AT710" s="324"/>
      <c r="AU710" s="324"/>
      <c r="AV710" s="324"/>
      <c r="AW710" s="324"/>
      <c r="AX710" s="325"/>
    </row>
    <row r="711" spans="1:50" ht="42"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571</v>
      </c>
      <c r="AE711" s="322"/>
      <c r="AF711" s="322"/>
      <c r="AG711" s="323" t="s">
        <v>580</v>
      </c>
      <c r="AH711" s="747"/>
      <c r="AI711" s="747"/>
      <c r="AJ711" s="747"/>
      <c r="AK711" s="747"/>
      <c r="AL711" s="747"/>
      <c r="AM711" s="747"/>
      <c r="AN711" s="747"/>
      <c r="AO711" s="747"/>
      <c r="AP711" s="747"/>
      <c r="AQ711" s="747"/>
      <c r="AR711" s="747"/>
      <c r="AS711" s="747"/>
      <c r="AT711" s="747"/>
      <c r="AU711" s="747"/>
      <c r="AV711" s="747"/>
      <c r="AW711" s="747"/>
      <c r="AX711" s="748"/>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579</v>
      </c>
      <c r="AE712" s="787"/>
      <c r="AF712" s="787"/>
      <c r="AG712" s="94" t="s">
        <v>466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6"/>
      <c r="B713" s="648"/>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579</v>
      </c>
      <c r="AE713" s="322"/>
      <c r="AF713" s="667"/>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582</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571</v>
      </c>
      <c r="AE715" s="607"/>
      <c r="AF715" s="660"/>
      <c r="AG715" s="744" t="s">
        <v>583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323" t="s">
        <v>584</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571</v>
      </c>
      <c r="AE717" s="322"/>
      <c r="AF717" s="322"/>
      <c r="AG717" s="323" t="s">
        <v>585</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571</v>
      </c>
      <c r="AE718" s="322"/>
      <c r="AF718" s="322"/>
      <c r="AG718" s="120" t="s">
        <v>586</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579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6" t="s">
        <v>53</v>
      </c>
      <c r="D726" s="838"/>
      <c r="E726" s="838"/>
      <c r="F726" s="839"/>
      <c r="G726" s="576" t="s">
        <v>587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588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431</v>
      </c>
      <c r="B737" s="203"/>
      <c r="C737" s="203"/>
      <c r="D737" s="204"/>
      <c r="E737" s="988" t="s">
        <v>556</v>
      </c>
      <c r="F737" s="988"/>
      <c r="G737" s="988"/>
      <c r="H737" s="988"/>
      <c r="I737" s="988"/>
      <c r="J737" s="988"/>
      <c r="K737" s="988"/>
      <c r="L737" s="988"/>
      <c r="M737" s="988"/>
      <c r="N737" s="361" t="s">
        <v>358</v>
      </c>
      <c r="O737" s="361"/>
      <c r="P737" s="361"/>
      <c r="Q737" s="361"/>
      <c r="R737" s="988" t="s">
        <v>556</v>
      </c>
      <c r="S737" s="988"/>
      <c r="T737" s="988"/>
      <c r="U737" s="988"/>
      <c r="V737" s="988"/>
      <c r="W737" s="988"/>
      <c r="X737" s="988"/>
      <c r="Y737" s="988"/>
      <c r="Z737" s="988"/>
      <c r="AA737" s="361" t="s">
        <v>359</v>
      </c>
      <c r="AB737" s="361"/>
      <c r="AC737" s="361"/>
      <c r="AD737" s="361"/>
      <c r="AE737" s="988" t="s">
        <v>556</v>
      </c>
      <c r="AF737" s="988"/>
      <c r="AG737" s="988"/>
      <c r="AH737" s="988"/>
      <c r="AI737" s="988"/>
      <c r="AJ737" s="988"/>
      <c r="AK737" s="988"/>
      <c r="AL737" s="988"/>
      <c r="AM737" s="988"/>
      <c r="AN737" s="361" t="s">
        <v>360</v>
      </c>
      <c r="AO737" s="361"/>
      <c r="AP737" s="361"/>
      <c r="AQ737" s="361"/>
      <c r="AR737" s="989" t="s">
        <v>556</v>
      </c>
      <c r="AS737" s="990"/>
      <c r="AT737" s="990"/>
      <c r="AU737" s="990"/>
      <c r="AV737" s="990"/>
      <c r="AW737" s="990"/>
      <c r="AX737" s="991"/>
      <c r="AY737" s="89"/>
      <c r="AZ737" s="89"/>
    </row>
    <row r="738" spans="1:52" ht="24.75" customHeight="1" x14ac:dyDescent="0.15">
      <c r="A738" s="992" t="s">
        <v>361</v>
      </c>
      <c r="B738" s="203"/>
      <c r="C738" s="203"/>
      <c r="D738" s="204"/>
      <c r="E738" s="988" t="s">
        <v>589</v>
      </c>
      <c r="F738" s="988"/>
      <c r="G738" s="988"/>
      <c r="H738" s="988"/>
      <c r="I738" s="988"/>
      <c r="J738" s="988"/>
      <c r="K738" s="988"/>
      <c r="L738" s="988"/>
      <c r="M738" s="988"/>
      <c r="N738" s="361" t="s">
        <v>362</v>
      </c>
      <c r="O738" s="361"/>
      <c r="P738" s="361"/>
      <c r="Q738" s="361"/>
      <c r="R738" s="988" t="s">
        <v>590</v>
      </c>
      <c r="S738" s="988"/>
      <c r="T738" s="988"/>
      <c r="U738" s="988"/>
      <c r="V738" s="988"/>
      <c r="W738" s="988"/>
      <c r="X738" s="988"/>
      <c r="Y738" s="988"/>
      <c r="Z738" s="988"/>
      <c r="AA738" s="361" t="s">
        <v>482</v>
      </c>
      <c r="AB738" s="361"/>
      <c r="AC738" s="361"/>
      <c r="AD738" s="361"/>
      <c r="AE738" s="988" t="s">
        <v>591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t="s">
        <v>484</v>
      </c>
      <c r="J739" s="983"/>
      <c r="K739" s="91" t="str">
        <f>IF(OR(I739="　", I739=""), "", "-")</f>
        <v/>
      </c>
      <c r="L739" s="984">
        <v>295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596</v>
      </c>
      <c r="H781" s="675"/>
      <c r="I781" s="675"/>
      <c r="J781" s="675"/>
      <c r="K781" s="676"/>
      <c r="L781" s="668" t="s">
        <v>597</v>
      </c>
      <c r="M781" s="669"/>
      <c r="N781" s="669"/>
      <c r="O781" s="669"/>
      <c r="P781" s="669"/>
      <c r="Q781" s="669"/>
      <c r="R781" s="669"/>
      <c r="S781" s="669"/>
      <c r="T781" s="669"/>
      <c r="U781" s="669"/>
      <c r="V781" s="669"/>
      <c r="W781" s="669"/>
      <c r="X781" s="670"/>
      <c r="Y781" s="387">
        <v>18</v>
      </c>
      <c r="Z781" s="388"/>
      <c r="AA781" s="388"/>
      <c r="AB781" s="809"/>
      <c r="AC781" s="674"/>
      <c r="AD781" s="675"/>
      <c r="AE781" s="675"/>
      <c r="AF781" s="675"/>
      <c r="AG781" s="676"/>
      <c r="AH781" s="668"/>
      <c r="AI781" s="669"/>
      <c r="AJ781" s="669"/>
      <c r="AK781" s="669"/>
      <c r="AL781" s="669"/>
      <c r="AM781" s="669"/>
      <c r="AN781" s="669"/>
      <c r="AO781" s="669"/>
      <c r="AP781" s="669"/>
      <c r="AQ781" s="669"/>
      <c r="AR781" s="669"/>
      <c r="AS781" s="669"/>
      <c r="AT781" s="670"/>
      <c r="AU781" s="387"/>
      <c r="AV781" s="388"/>
      <c r="AW781" s="388"/>
      <c r="AX781" s="389"/>
    </row>
    <row r="782" spans="1:50" ht="24.75" customHeight="1" x14ac:dyDescent="0.15">
      <c r="A782" s="635"/>
      <c r="B782" s="636"/>
      <c r="C782" s="636"/>
      <c r="D782" s="636"/>
      <c r="E782" s="636"/>
      <c r="F782" s="637"/>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18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7"/>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51.75" customHeight="1" x14ac:dyDescent="0.15">
      <c r="A837" s="375">
        <v>1</v>
      </c>
      <c r="B837" s="375">
        <v>1</v>
      </c>
      <c r="C837" s="357" t="s">
        <v>598</v>
      </c>
      <c r="D837" s="343"/>
      <c r="E837" s="343"/>
      <c r="F837" s="343"/>
      <c r="G837" s="343"/>
      <c r="H837" s="343"/>
      <c r="I837" s="343"/>
      <c r="J837" s="344">
        <v>2010001016851</v>
      </c>
      <c r="K837" s="345"/>
      <c r="L837" s="345"/>
      <c r="M837" s="345"/>
      <c r="N837" s="345"/>
      <c r="O837" s="345"/>
      <c r="P837" s="358" t="s">
        <v>595</v>
      </c>
      <c r="Q837" s="346"/>
      <c r="R837" s="346"/>
      <c r="S837" s="346"/>
      <c r="T837" s="346"/>
      <c r="U837" s="346"/>
      <c r="V837" s="346"/>
      <c r="W837" s="346"/>
      <c r="X837" s="346"/>
      <c r="Y837" s="347">
        <v>18</v>
      </c>
      <c r="Z837" s="348"/>
      <c r="AA837" s="348"/>
      <c r="AB837" s="349"/>
      <c r="AC837" s="359" t="s">
        <v>524</v>
      </c>
      <c r="AD837" s="367"/>
      <c r="AE837" s="367"/>
      <c r="AF837" s="367"/>
      <c r="AG837" s="367"/>
      <c r="AH837" s="368">
        <v>1</v>
      </c>
      <c r="AI837" s="369"/>
      <c r="AJ837" s="369"/>
      <c r="AK837" s="369"/>
      <c r="AL837" s="353">
        <v>97.8</v>
      </c>
      <c r="AM837" s="354"/>
      <c r="AN837" s="354"/>
      <c r="AO837" s="355"/>
      <c r="AP837" s="356"/>
      <c r="AQ837" s="356"/>
      <c r="AR837" s="356"/>
      <c r="AS837" s="356"/>
      <c r="AT837" s="356"/>
      <c r="AU837" s="356"/>
      <c r="AV837" s="356"/>
      <c r="AW837" s="356"/>
      <c r="AX837" s="356"/>
    </row>
    <row r="838" spans="1:50" ht="30"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AI116 AM116">
    <cfRule type="expression" dxfId="2585" priority="13153">
      <formula>IF(RIGHT(TEXT(AE116,"0.#"),1)=".",FALSE,TRUE)</formula>
    </cfRule>
    <cfRule type="expression" dxfId="2584" priority="13154">
      <formula>IF(RIGHT(TEXT(AE116,"0.#"),1)=".",TRUE,FALSE)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7"/>
      <c r="Z2" s="830"/>
      <c r="AA2" s="831"/>
      <c r="AB2" s="1031" t="s">
        <v>11</v>
      </c>
      <c r="AC2" s="1032"/>
      <c r="AD2" s="1033"/>
      <c r="AE2" s="1037" t="s">
        <v>357</v>
      </c>
      <c r="AF2" s="1037"/>
      <c r="AG2" s="1037"/>
      <c r="AH2" s="1037"/>
      <c r="AI2" s="1037" t="s">
        <v>363</v>
      </c>
      <c r="AJ2" s="1037"/>
      <c r="AK2" s="1037"/>
      <c r="AL2" s="1037"/>
      <c r="AM2" s="1037" t="s">
        <v>472</v>
      </c>
      <c r="AN2" s="1037"/>
      <c r="AO2" s="103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4"/>
      <c r="I4" s="1004"/>
      <c r="J4" s="1004"/>
      <c r="K4" s="1004"/>
      <c r="L4" s="1004"/>
      <c r="M4" s="1004"/>
      <c r="N4" s="1004"/>
      <c r="O4" s="1005"/>
      <c r="P4" s="98"/>
      <c r="Q4" s="1012"/>
      <c r="R4" s="1012"/>
      <c r="S4" s="1012"/>
      <c r="T4" s="1012"/>
      <c r="U4" s="1012"/>
      <c r="V4" s="1012"/>
      <c r="W4" s="1012"/>
      <c r="X4" s="1013"/>
      <c r="Y4" s="1022" t="s">
        <v>12</v>
      </c>
      <c r="Z4" s="1023"/>
      <c r="AA4" s="1024"/>
      <c r="AB4" s="460"/>
      <c r="AC4" s="1026"/>
      <c r="AD4" s="102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22"/>
      <c r="AC5" s="1025"/>
      <c r="AD5" s="102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7"/>
      <c r="Z9" s="830"/>
      <c r="AA9" s="831"/>
      <c r="AB9" s="1031" t="s">
        <v>11</v>
      </c>
      <c r="AC9" s="1032"/>
      <c r="AD9" s="1033"/>
      <c r="AE9" s="1037" t="s">
        <v>357</v>
      </c>
      <c r="AF9" s="1037"/>
      <c r="AG9" s="1037"/>
      <c r="AH9" s="1037"/>
      <c r="AI9" s="1037" t="s">
        <v>363</v>
      </c>
      <c r="AJ9" s="1037"/>
      <c r="AK9" s="1037"/>
      <c r="AL9" s="1037"/>
      <c r="AM9" s="1037" t="s">
        <v>472</v>
      </c>
      <c r="AN9" s="1037"/>
      <c r="AO9" s="103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0"/>
      <c r="AC11" s="1026"/>
      <c r="AD11" s="102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22"/>
      <c r="AC12" s="1025"/>
      <c r="AD12" s="102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0"/>
      <c r="AC18" s="1026"/>
      <c r="AD18" s="102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22"/>
      <c r="AC19" s="1025"/>
      <c r="AD19" s="102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0"/>
      <c r="AC25" s="1026"/>
      <c r="AD25" s="102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22"/>
      <c r="AC26" s="1025"/>
      <c r="AD26" s="102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0"/>
      <c r="AC32" s="1026"/>
      <c r="AD32" s="102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22"/>
      <c r="AC33" s="1025"/>
      <c r="AD33" s="102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0"/>
      <c r="AC39" s="1026"/>
      <c r="AD39" s="102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22"/>
      <c r="AC40" s="1025"/>
      <c r="AD40" s="10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0"/>
      <c r="AC46" s="1026"/>
      <c r="AD46" s="102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22"/>
      <c r="AC47" s="1025"/>
      <c r="AD47" s="10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7"/>
      <c r="Z51" s="830"/>
      <c r="AA51" s="831"/>
      <c r="AB51" s="556" t="s">
        <v>11</v>
      </c>
      <c r="AC51" s="1032"/>
      <c r="AD51" s="1033"/>
      <c r="AE51" s="1037" t="s">
        <v>357</v>
      </c>
      <c r="AF51" s="1037"/>
      <c r="AG51" s="1037"/>
      <c r="AH51" s="1037"/>
      <c r="AI51" s="1037" t="s">
        <v>363</v>
      </c>
      <c r="AJ51" s="1037"/>
      <c r="AK51" s="1037"/>
      <c r="AL51" s="1037"/>
      <c r="AM51" s="1037" t="s">
        <v>472</v>
      </c>
      <c r="AN51" s="1037"/>
      <c r="AO51" s="103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0"/>
      <c r="AC53" s="1026"/>
      <c r="AD53" s="102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22"/>
      <c r="AC54" s="1025"/>
      <c r="AD54" s="10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0"/>
      <c r="AC60" s="1026"/>
      <c r="AD60" s="102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22"/>
      <c r="AC61" s="1025"/>
      <c r="AD61" s="10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0"/>
      <c r="AC67" s="1026"/>
      <c r="AD67" s="102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22"/>
      <c r="AC68" s="1025"/>
      <c r="AD68" s="102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1">
        <v>28</v>
      </c>
      <c r="B31" s="106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1">
        <v>29</v>
      </c>
      <c r="B32" s="106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1">
        <v>30</v>
      </c>
      <c r="B33" s="106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1">
        <v>1</v>
      </c>
      <c r="B37" s="106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1">
        <v>1</v>
      </c>
      <c r="B202" s="106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1">
        <v>17</v>
      </c>
      <c r="B647" s="106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1">
        <v>1</v>
      </c>
      <c r="B928" s="106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2018-05-30T14:54:13Z</cp:lastPrinted>
  <dcterms:created xsi:type="dcterms:W3CDTF">2012-03-13T00:50:25Z</dcterms:created>
  <dcterms:modified xsi:type="dcterms:W3CDTF">2018-07-09T08:11:28Z</dcterms:modified>
</cp:coreProperties>
</file>