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<sst xmlns="http://schemas.openxmlformats.org/spreadsheetml/2006/main" count="2794" uniqueCount="602">
  <si>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</si>
  <si>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</si>
  <si>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</si>
  <si>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</si>
  <si>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</si>
  <si>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</si>
  <si>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</si>
  <si>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</si>
  <si>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</si>
  <si>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</si>
  <si>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</si>
  <si>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</si>
  <si>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</si>
  <si>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</si>
  <si>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</si>
  <si>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</si>
  <si>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</si>
  <si>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</si>
  <si>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</si>
  <si>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</si>
  <si>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</si>
  <si>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</si>
  <si>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</si>
  <si>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</si>
  <si>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</si>
  <si>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</si>
  <si>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</si>
  <si>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</si>
  <si>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</si>
  <si>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</si>
  <si>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</si>
  <si>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</si>
  <si>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</si>
  <si>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</si>
  <si>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</si>
  <si>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</si>
  <si>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</si>
  <si>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</si>
  <si>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</si>
  <si>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</si>
  <si>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</si>
  <si>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</si>
  <si>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</si>
  <si>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</si>
  <si>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</si>
  <si>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</si>
  <si>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</si>
  <si>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</si>
  <si>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</si>
  <si>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</si>
  <si>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</si>
  <si>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</si>
  <si>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</si>
  <si>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</si>
  <si>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</si>
  <si>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</si>
  <si>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</si>
  <si>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</si>
  <si>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</si>
  <si>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</si>
  <si>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</si>
  <si>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</si>
  <si>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</si>
  <si>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</si>
  <si>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</si>
  <si>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</si>
  <si>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</si>
  <si>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</si>
  <si>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</si>
  <si>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</si>
  <si>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</si>
  <si>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</si>
  <si>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</si>
  <si>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</si>
  <si>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</si>
  <si>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</si>
  <si>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</si>
  <si>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</si>
  <si>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</si>
  <si>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</si>
  <si>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</si>
  <si>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</si>
  <si>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</si>
  <si>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</si>
  <si>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</si>
  <si>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</si>
  <si>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</si>
  <si>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</si>
  <si>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</si>
  <si>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</si>
  <si>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</si>
  <si>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</si>
  <si>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</si>
  <si>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</si>
  <si>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</si>
  <si>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</si>
  <si>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</si>
  <si>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</si>
  <si>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</si>
  <si>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</si>
  <si>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</si>
  <si>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</si>
  <si>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</si>
  <si>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</si>
  <si>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</si>
  <si>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</si>
  <si>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</si>
  <si>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</si>
  <si>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</si>
  <si>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</si>
  <si>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</si>
  <si>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</si>
  <si>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</si>
  <si>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</si>
  <si>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</si>
  <si>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</si>
  <si>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</si>
  <si>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</si>
  <si>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</si>
  <si>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</si>
  <si>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</si>
  <si>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</si>
  <si>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</si>
  <si>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</si>
  <si>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</si>
  <si>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</si>
  <si>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</si>
  <si>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</si>
  <si>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</si>
  <si>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</si>
  <si>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</si>
  <si>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</si>
  <si>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</si>
  <si>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</si>
  <si>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</si>
  <si>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</si>
  <si>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</si>
  <si>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</si>
  <si>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</si>
  <si>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</si>
  <si>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</si>
  <si>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</si>
  <si>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</si>
  <si>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</si>
  <si>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</si>
  <si>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</si>
  <si>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</si>
  <si>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</si>
  <si>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</si>
  <si>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</si>
  <si>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</si>
  <si>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</si>
  <si>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</si>
  <si>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</si>
  <si>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</si>
  <si>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</si>
  <si>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</si>
  <si>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</si>
  <si>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</si>
  <si>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</si>
  <si>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</si>
  <si>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</si>
  <si>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</si>
  <si>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</si>
  <si>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</si>
  <si>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</si>
  <si>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</si>
  <si>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</si>
  <si>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</si>
  <si>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</si>
  <si>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</si>
  <si>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</si>
  <si>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</si>
  <si>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</si>
  <si>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</si>
  <si>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</si>
  <si>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</si>
  <si>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</si>
  <si>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</si>
  <si>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</si>
  <si>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</si>
  <si>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</si>
  <si>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</si>
  <si>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</si>
  <si>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</si>
  <si>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</si>
  <si>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</si>
  <si>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</si>
  <si>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</si>
  <si>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</si>
  <si>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</si>
  <si>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</si>
  <si>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</si>
  <si>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</si>
  <si>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</si>
  <si>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</si>
  <si>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</si>
  <si>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</si>
  <si>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</si>
  <si>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</si>
  <si>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</si>
  <si>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</si>
  <si>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</si>
  <si>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</si>
  <si>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</si>
  <si>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</si>
  <si>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</si>
  <si>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</si>
  <si>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</si>
  <si>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</si>
  <si>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</si>
  <si>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</si>
  <si>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</si>
  <si>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</si>
  <si>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</si>
  <si>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</si>
  <si>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</si>
  <si>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</si>
  <si>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</si>
  <si>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</si>
  <si>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</si>
  <si>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</si>
  <si>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</si>
  <si>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</si>
  <si>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</si>
  <si>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</si>
  <si>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</si>
  <si>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</si>
  <si>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</si>
  <si>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</si>
  <si>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</si>
  <si>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</si>
  <si>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</si>
  <si>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</si>
  <si>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</si>
  <si>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</si>
  <si>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</si>
  <si>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</si>
  <si>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</si>
  <si>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</si>
  <si>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</si>
  <si>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</si>
  <si>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</si>
  <si>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</si>
  <si>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</si>
  <si>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</si>
  <si>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</si>
  <si>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</si>
  <si>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</si>
  <si>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</si>
  <si>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</si>
  <si>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</si>
  <si>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</si>
  <si>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</si>
  <si>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</si>
  <si>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</si>
  <si>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</si>
  <si>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</si>
  <si>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</si>
  <si>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</si>
  <si>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</si>
  <si>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</si>
  <si>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</si>
  <si>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</si>
  <si>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</si>
  <si>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</si>
  <si>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</si>
  <si>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</si>
  <si>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</si>
  <si>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</si>
  <si>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</si>
  <si>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</si>
  <si>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</si>
  <si>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</si>
  <si>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</si>
  <si>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</si>
  <si>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</si>
  <si>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</si>
  <si>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</si>
  <si>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</si>
  <si>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</si>
  <si>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</si>
  <si>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</si>
  <si>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</si>
  <si>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</si>
  <si>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</si>
  <si>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</si>
  <si>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</si>
  <si>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</si>
  <si>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</si>
  <si>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</si>
  <si>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</si>
  <si>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</si>
  <si>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</si>
  <si>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</si>
  <si>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</si>
  <si>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</si>
  <si>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</si>
  <si>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</si>
  <si>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</si>
  <si>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</si>
  <si>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</si>
  <si>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</si>
  <si>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</si>
  <si>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</si>
  <si>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</si>
  <si>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</si>
  <si>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</si>
  <si>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</si>
  <si>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</si>
  <si>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</si>
  <si>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</si>
  <si>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</si>
  <si>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</si>
  <si>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</si>
  <si>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</si>
  <si>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</si>
  <si>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</si>
  <si>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</si>
  <si>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</si>
  <si>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</si>
  <si>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</si>
  <si>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</si>
  <si>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</si>
  <si>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</si>
  <si>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</si>
  <si>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</si>
  <si>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</si>
  <si>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</si>
  <si>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</si>
  <si>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</si>
  <si>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</si>
  <si>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</si>
  <si>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</si>
  <si>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</si>
  <si>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</si>
  <si>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</si>
  <si>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</si>
  <si>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</si>
  <si>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</si>
  <si>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</si>
  <si>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</si>
  <si>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</si>
  <si>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</si>
  <si>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</si>
  <si>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</si>
  <si>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</si>
  <si>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</si>
  <si>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</si>
  <si>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</si>
  <si>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</si>
  <si>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</si>
  <si>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</si>
  <si>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</si>
  <si>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</si>
  <si>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</si>
  <si>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</si>
  <si>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</si>
  <si>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</si>
  <si>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</si>
  <si>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</si>
  <si>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</si>
  <si>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</si>
  <si>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</si>
  <si>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</si>
  <si>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</si>
  <si>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</si>
  <si>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</si>
  <si>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</si>
  <si>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</si>
  <si>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</si>
  <si>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</si>
  <si>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</si>
  <si>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</si>
  <si>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</si>
  <si>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</si>
  <si>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</si>
  <si>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</si>
  <si>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</si>
  <si>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</si>
  <si>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</si>
  <si>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</si>
  <si>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</si>
  <si>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</si>
  <si>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</si>
  <si>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</si>
  <si>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</si>
  <si>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</si>
  <si>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</si>
  <si>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</si>
  <si>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</si>
  <si>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</si>
  <si>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</si>
  <si>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</si>
  <si>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</si>
  <si>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</si>
  <si>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</si>
  <si>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</si>
  <si>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</si>
  <si>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</si>
  <si>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</si>
  <si>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</si>
  <si>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</si>
  <si>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</si>
  <si>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</si>
  <si>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</si>
  <si>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</si>
  <si>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</si>
  <si>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</si>
  <si>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</si>
  <si>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</si>
  <si>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</si>
  <si>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</si>
  <si>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</si>
  <si>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</si>
  <si>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</si>
  <si>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</si>
  <si>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</si>
  <si>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</si>
  <si>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</si>
  <si>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</si>
  <si>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</si>
  <si>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</si>
  <si>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</si>
  <si>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</si>
  <si>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</si>
  <si>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</si>
  <si>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</si>
  <si>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</si>
  <si>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</si>
  <si>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</si>
  <si>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</si>
  <si>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</si>
  <si>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</si>
  <si>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</si>
  <si>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</si>
  <si>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</si>
  <si>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</si>
  <si>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</si>
  <si>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</si>
  <si>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</si>
  <si>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</si>
  <si>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</si>
  <si>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</si>
  <si>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</si>
  <si>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</si>
  <si>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</si>
  <si>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</si>
  <si>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</si>
  <si>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</si>
  <si>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</si>
  <si>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</si>
  <si>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</si>
  <si>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</si>
  <si>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</si>
  <si>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</si>
  <si>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</si>
  <si>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</si>
  <si>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</si>
  <si>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</si>
  <si>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</si>
  <si>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</si>
  <si>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</si>
  <si>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</si>
  <si>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</si>
  <si>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</si>
  <si>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</si>
  <si>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</si>
  <si>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</si>
  <si>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</si>
  <si>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</si>
  <si>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</si>
  <si>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</si>
  <si>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</si>
  <si>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</si>
  <si>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</si>
  <si>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</si>
  <si>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</si>
  <si>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</si>
  <si>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</si>
  <si>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</si>
  <si>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</si>
  <si>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</si>
  <si>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</si>
  <si>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</si>
  <si>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</si>
  <si>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</si>
  <si>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</si>
  <si>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</si>
  <si>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</si>
  <si>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</si>
  <si>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</si>
  <si>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</si>
  <si>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</si>
  <si>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</si>
  <si>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</si>
  <si>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</si>
  <si>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</si>
  <si>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</si>
  <si>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</si>
  <si>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</si>
  <si>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</si>
  <si>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</si>
  <si>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</si>
  <si>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</si>
  <si>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</si>
  <si>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</si>
  <si>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</si>
  <si>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</si>
  <si>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</si>
  <si>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</si>
  <si>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</si>
  <si>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</si>
  <si>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</si>
  <si>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</si>
  <si>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</si>
  <si>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</si>
  <si>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</si>
  <si>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</si>
  <si>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</si>
  <si>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</si>
  <si>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</si>
  <si>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</si>
  <si>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</si>
  <si>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</si>
  <si>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</si>
  <si>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</si>
  <si>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</si>
  <si>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</si>
  <si>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</si>
  <si>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</si>
  <si>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</si>
  <si>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</si>
  <si>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</si>
  <si>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</si>
  <si>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</si>
  <si>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</si>
  <si>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</si>
  <si>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</si>
  <si>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</si>
  <si>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</si>
  <si>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</si>
  <si>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</si>
  <si>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</si>
  <si>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</si>
  <si>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</si>
  <si>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</si>
  <si>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</si>
  <si>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</si>
  <si>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</si>
  <si>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遠隔離島における海洋関連技術開発</t>
    <phoneticPr fontId="5"/>
  </si>
  <si>
    <t>国土交通省</t>
  </si>
  <si>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</si>
  <si>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</si>
  <si>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</si>
  <si>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平成２９年度</t>
    <rPh sb="0" eb="2">
      <t>ヘイセイ</t>
    </rPh>
    <rPh sb="4" eb="5">
      <t>ネン</t>
    </rPh>
    <rPh sb="5" eb="6">
      <t>ド</t>
    </rPh>
    <phoneticPr fontId="5"/>
  </si>
  <si>
    <t>平成２７年度</t>
    <rPh sb="0" eb="2">
      <t>ヘイセイ</t>
    </rPh>
    <rPh sb="4" eb="5">
      <t>ネン</t>
    </rPh>
    <rPh sb="5" eb="6">
      <t>ド</t>
    </rPh>
    <phoneticPr fontId="5"/>
  </si>
  <si>
    <t>○</t>
  </si>
  <si>
    <t>低潮線保全基本計画（平成22年７月閣議決定）
海洋基本計画（平成25年４月閣議決定）</t>
    <rPh sb="0" eb="2">
      <t>テイチョウ</t>
    </rPh>
    <rPh sb="2" eb="3">
      <t>セン</t>
    </rPh>
    <rPh sb="3" eb="5">
      <t>ホゼン</t>
    </rPh>
    <rPh sb="5" eb="7">
      <t>キホン</t>
    </rPh>
    <rPh sb="7" eb="9">
      <t>ケイカク</t>
    </rPh>
    <rPh sb="10" eb="12">
      <t>ヘイセイ</t>
    </rPh>
    <rPh sb="14" eb="15">
      <t>ネン</t>
    </rPh>
    <rPh sb="16" eb="17">
      <t>ガツ</t>
    </rPh>
    <rPh sb="17" eb="19">
      <t>カクギ</t>
    </rPh>
    <rPh sb="19" eb="21">
      <t>ケッテイ</t>
    </rPh>
    <rPh sb="23" eb="25">
      <t>カイヨウ</t>
    </rPh>
    <rPh sb="25" eb="27">
      <t>キホン</t>
    </rPh>
    <rPh sb="27" eb="29">
      <t>ケイカク</t>
    </rPh>
    <rPh sb="30" eb="32">
      <t>ヘイセイ</t>
    </rPh>
    <rPh sb="34" eb="35">
      <t>ネン</t>
    </rPh>
    <rPh sb="36" eb="37">
      <t>ガツ</t>
    </rPh>
    <rPh sb="37" eb="39">
      <t>カクギ</t>
    </rPh>
    <rPh sb="39" eb="41">
      <t>ケッテイ</t>
    </rPh>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</si>
  <si>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</si>
  <si>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t>
    <phoneticPr fontId="5"/>
  </si>
  <si>
    <t>平成29年度終了事業であるため。</t>
    <phoneticPr fontId="25"/>
  </si>
  <si>
    <t>平成29年度までに遠隔離島における海洋関連技術開発の実施件数を６件以上とする。</t>
    <rPh sb="0" eb="2">
      <t>ヘイセイ</t>
    </rPh>
    <rPh sb="4" eb="6">
      <t>ネンド</t>
    </rPh>
    <rPh sb="9" eb="11">
      <t>エンカク</t>
    </rPh>
    <rPh sb="11" eb="13">
      <t>リトウ</t>
    </rPh>
    <rPh sb="17" eb="19">
      <t>カイヨウ</t>
    </rPh>
    <rPh sb="19" eb="21">
      <t>カンレン</t>
    </rPh>
    <rPh sb="21" eb="23">
      <t>ギジュツ</t>
    </rPh>
    <rPh sb="23" eb="25">
      <t>カイハツ</t>
    </rPh>
    <rPh sb="26" eb="28">
      <t>ジッシ</t>
    </rPh>
    <rPh sb="28" eb="30">
      <t>ケンスウ</t>
    </rPh>
    <rPh sb="32" eb="33">
      <t>ケン</t>
    </rPh>
    <rPh sb="33" eb="35">
      <t>イジョウ</t>
    </rPh>
    <phoneticPr fontId="5"/>
  </si>
  <si>
    <t>遠隔離島における海洋関連技術開発の実施件数</t>
    <rPh sb="17" eb="19">
      <t>ジッシ</t>
    </rPh>
    <rPh sb="19" eb="21">
      <t>ケンスウ</t>
    </rPh>
    <phoneticPr fontId="25"/>
  </si>
  <si>
    <t>件</t>
    <rPh sb="0" eb="1">
      <t>ケン</t>
    </rPh>
    <phoneticPr fontId="5"/>
  </si>
  <si>
    <t>-</t>
  </si>
  <si>
    <t>-</t>
    <phoneticPr fontId="5"/>
  </si>
  <si>
    <t>海洋関連開発支援制度における実施状況報告</t>
    <phoneticPr fontId="5"/>
  </si>
  <si>
    <t>技術開発を支援するための基礎調査の件数</t>
    <phoneticPr fontId="5"/>
  </si>
  <si>
    <t>執行額/基礎調査の件数　</t>
    <phoneticPr fontId="5"/>
  </si>
  <si>
    <t>百万円/件</t>
    <rPh sb="0" eb="2">
      <t>ヒャクマン</t>
    </rPh>
    <rPh sb="2" eb="3">
      <t>エン</t>
    </rPh>
    <rPh sb="4" eb="5">
      <t>ケン</t>
    </rPh>
    <phoneticPr fontId="25"/>
  </si>
  <si>
    <t>執行額/
活動実績</t>
    <rPh sb="0" eb="2">
      <t>シッコウ</t>
    </rPh>
    <rPh sb="2" eb="3">
      <t>ガク</t>
    </rPh>
    <rPh sb="5" eb="7">
      <t>カツドウ</t>
    </rPh>
    <rPh sb="7" eb="9">
      <t>ジッセキ</t>
    </rPh>
    <phoneticPr fontId="5"/>
  </si>
  <si>
    <t>18/1</t>
    <phoneticPr fontId="5"/>
  </si>
  <si>
    <t>8/2</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</si>
  <si>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</si>
  <si>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</si>
  <si>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phoneticPr fontId="5"/>
  </si>
  <si>
    <t>％</t>
    <phoneticPr fontId="5"/>
  </si>
  <si>
    <t>本事業では海洋に関連する政策課題の解決に資する技術開発を推進しており、本事業により技術研究開発が推進される。（施策41）</t>
    <phoneticPr fontId="5"/>
  </si>
  <si>
    <t>排他的経済水域を根拠付ける特定離島を拠点とする技術開発等の活動を促進することは、社会的ニーズに対応する。</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シャカイテキ</t>
    </rPh>
    <rPh sb="47" eb="49">
      <t>タイオウ</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</si>
  <si>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</si>
  <si>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排他的経済水域を根拠付ける特定離島を拠点とする技術開発等の活動を促進することは、優先度が高い。</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ユウセンド</t>
    </rPh>
    <rPh sb="44" eb="45">
      <t>タカ</t>
    </rPh>
    <phoneticPr fontId="5"/>
  </si>
  <si>
    <t>一般競争入札により、競争性の確保に努めている。</t>
    <rPh sb="0" eb="2">
      <t>イッパン</t>
    </rPh>
    <rPh sb="2" eb="4">
      <t>キョウソウ</t>
    </rPh>
    <rPh sb="4" eb="6">
      <t>ニュウサツ</t>
    </rPh>
    <rPh sb="10" eb="13">
      <t>キョウソウセイ</t>
    </rPh>
    <rPh sb="14" eb="16">
      <t>カクホ</t>
    </rPh>
    <rPh sb="17" eb="18">
      <t>ツト</t>
    </rPh>
    <phoneticPr fontId="5"/>
  </si>
  <si>
    <t>有</t>
  </si>
  <si>
    <t>無</t>
  </si>
  <si>
    <t>‐</t>
  </si>
  <si>
    <t>一般競争入札により妥当なコストで契約している。</t>
    <rPh sb="4" eb="6">
      <t>ニュウサツ</t>
    </rPh>
    <phoneticPr fontId="25"/>
  </si>
  <si>
    <t>研究開発の実施に必要なものに限定されている。</t>
    <rPh sb="0" eb="2">
      <t>ケンキュウ</t>
    </rPh>
    <rPh sb="2" eb="4">
      <t>カイハツ</t>
    </rPh>
    <rPh sb="5" eb="7">
      <t>ジッシ</t>
    </rPh>
    <rPh sb="8" eb="10">
      <t>ヒツヨウ</t>
    </rPh>
    <rPh sb="14" eb="16">
      <t>ゲンテイ</t>
    </rPh>
    <phoneticPr fontId="5"/>
  </si>
  <si>
    <t>技術開発自体は民間企業等が行うこととしており、低コストでの実施が可能。</t>
    <rPh sb="0" eb="2">
      <t>ギジュツ</t>
    </rPh>
    <rPh sb="2" eb="4">
      <t>カイハツ</t>
    </rPh>
    <rPh sb="4" eb="6">
      <t>ジタイ</t>
    </rPh>
    <rPh sb="7" eb="9">
      <t>ミンカン</t>
    </rPh>
    <rPh sb="9" eb="11">
      <t>キギョウ</t>
    </rPh>
    <rPh sb="11" eb="12">
      <t>トウ</t>
    </rPh>
    <rPh sb="13" eb="14">
      <t>オコナ</t>
    </rPh>
    <rPh sb="23" eb="24">
      <t>テイ</t>
    </rPh>
    <rPh sb="29" eb="31">
      <t>ジッシ</t>
    </rPh>
    <rPh sb="32" eb="34">
      <t>カノウ</t>
    </rPh>
    <phoneticPr fontId="5"/>
  </si>
  <si>
    <t>見込みに見合った活動実績が出ている。</t>
    <phoneticPr fontId="25"/>
  </si>
  <si>
    <t>「国費投入の必要性」、「事業の効率性」、「事業の有効性」の各項目については、それぞれ妥当であると判断できる。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2" eb="44">
      <t>ダトウ</t>
    </rPh>
    <rPh sb="48" eb="50">
      <t>ハンダン</t>
    </rPh>
    <phoneticPr fontId="25"/>
  </si>
  <si>
    <t>新27-067</t>
    <phoneticPr fontId="5"/>
  </si>
  <si>
    <t>新27-057</t>
    <phoneticPr fontId="5"/>
  </si>
  <si>
    <t>438</t>
    <phoneticPr fontId="5"/>
  </si>
  <si>
    <t>A.株式会社エコー</t>
    <rPh sb="2" eb="4">
      <t>カブシキ</t>
    </rPh>
    <rPh sb="4" eb="6">
      <t>カイシャ</t>
    </rPh>
    <phoneticPr fontId="5"/>
  </si>
  <si>
    <t>株式会社エコー</t>
    <phoneticPr fontId="5"/>
  </si>
  <si>
    <t>南鳥島周辺の潮流等に関する解析・調査業務</t>
    <phoneticPr fontId="5"/>
  </si>
  <si>
    <t>7/1</t>
    <phoneticPr fontId="5"/>
  </si>
  <si>
    <t>雑役務費</t>
    <rPh sb="0" eb="1">
      <t>ザツ</t>
    </rPh>
    <rPh sb="1" eb="3">
      <t>エキム</t>
    </rPh>
    <rPh sb="3" eb="4">
      <t>ヒ</t>
    </rPh>
    <phoneticPr fontId="5"/>
  </si>
  <si>
    <t>シミュレーション実施、報告書作成等</t>
    <rPh sb="8" eb="10">
      <t>ジッシ</t>
    </rPh>
    <rPh sb="11" eb="14">
      <t>ホウコクショ</t>
    </rPh>
    <rPh sb="14" eb="16">
      <t>サクセイ</t>
    </rPh>
    <rPh sb="16" eb="17">
      <t>トウ</t>
    </rPh>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</si>
  <si>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phoneticPr fontId="5"/>
  </si>
  <si>
    <t>本事業は平成２９年度で終了したが、今後事業成果を活用した技術開発の推進に努める。</t>
    <rPh sb="19" eb="21">
      <t>ジギョウ</t>
    </rPh>
    <rPh sb="21" eb="23">
      <t>セイカ</t>
    </rPh>
    <rPh sb="24" eb="26">
      <t>カツヨウ</t>
    </rPh>
    <rPh sb="28" eb="30">
      <t>ギジュツ</t>
    </rPh>
    <rPh sb="30" eb="32">
      <t>カイハツ</t>
    </rPh>
    <rPh sb="33" eb="3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</si>
</sst>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136070</xdr:colOff>
      <xdr:row>740</xdr:row>
      <xdr:rowOff>244928</xdr:rowOff>
    </xdr:from>
    <xdr:to>
      <xdr:col>37</xdr:col>
      <xdr:colOff>54428</xdr:colOff>
      <xdr:row>749</xdr:row>
      <xdr:rowOff>120406</xdr:rowOff>
    </xdr:to>
    <xdr:pic>
      <xdr:nvPicPr>
        <xdr:cNvPr id="3" name="図 2"/>
        <xdr:cNvPicPr>
          <a:picLocks noChangeAspect="1"/>
        </xdr:cNvPicPr>
      </xdr:nvPicPr>
      <xdr:blipFill>
        <a:blip xmlns:r="http://schemas.openxmlformats.org/officeDocument/2006/relationships" r:embed="rId1"/>
        <a:stretch>
          <a:fillRect/>
        </a:stretch>
      </xdr:blipFill>
      <xdr:spPr>
        <a:xfrm>
          <a:off x="4626427" y="40590107"/>
          <a:ext cx="2979965" cy="30595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556</v>
      </c>
      <c r="H5" s="559"/>
      <c r="I5" s="559"/>
      <c r="J5" s="559"/>
      <c r="K5" s="559"/>
      <c r="L5" s="559"/>
      <c r="M5" s="560" t="s">
        <v>66</v>
      </c>
      <c r="N5" s="561"/>
      <c r="O5" s="561"/>
      <c r="P5" s="561"/>
      <c r="Q5" s="561"/>
      <c r="R5" s="562"/>
      <c r="S5" s="563" t="s">
        <v>555</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466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19</v>
      </c>
      <c r="Q13" s="98"/>
      <c r="R13" s="98"/>
      <c r="S13" s="98"/>
      <c r="T13" s="98"/>
      <c r="U13" s="98"/>
      <c r="V13" s="99"/>
      <c r="W13" s="97">
        <v>9</v>
      </c>
      <c r="X13" s="98"/>
      <c r="Y13" s="98"/>
      <c r="Z13" s="98"/>
      <c r="AA13" s="98"/>
      <c r="AB13" s="98"/>
      <c r="AC13" s="99"/>
      <c r="AD13" s="97">
        <v>8</v>
      </c>
      <c r="AE13" s="98"/>
      <c r="AF13" s="98"/>
      <c r="AG13" s="98"/>
      <c r="AH13" s="98"/>
      <c r="AI13" s="98"/>
      <c r="AJ13" s="99"/>
      <c r="AK13" s="97"/>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466</v>
      </c>
      <c r="Q17" s="98"/>
      <c r="R17" s="98"/>
      <c r="S17" s="98"/>
      <c r="T17" s="98"/>
      <c r="U17" s="98"/>
      <c r="V17" s="99"/>
      <c r="W17" s="97" t="s">
        <v>560</v>
      </c>
      <c r="X17" s="98"/>
      <c r="Y17" s="98"/>
      <c r="Z17" s="98"/>
      <c r="AA17" s="98"/>
      <c r="AB17" s="98"/>
      <c r="AC17" s="99"/>
      <c r="AD17" s="97" t="s">
        <v>466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19</v>
      </c>
      <c r="Q18" s="104"/>
      <c r="R18" s="104"/>
      <c r="S18" s="104"/>
      <c r="T18" s="104"/>
      <c r="U18" s="104"/>
      <c r="V18" s="105"/>
      <c r="W18" s="103">
        <f>SUM(W13:AC17)</f>
        <v>9</v>
      </c>
      <c r="X18" s="104"/>
      <c r="Y18" s="104"/>
      <c r="Z18" s="104"/>
      <c r="AA18" s="104"/>
      <c r="AB18" s="104"/>
      <c r="AC18" s="105"/>
      <c r="AD18" s="103">
        <f>SUM(AD13:AJ17)</f>
        <v>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18</v>
      </c>
      <c r="Q19" s="98"/>
      <c r="R19" s="98"/>
      <c r="S19" s="98"/>
      <c r="T19" s="98"/>
      <c r="U19" s="98"/>
      <c r="V19" s="99"/>
      <c r="W19" s="97">
        <v>8</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0.94736842105263153</v>
      </c>
      <c r="Q20" s="539"/>
      <c r="R20" s="539"/>
      <c r="S20" s="539"/>
      <c r="T20" s="539"/>
      <c r="U20" s="539"/>
      <c r="V20" s="539"/>
      <c r="W20" s="539">
        <f t="shared" ref="W20" si="0">IF(W18=0, "-", SUM(W19)/W18)</f>
        <v>0.88888888888888884</v>
      </c>
      <c r="X20" s="539"/>
      <c r="Y20" s="539"/>
      <c r="Z20" s="539"/>
      <c r="AA20" s="539"/>
      <c r="AB20" s="539"/>
      <c r="AC20" s="539"/>
      <c r="AD20" s="539">
        <f t="shared" ref="AD20" si="1">IF(AD18=0, "-", SUM(AD19)/AD18)</f>
        <v>0.875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0.94736842105263153</v>
      </c>
      <c r="Q21" s="539"/>
      <c r="R21" s="539"/>
      <c r="S21" s="539"/>
      <c r="T21" s="539"/>
      <c r="U21" s="539"/>
      <c r="V21" s="539"/>
      <c r="W21" s="539">
        <f t="shared" ref="W21" si="2">IF(W19=0, "-", SUM(W19)/SUM(W13,W14))</f>
        <v>0.88888888888888884</v>
      </c>
      <c r="X21" s="539"/>
      <c r="Y21" s="539"/>
      <c r="Z21" s="539"/>
      <c r="AA21" s="539"/>
      <c r="AB21" s="539"/>
      <c r="AC21" s="539"/>
      <c r="AD21" s="539">
        <f t="shared" ref="AD21" si="3">IF(AD19=0, "-", SUM(AD19)/SUM(AD13,AD14))</f>
        <v>0.875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561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29</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7" t="s">
        <v>563</v>
      </c>
      <c r="Q32" s="158"/>
      <c r="R32" s="158"/>
      <c r="S32" s="158"/>
      <c r="T32" s="158"/>
      <c r="U32" s="158"/>
      <c r="V32" s="158"/>
      <c r="W32" s="158"/>
      <c r="X32" s="229"/>
      <c r="Y32" s="336" t="s">
        <v>12</v>
      </c>
      <c r="Z32" s="549"/>
      <c r="AA32" s="550"/>
      <c r="AB32" s="551" t="s">
        <v>564</v>
      </c>
      <c r="AC32" s="551"/>
      <c r="AD32" s="551"/>
      <c r="AE32" s="362">
        <v>0</v>
      </c>
      <c r="AF32" s="363"/>
      <c r="AG32" s="363"/>
      <c r="AH32" s="363"/>
      <c r="AI32" s="362">
        <v>4</v>
      </c>
      <c r="AJ32" s="363"/>
      <c r="AK32" s="363"/>
      <c r="AL32" s="363"/>
      <c r="AM32" s="362">
        <v>6</v>
      </c>
      <c r="AN32" s="363"/>
      <c r="AO32" s="363"/>
      <c r="AP32" s="363"/>
      <c r="AQ32" s="100" t="s">
        <v>566</v>
      </c>
      <c r="AR32" s="101"/>
      <c r="AS32" s="101"/>
      <c r="AT32" s="102"/>
      <c r="AU32" s="363">
        <v>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429"/>
      <c r="Q33" s="231"/>
      <c r="R33" s="231"/>
      <c r="S33" s="231"/>
      <c r="T33" s="231"/>
      <c r="U33" s="231"/>
      <c r="V33" s="231"/>
      <c r="W33" s="231"/>
      <c r="X33" s="232"/>
      <c r="Y33" s="301" t="s">
        <v>54</v>
      </c>
      <c r="Z33" s="296"/>
      <c r="AA33" s="297"/>
      <c r="AB33" s="522" t="s">
        <v>564</v>
      </c>
      <c r="AC33" s="522"/>
      <c r="AD33" s="522"/>
      <c r="AE33" s="362">
        <v>6</v>
      </c>
      <c r="AF33" s="363"/>
      <c r="AG33" s="363"/>
      <c r="AH33" s="363"/>
      <c r="AI33" s="362">
        <v>6</v>
      </c>
      <c r="AJ33" s="363"/>
      <c r="AK33" s="363"/>
      <c r="AL33" s="363"/>
      <c r="AM33" s="362">
        <v>6</v>
      </c>
      <c r="AN33" s="363"/>
      <c r="AO33" s="363"/>
      <c r="AP33" s="363"/>
      <c r="AQ33" s="100" t="s">
        <v>566</v>
      </c>
      <c r="AR33" s="101"/>
      <c r="AS33" s="101"/>
      <c r="AT33" s="102"/>
      <c r="AU33" s="363">
        <v>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0"/>
      <c r="Q34" s="161"/>
      <c r="R34" s="161"/>
      <c r="S34" s="161"/>
      <c r="T34" s="161"/>
      <c r="U34" s="161"/>
      <c r="V34" s="161"/>
      <c r="W34" s="161"/>
      <c r="X34" s="234"/>
      <c r="Y34" s="301" t="s">
        <v>13</v>
      </c>
      <c r="Z34" s="296"/>
      <c r="AA34" s="297"/>
      <c r="AB34" s="497" t="s">
        <v>301</v>
      </c>
      <c r="AC34" s="497"/>
      <c r="AD34" s="497"/>
      <c r="AE34" s="362">
        <v>0</v>
      </c>
      <c r="AF34" s="363"/>
      <c r="AG34" s="363"/>
      <c r="AH34" s="363"/>
      <c r="AI34" s="362">
        <v>66</v>
      </c>
      <c r="AJ34" s="363"/>
      <c r="AK34" s="363"/>
      <c r="AL34" s="363"/>
      <c r="AM34" s="362">
        <v>100</v>
      </c>
      <c r="AN34" s="363"/>
      <c r="AO34" s="363"/>
      <c r="AP34" s="363"/>
      <c r="AQ34" s="100" t="s">
        <v>566</v>
      </c>
      <c r="AR34" s="101"/>
      <c r="AS34" s="101"/>
      <c r="AT34" s="102"/>
      <c r="AU34" s="363">
        <v>100</v>
      </c>
      <c r="AV34" s="363"/>
      <c r="AW34" s="363"/>
      <c r="AX34" s="365"/>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1</v>
      </c>
      <c r="AF101" s="363"/>
      <c r="AG101" s="363"/>
      <c r="AH101" s="364"/>
      <c r="AI101" s="362">
        <v>2</v>
      </c>
      <c r="AJ101" s="363"/>
      <c r="AK101" s="363"/>
      <c r="AL101" s="364"/>
      <c r="AM101" s="362">
        <v>1</v>
      </c>
      <c r="AN101" s="363"/>
      <c r="AO101" s="363"/>
      <c r="AP101" s="364"/>
      <c r="AQ101" s="362" t="s">
        <v>566</v>
      </c>
      <c r="AR101" s="363"/>
      <c r="AS101" s="363"/>
      <c r="AT101" s="364"/>
      <c r="AU101" s="362" t="s">
        <v>566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564</v>
      </c>
      <c r="AC102" s="522"/>
      <c r="AD102" s="522"/>
      <c r="AE102" s="356">
        <v>1</v>
      </c>
      <c r="AF102" s="356"/>
      <c r="AG102" s="356"/>
      <c r="AH102" s="356"/>
      <c r="AI102" s="356">
        <v>2</v>
      </c>
      <c r="AJ102" s="356"/>
      <c r="AK102" s="356"/>
      <c r="AL102" s="356"/>
      <c r="AM102" s="356">
        <v>1</v>
      </c>
      <c r="AN102" s="356"/>
      <c r="AO102" s="356"/>
      <c r="AP102" s="356"/>
      <c r="AQ102" s="817" t="s">
        <v>566</v>
      </c>
      <c r="AR102" s="818"/>
      <c r="AS102" s="818"/>
      <c r="AT102" s="819"/>
      <c r="AU102" s="817" t="s">
        <v>566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18</v>
      </c>
      <c r="AF116" s="356"/>
      <c r="AG116" s="356"/>
      <c r="AH116" s="356"/>
      <c r="AI116" s="356">
        <v>4</v>
      </c>
      <c r="AJ116" s="356"/>
      <c r="AK116" s="356"/>
      <c r="AL116" s="356"/>
      <c r="AM116" s="356">
        <v>7</v>
      </c>
      <c r="AN116" s="356"/>
      <c r="AO116" s="356"/>
      <c r="AP116" s="356"/>
      <c r="AQ116" s="362" t="s">
        <v>566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t="s">
        <v>597</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91.8</v>
      </c>
      <c r="AF134" s="101"/>
      <c r="AG134" s="101"/>
      <c r="AH134" s="101"/>
      <c r="AI134" s="264">
        <v>93.8</v>
      </c>
      <c r="AJ134" s="101"/>
      <c r="AK134" s="101"/>
      <c r="AL134" s="101"/>
      <c r="AM134" s="264">
        <v>96.8</v>
      </c>
      <c r="AN134" s="101"/>
      <c r="AO134" s="101"/>
      <c r="AP134" s="101"/>
      <c r="AQ134" s="264" t="s">
        <v>566</v>
      </c>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v>80</v>
      </c>
      <c r="AF135" s="101"/>
      <c r="AG135" s="101"/>
      <c r="AH135" s="101"/>
      <c r="AI135" s="264">
        <v>90</v>
      </c>
      <c r="AJ135" s="101"/>
      <c r="AK135" s="101"/>
      <c r="AL135" s="101"/>
      <c r="AM135" s="264">
        <v>90</v>
      </c>
      <c r="AN135" s="101"/>
      <c r="AO135" s="101"/>
      <c r="AP135" s="101"/>
      <c r="AQ135" s="264" t="s">
        <v>566</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97"/>
      <c r="B438" s="250"/>
      <c r="C438" s="249"/>
      <c r="D438" s="250"/>
      <c r="E438" s="163"/>
      <c r="F438" s="164"/>
      <c r="G438" s="228" t="s">
        <v>566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484</v>
      </c>
      <c r="J739" s="106"/>
      <c r="K739" s="91" t="str">
        <f>IF(OR(I739="　", I739=""), "", "-")</f>
        <v/>
      </c>
      <c r="L739" s="107">
        <v>449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598</v>
      </c>
      <c r="H781" s="450"/>
      <c r="I781" s="450"/>
      <c r="J781" s="450"/>
      <c r="K781" s="451"/>
      <c r="L781" s="452" t="s">
        <v>599</v>
      </c>
      <c r="M781" s="453"/>
      <c r="N781" s="453"/>
      <c r="O781" s="453"/>
      <c r="P781" s="453"/>
      <c r="Q781" s="453"/>
      <c r="R781" s="453"/>
      <c r="S781" s="453"/>
      <c r="T781" s="453"/>
      <c r="U781" s="453"/>
      <c r="V781" s="453"/>
      <c r="W781" s="453"/>
      <c r="X781" s="454"/>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595</v>
      </c>
      <c r="D837" s="416"/>
      <c r="E837" s="416"/>
      <c r="F837" s="416"/>
      <c r="G837" s="416"/>
      <c r="H837" s="416"/>
      <c r="I837" s="416"/>
      <c r="J837" s="417">
        <v>2010501016723</v>
      </c>
      <c r="K837" s="418"/>
      <c r="L837" s="418"/>
      <c r="M837" s="418"/>
      <c r="N837" s="418"/>
      <c r="O837" s="418"/>
      <c r="P837" s="426" t="s">
        <v>596</v>
      </c>
      <c r="Q837" s="315"/>
      <c r="R837" s="315"/>
      <c r="S837" s="315"/>
      <c r="T837" s="315"/>
      <c r="U837" s="315"/>
      <c r="V837" s="315"/>
      <c r="W837" s="315"/>
      <c r="X837" s="315"/>
      <c r="Y837" s="316">
        <v>7</v>
      </c>
      <c r="Z837" s="317"/>
      <c r="AA837" s="317"/>
      <c r="AB837" s="318"/>
      <c r="AC837" s="326" t="s">
        <v>520</v>
      </c>
      <c r="AD837" s="424"/>
      <c r="AE837" s="424"/>
      <c r="AF837" s="424"/>
      <c r="AG837" s="424"/>
      <c r="AH837" s="419">
        <v>3</v>
      </c>
      <c r="AI837" s="420"/>
      <c r="AJ837" s="420"/>
      <c r="AK837" s="420"/>
      <c r="AL837" s="323">
        <v>91.7</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7" priority="14031">
      <formula>IF(RIGHT(TEXT(AK14,"0.#"),1)=".",FALSE,TRUE)</formula>
    </cfRule>
    <cfRule type="expression" dxfId="2816" priority="14032">
      <formula>IF(RIGHT(TEXT(AK14,"0.#"),1)=".",TRUE,FALSE)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2">
    <cfRule type="expression" dxfId="2813" priority="13903">
      <formula>IF(RIGHT(TEXT(Y782,"0.#"),1)=".",FALSE,TRUE)</formula>
    </cfRule>
    <cfRule type="expression" dxfId="2812" priority="13904">
      <formula>IF(RIGHT(TEXT(Y782,"0.#"),1)=".",TRUE,FALSE)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Y794">
    <cfRule type="expression" dxfId="2809" priority="13681">
      <formula>IF(RIGHT(TEXT(Y794,"0.#"),1)=".",FALSE,TRUE)</formula>
    </cfRule>
    <cfRule type="expression" dxfId="2808" priority="13682">
      <formula>IF(RIGHT(TEXT(Y794,"0.#"),1)=".",TRUE,FALSE)</formula>
    </cfRule>
  </conditionalFormatting>
  <conditionalFormatting sqref="AK16:AQ17 AK15:AX15 AK13:AX13">
    <cfRule type="expression" dxfId="2807" priority="13729">
      <formula>IF(RIGHT(TEXT(AK13,"0.#"),1)=".",FALSE,TRUE)</formula>
    </cfRule>
    <cfRule type="expression" dxfId="2806" priority="13730">
      <formula>IF(RIGHT(TEXT(AK13,"0.#"),1)=".",TRUE,FALSE)</formula>
    </cfRule>
  </conditionalFormatting>
  <conditionalFormatting sqref="AD19:AJ19">
    <cfRule type="expression" dxfId="2805" priority="13727">
      <formula>IF(RIGHT(TEXT(AD19,"0.#"),1)=".",FALSE,TRUE)</formula>
    </cfRule>
    <cfRule type="expression" dxfId="2804" priority="13728">
      <formula>IF(RIGHT(TEXT(AD19,"0.#"),1)=".",TRUE,FALSE)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3:Y790 Y781">
    <cfRule type="expression" dxfId="2801" priority="13705">
      <formula>IF(RIGHT(TEXT(Y781,"0.#"),1)=".",FALSE,TRUE)</formula>
    </cfRule>
    <cfRule type="expression" dxfId="2800" priority="13706">
      <formula>IF(RIGHT(TEXT(Y781,"0.#"),1)=".",TRUE,FALSE)</formula>
    </cfRule>
  </conditionalFormatting>
  <conditionalFormatting sqref="AU782">
    <cfRule type="expression" dxfId="2799" priority="13703">
      <formula>IF(RIGHT(TEXT(AU782,"0.#"),1)=".",FALSE,TRUE)</formula>
    </cfRule>
    <cfRule type="expression" dxfId="2798" priority="13704">
      <formula>IF(RIGHT(TEXT(AU782,"0.#"),1)=".",TRUE,FALSE)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AU781">
    <cfRule type="expression" dxfId="2795" priority="13699">
      <formula>IF(RIGHT(TEXT(AU781,"0.#"),1)=".",FALSE,TRUE)</formula>
    </cfRule>
    <cfRule type="expression" dxfId="2794" priority="13700">
      <formula>IF(RIGHT(TEXT(AU781,"0.#"),1)=".",TRUE,FALSE)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M134:AM135 AQ134:AQ135 AU134:AU135">
    <cfRule type="expression" dxfId="2557" priority="13083">
      <formula>IF(RIGHT(TEXT(AM134,"0.#"),1)=".",FALSE,TRUE)</formula>
    </cfRule>
    <cfRule type="expression" dxfId="2556" priority="13084">
      <formula>IF(RIGHT(TEXT(AM134,"0.#"),1)=".",TRUE,FALSE)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P13:V13">
    <cfRule type="expression" dxfId="727" priority="27">
      <formula>IF(RIGHT(TEXT(P13,"0.#"),1)=".",FALSE,TRUE)</formula>
    </cfRule>
    <cfRule type="expression" dxfId="726" priority="28">
      <formula>IF(RIGHT(TEXT(P13,"0.#"),1)=".",TRUE,FALSE)</formula>
    </cfRule>
  </conditionalFormatting>
  <conditionalFormatting sqref="P19:V19">
    <cfRule type="expression" dxfId="725" priority="25">
      <formula>IF(RIGHT(TEXT(P19,"0.#"),1)=".",FALSE,TRUE)</formula>
    </cfRule>
    <cfRule type="expression" dxfId="724" priority="26">
      <formula>IF(RIGHT(TEXT(P19,"0.#"),1)=".",TRUE,FALSE)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W13:AC13">
    <cfRule type="expression" dxfId="721" priority="21">
      <formula>IF(RIGHT(TEXT(W13,"0.#"),1)=".",FALSE,TRUE)</formula>
    </cfRule>
    <cfRule type="expression" dxfId="720" priority="22">
      <formula>IF(RIGHT(TEXT(W13,"0.#"),1)=".",TRUE,FALSE)</formula>
    </cfRule>
  </conditionalFormatting>
  <conditionalFormatting sqref="W19:AC19">
    <cfRule type="expression" dxfId="719" priority="19">
      <formula>IF(RIGHT(TEXT(W19,"0.#"),1)=".",FALSE,TRUE)</formula>
    </cfRule>
    <cfRule type="expression" dxfId="718" priority="20">
      <formula>IF(RIGHT(TEXT(W19,"0.#"),1)=".",TRUE,FALSE)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AD13:AJ13">
    <cfRule type="expression" dxfId="715" priority="15">
      <formula>IF(RIGHT(TEXT(AD13,"0.#"),1)=".",FALSE,TRUE)</formula>
    </cfRule>
    <cfRule type="expression" dxfId="714" priority="16">
      <formula>IF(RIGHT(TEXT(AD13,"0.#"),1)=".",TRUE,FALSE)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557</v>
      </c>
      <c r="M3" s="13" t="str">
        <f t="shared" ref="M3:M11" si="2">IF(L3="","",K3)</f>
        <v>文教及び科学振興</v>
      </c>
      <c r="N3" s="13" t="str">
        <f>IF(M3="",N2,IF(N2&lt;&gt;"",CONCATENATE(N2,"、",M3),M3))</f>
        <v>文教及び科学振興</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557</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2018-05-25T00:28:14Z</cp:lastPrinted>
  <dcterms:created xsi:type="dcterms:W3CDTF">2012-03-13T00:50:25Z</dcterms:created>
  <dcterms:modified xsi:type="dcterms:W3CDTF">2018-07-10T14:05:08Z</dcterms:modified>
</cp:coreProperties>
</file>