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E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<sst xmlns="http://schemas.openxmlformats.org/spreadsheetml/2006/main" count="2912" uniqueCount="624">
  <si>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</si>
  <si>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</si>
  <si>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</si>
  <si>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</si>
  <si>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</si>
  <si>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</si>
  <si>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</si>
  <si>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</si>
  <si>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</si>
  <si>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</si>
  <si>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</si>
  <si>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</si>
  <si>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</si>
  <si>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</si>
  <si>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</si>
  <si>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</si>
  <si>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</si>
  <si>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</si>
  <si>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</si>
  <si>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</si>
  <si>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</si>
  <si>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</si>
  <si>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</si>
  <si>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</si>
  <si>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</si>
  <si>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</si>
  <si>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</si>
  <si>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</si>
  <si>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</si>
  <si>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</si>
  <si>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</si>
  <si>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</si>
  <si>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</si>
  <si>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</si>
  <si>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</si>
  <si>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</si>
  <si>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</si>
  <si>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</si>
  <si>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</si>
  <si>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</si>
  <si>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</si>
  <si>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</si>
  <si>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</si>
  <si>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</si>
  <si>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</si>
  <si>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</si>
  <si>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</si>
  <si>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</si>
  <si>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</si>
  <si>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</si>
  <si>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</si>
  <si>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</si>
  <si>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</si>
  <si>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</si>
  <si>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</si>
  <si>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</si>
  <si>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</si>
  <si>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</si>
  <si>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</si>
  <si>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</si>
  <si>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</si>
  <si>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</si>
  <si>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</si>
  <si>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</si>
  <si>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</si>
  <si>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</si>
  <si>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</si>
  <si>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</si>
  <si>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</si>
  <si>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</si>
  <si>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</si>
  <si>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</si>
  <si>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</si>
  <si>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</si>
  <si>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</si>
  <si>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</si>
  <si>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</si>
  <si>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</si>
  <si>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</si>
  <si>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</si>
  <si>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</si>
  <si>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</si>
  <si>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</si>
  <si>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</si>
  <si>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</si>
  <si>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</si>
  <si>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</si>
  <si>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</si>
  <si>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</si>
  <si>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</si>
  <si>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</si>
  <si>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</si>
  <si>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</si>
  <si>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</si>
  <si>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</si>
  <si>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</si>
  <si>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</si>
  <si>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</si>
  <si>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</si>
  <si>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</si>
  <si>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</si>
  <si>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</si>
  <si>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</si>
  <si>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</si>
  <si>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</si>
  <si>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</si>
  <si>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</si>
  <si>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</si>
  <si>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</si>
  <si>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</si>
  <si>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</si>
  <si>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</si>
  <si>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</si>
  <si>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</si>
  <si>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</si>
  <si>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</si>
  <si>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</si>
  <si>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</si>
  <si>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</si>
  <si>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</si>
  <si>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</si>
  <si>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</si>
  <si>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</si>
  <si>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</si>
  <si>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</si>
  <si>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</si>
  <si>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</si>
  <si>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</si>
  <si>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</si>
  <si>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</si>
  <si>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</si>
  <si>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</si>
  <si>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</si>
  <si>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</si>
  <si>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</si>
  <si>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</si>
  <si>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</si>
  <si>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</si>
  <si>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</si>
  <si>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</si>
  <si>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</si>
  <si>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</si>
  <si>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</si>
  <si>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</si>
  <si>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</si>
  <si>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</si>
  <si>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</si>
  <si>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</si>
  <si>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</si>
  <si>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</si>
  <si>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</si>
  <si>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</si>
  <si>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</si>
  <si>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</si>
  <si>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</si>
  <si>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</si>
  <si>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</si>
  <si>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</si>
  <si>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</si>
  <si>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</si>
  <si>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</si>
  <si>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</si>
  <si>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</si>
  <si>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</si>
  <si>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</si>
  <si>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</si>
  <si>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</si>
  <si>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</si>
  <si>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</si>
  <si>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</si>
  <si>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</si>
  <si>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</si>
  <si>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</si>
  <si>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</si>
  <si>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</si>
  <si>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</si>
  <si>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</si>
  <si>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</si>
  <si>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</si>
  <si>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</si>
  <si>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</si>
  <si>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</si>
  <si>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</si>
  <si>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</si>
  <si>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</si>
  <si>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</si>
  <si>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</si>
  <si>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</si>
  <si>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</si>
  <si>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</si>
  <si>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</si>
  <si>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</si>
  <si>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</si>
  <si>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</si>
  <si>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</si>
  <si>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</si>
  <si>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</si>
  <si>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</si>
  <si>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</si>
  <si>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</si>
  <si>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</si>
  <si>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</si>
  <si>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</si>
  <si>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</si>
  <si>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</si>
  <si>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</si>
  <si>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</si>
  <si>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</si>
  <si>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</si>
  <si>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</si>
  <si>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</si>
  <si>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</si>
  <si>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</si>
  <si>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</si>
  <si>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</si>
  <si>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</si>
  <si>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</si>
  <si>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</si>
  <si>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</si>
  <si>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</si>
  <si>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</si>
  <si>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</si>
  <si>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</si>
  <si>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</si>
  <si>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</si>
  <si>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</si>
  <si>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</si>
  <si>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</si>
  <si>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</si>
  <si>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</si>
  <si>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</si>
  <si>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</si>
  <si>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</si>
  <si>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</si>
  <si>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</si>
  <si>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</si>
  <si>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</si>
  <si>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</si>
  <si>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</si>
  <si>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</si>
  <si>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</si>
  <si>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</si>
  <si>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</si>
  <si>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</si>
  <si>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</si>
  <si>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</si>
  <si>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</si>
  <si>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</si>
  <si>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</si>
  <si>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</si>
  <si>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</si>
  <si>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</si>
  <si>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</si>
  <si>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</si>
  <si>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</si>
  <si>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</si>
  <si>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</si>
  <si>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</si>
  <si>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</si>
  <si>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</si>
  <si>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</si>
  <si>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</si>
  <si>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</si>
  <si>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</si>
  <si>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</si>
  <si>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</si>
  <si>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</si>
  <si>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</si>
  <si>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</si>
  <si>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</si>
  <si>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</si>
  <si>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</si>
  <si>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</si>
  <si>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</si>
  <si>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</si>
  <si>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</si>
  <si>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</si>
  <si>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</si>
  <si>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</si>
  <si>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</si>
  <si>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</si>
  <si>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</si>
  <si>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</si>
  <si>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</si>
  <si>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</si>
  <si>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</si>
  <si>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</si>
  <si>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</si>
  <si>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</si>
  <si>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</si>
  <si>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</si>
  <si>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</si>
  <si>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</si>
  <si>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</si>
  <si>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</si>
  <si>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</si>
  <si>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</si>
  <si>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</si>
  <si>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</si>
  <si>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</si>
  <si>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</si>
  <si>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</si>
  <si>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</si>
  <si>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</si>
  <si>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</si>
  <si>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</si>
  <si>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</si>
  <si>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</si>
  <si>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</si>
  <si>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</si>
  <si>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</si>
  <si>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</si>
  <si>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</si>
  <si>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</si>
  <si>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</si>
  <si>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</si>
  <si>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</si>
  <si>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</si>
  <si>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</si>
  <si>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</si>
  <si>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</si>
  <si>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</si>
  <si>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</si>
  <si>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</si>
  <si>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</si>
  <si>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</si>
  <si>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</si>
  <si>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</si>
  <si>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</si>
  <si>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</si>
  <si>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</si>
  <si>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</si>
  <si>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</si>
  <si>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</si>
  <si>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</si>
  <si>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</si>
  <si>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</si>
  <si>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</si>
  <si>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</si>
  <si>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</si>
  <si>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</si>
  <si>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</si>
  <si>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</si>
  <si>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</si>
  <si>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</si>
  <si>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</si>
  <si>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</si>
  <si>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</si>
  <si>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</si>
  <si>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</si>
  <si>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</si>
  <si>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</si>
  <si>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</si>
  <si>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</si>
  <si>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</si>
  <si>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</si>
  <si>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</si>
  <si>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</si>
  <si>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</si>
  <si>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</si>
  <si>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</si>
  <si>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</si>
  <si>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</si>
  <si>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</si>
  <si>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</si>
  <si>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</si>
  <si>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</si>
  <si>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</si>
  <si>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</si>
  <si>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</si>
  <si>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</si>
  <si>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</si>
  <si>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</si>
  <si>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</si>
  <si>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</si>
  <si>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</si>
  <si>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</si>
  <si>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</si>
  <si>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</si>
  <si>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</si>
  <si>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</si>
  <si>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</si>
  <si>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</si>
  <si>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</si>
  <si>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</si>
  <si>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</si>
  <si>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</si>
  <si>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</si>
  <si>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</si>
  <si>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</si>
  <si>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</si>
  <si>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</si>
  <si>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</si>
  <si>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</si>
  <si>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</si>
  <si>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</si>
  <si>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</si>
  <si>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</si>
  <si>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</si>
  <si>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</si>
  <si>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</si>
  <si>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</si>
  <si>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</si>
  <si>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</si>
  <si>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</si>
  <si>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</si>
  <si>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</si>
  <si>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</si>
  <si>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</si>
  <si>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</si>
  <si>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</si>
  <si>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</si>
  <si>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</si>
  <si>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</si>
  <si>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</si>
  <si>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</si>
  <si>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</si>
  <si>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</si>
  <si>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</si>
  <si>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</si>
  <si>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</si>
  <si>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</si>
  <si>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</si>
  <si>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</si>
  <si>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</si>
  <si>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</si>
  <si>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</si>
  <si>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</si>
  <si>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</si>
  <si>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</si>
  <si>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</si>
  <si>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</si>
  <si>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</si>
  <si>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</si>
  <si>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</si>
  <si>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</si>
  <si>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</si>
  <si>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</si>
  <si>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</si>
  <si>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</si>
  <si>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</si>
  <si>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</si>
  <si>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</si>
  <si>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</si>
  <si>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</si>
  <si>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</si>
  <si>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</si>
  <si>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</si>
  <si>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</si>
  <si>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</si>
  <si>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</si>
  <si>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</si>
  <si>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</si>
  <si>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</si>
  <si>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</si>
  <si>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</si>
  <si>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</si>
  <si>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</si>
  <si>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</si>
  <si>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</si>
  <si>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</si>
  <si>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</si>
  <si>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</si>
  <si>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</si>
  <si>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</si>
  <si>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</si>
  <si>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</si>
  <si>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</si>
  <si>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</si>
  <si>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</si>
  <si>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</si>
  <si>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</si>
  <si>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</si>
  <si>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</si>
  <si>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</si>
  <si>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</si>
  <si>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</si>
  <si>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</si>
  <si>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</si>
  <si>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</si>
  <si>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</si>
  <si>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</si>
  <si>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</si>
  <si>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</si>
  <si>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</si>
  <si>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</si>
  <si>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</si>
  <si>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</si>
  <si>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</si>
  <si>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</si>
  <si>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</si>
  <si>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</si>
  <si>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</si>
  <si>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</si>
  <si>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</si>
  <si>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</si>
  <si>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</si>
  <si>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</si>
  <si>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</si>
  <si>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</si>
  <si>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</si>
  <si>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</si>
  <si>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</si>
  <si>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</si>
  <si>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</si>
  <si>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</si>
  <si>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</si>
  <si>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</si>
  <si>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</si>
  <si>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</si>
  <si>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</si>
  <si>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</si>
  <si>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</si>
  <si>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</si>
  <si>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</si>
  <si>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</si>
  <si>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</si>
  <si>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</si>
  <si>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</si>
  <si>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</si>
  <si>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</si>
  <si>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</si>
  <si>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</si>
  <si>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</si>
  <si>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</si>
  <si>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</si>
  <si>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</si>
  <si>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</si>
  <si>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</si>
  <si>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</si>
  <si>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</si>
  <si>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</si>
  <si>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</si>
  <si>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</si>
  <si>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</si>
  <si>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</si>
  <si>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</si>
  <si>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</si>
  <si>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</si>
  <si>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</si>
  <si>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</si>
  <si>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</si>
  <si>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</si>
  <si>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</si>
  <si>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</si>
  <si>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</si>
  <si>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</si>
  <si>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</si>
  <si>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</si>
  <si>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</si>
  <si>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</si>
  <si>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</si>
  <si>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</si>
  <si>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</si>
  <si>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</si>
  <si>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</si>
  <si>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</si>
  <si>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</si>
  <si>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</si>
  <si>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</si>
  <si>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</si>
  <si>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5"/>
  </si>
  <si>
    <t>-</t>
    <phoneticPr fontId="5"/>
  </si>
  <si>
    <t>件</t>
    <rPh sb="0" eb="1">
      <t>ケン</t>
    </rPh>
    <phoneticPr fontId="5"/>
  </si>
  <si>
    <t>398</t>
    <phoneticPr fontId="5"/>
  </si>
  <si>
    <t>425</t>
    <phoneticPr fontId="5"/>
  </si>
  <si>
    <t>441</t>
    <phoneticPr fontId="5"/>
  </si>
  <si>
    <t>企画部施設課</t>
    <rPh sb="0" eb="3">
      <t>キカクブ</t>
    </rPh>
    <rPh sb="3" eb="6">
      <t>シセツカ</t>
    </rPh>
    <phoneticPr fontId="6"/>
  </si>
  <si>
    <t>課長　一本　秀樹</t>
    <rPh sb="0" eb="2">
      <t>カチョウ</t>
    </rPh>
    <phoneticPr fontId="5"/>
  </si>
  <si>
    <t>国土交通省が所管する国土技術政策の企画立案と密接に関係のある総合的な調査、研究開発に必要となる研究施設の適正な維持管理（執務環境を含む）のための改修を図る。</t>
    <phoneticPr fontId="5"/>
  </si>
  <si>
    <t>施設整備費</t>
    <rPh sb="0" eb="2">
      <t>シセツ</t>
    </rPh>
    <rPh sb="2" eb="5">
      <t>セイビヒ</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</si>
  <si>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</si>
  <si>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5"/>
  </si>
  <si>
    <t>研究開発に必要となる研究施設の適正な維持管理（執務環境を含む）のための改修を年２件以上実施する。</t>
    <rPh sb="38" eb="39">
      <t>ネン</t>
    </rPh>
    <rPh sb="40" eb="41">
      <t>ケン</t>
    </rPh>
    <rPh sb="41" eb="43">
      <t>イジョウ</t>
    </rPh>
    <rPh sb="43" eb="45">
      <t>ジッシ</t>
    </rPh>
    <phoneticPr fontId="6"/>
  </si>
  <si>
    <t>国土技術政策総合研究所が施工する施設整備の完了数
※「目標値」は整備完了年度である。</t>
  </si>
  <si>
    <t>国土技術政策総合研究所調べ</t>
    <rPh sb="0" eb="2">
      <t>コクド</t>
    </rPh>
    <rPh sb="2" eb="4">
      <t>ギジュツ</t>
    </rPh>
    <rPh sb="4" eb="6">
      <t>セイサク</t>
    </rPh>
    <rPh sb="6" eb="8">
      <t>ソウゴウ</t>
    </rPh>
    <rPh sb="8" eb="11">
      <t>ケンキュウショ</t>
    </rPh>
    <rPh sb="11" eb="12">
      <t>シラ</t>
    </rPh>
    <phoneticPr fontId="5"/>
  </si>
  <si>
    <t>実験施設等の整備・改修等件数</t>
  </si>
  <si>
    <t>執行額（百万円）／実験施設等の整備・改修等件数　　　　　　　　　　　　　　</t>
    <rPh sb="0" eb="2">
      <t>シッコウ</t>
    </rPh>
    <rPh sb="2" eb="3">
      <t>ガク</t>
    </rPh>
    <rPh sb="4" eb="5">
      <t>ヒャク</t>
    </rPh>
    <rPh sb="5" eb="7">
      <t>マンエン</t>
    </rPh>
    <rPh sb="9" eb="11">
      <t>ジッケン</t>
    </rPh>
    <rPh sb="11" eb="13">
      <t>シセツ</t>
    </rPh>
    <rPh sb="13" eb="14">
      <t>トウ</t>
    </rPh>
    <rPh sb="15" eb="17">
      <t>セイビ</t>
    </rPh>
    <rPh sb="18" eb="20">
      <t>カイシュウ</t>
    </rPh>
    <rPh sb="20" eb="21">
      <t>トウ</t>
    </rPh>
    <rPh sb="21" eb="23">
      <t>ケンスウ</t>
    </rPh>
    <phoneticPr fontId="5"/>
  </si>
  <si>
    <t>百万円/件</t>
    <rPh sb="0" eb="1">
      <t>ヒャク</t>
    </rPh>
    <rPh sb="1" eb="3">
      <t>マンエン</t>
    </rPh>
    <rPh sb="4" eb="5">
      <t>ケン</t>
    </rPh>
    <phoneticPr fontId="5"/>
  </si>
  <si>
    <t>523百万円／3件</t>
    <rPh sb="3" eb="4">
      <t>ヒャク</t>
    </rPh>
    <rPh sb="4" eb="6">
      <t>マンエン</t>
    </rPh>
    <rPh sb="8" eb="9">
      <t>ケン</t>
    </rPh>
    <phoneticPr fontId="5"/>
  </si>
  <si>
    <t>66百万円/2件</t>
    <rPh sb="2" eb="3">
      <t>ヒャク</t>
    </rPh>
    <rPh sb="3" eb="5">
      <t>マンエン</t>
    </rPh>
    <rPh sb="7" eb="8">
      <t>ケン</t>
    </rPh>
    <phoneticPr fontId="5"/>
  </si>
  <si>
    <t>431</t>
    <phoneticPr fontId="5"/>
  </si>
  <si>
    <t>420</t>
    <phoneticPr fontId="5"/>
  </si>
  <si>
    <t>435</t>
    <phoneticPr fontId="5"/>
  </si>
  <si>
    <t>442</t>
    <phoneticPr fontId="5"/>
  </si>
  <si>
    <t>-</t>
    <phoneticPr fontId="5"/>
  </si>
  <si>
    <t>(株)三裕設計事務所</t>
    <rPh sb="0" eb="3">
      <t>カブ</t>
    </rPh>
    <rPh sb="3" eb="4">
      <t>ミ</t>
    </rPh>
    <rPh sb="4" eb="5">
      <t>ユウ</t>
    </rPh>
    <rPh sb="5" eb="7">
      <t>セッケイ</t>
    </rPh>
    <rPh sb="7" eb="9">
      <t>ジム</t>
    </rPh>
    <rPh sb="9" eb="10">
      <t>ショ</t>
    </rPh>
    <phoneticPr fontId="5"/>
  </si>
  <si>
    <t>(有)小林建築設計事務所</t>
    <rPh sb="0" eb="3">
      <t>ユウゲンガイシャ</t>
    </rPh>
    <rPh sb="3" eb="5">
      <t>コバヤシ</t>
    </rPh>
    <rPh sb="5" eb="7">
      <t>ケンチク</t>
    </rPh>
    <rPh sb="7" eb="9">
      <t>セッケイ</t>
    </rPh>
    <rPh sb="9" eb="11">
      <t>ジム</t>
    </rPh>
    <rPh sb="11" eb="12">
      <t>ショ</t>
    </rPh>
    <phoneticPr fontId="5"/>
  </si>
  <si>
    <t>研究本館８階空調改修設計業務</t>
    <rPh sb="0" eb="2">
      <t>ケンキュウ</t>
    </rPh>
    <rPh sb="2" eb="4">
      <t>ホンカン</t>
    </rPh>
    <rPh sb="5" eb="6">
      <t>カイ</t>
    </rPh>
    <rPh sb="6" eb="8">
      <t>クウチョウ</t>
    </rPh>
    <rPh sb="8" eb="10">
      <t>カイシュウ</t>
    </rPh>
    <rPh sb="10" eb="12">
      <t>セッケイ</t>
    </rPh>
    <rPh sb="12" eb="14">
      <t>ギョウム</t>
    </rPh>
    <phoneticPr fontId="5"/>
  </si>
  <si>
    <t>立原庁舎空調設備監視システム改修工事</t>
    <rPh sb="0" eb="2">
      <t>タチハラ</t>
    </rPh>
    <rPh sb="2" eb="4">
      <t>チョウシャ</t>
    </rPh>
    <rPh sb="4" eb="6">
      <t>クウチョウ</t>
    </rPh>
    <rPh sb="6" eb="8">
      <t>セツビ</t>
    </rPh>
    <rPh sb="8" eb="10">
      <t>カンシ</t>
    </rPh>
    <rPh sb="14" eb="16">
      <t>カイシュウ</t>
    </rPh>
    <rPh sb="16" eb="18">
      <t>コウジ</t>
    </rPh>
    <phoneticPr fontId="5"/>
  </si>
  <si>
    <t>研究施設、庁舎等で老朽化が著しく、機能不備となっている機器の修繕、施設の新設は、執務執行に必要不可欠な措置である。</t>
    <rPh sb="33" eb="35">
      <t>シセツ</t>
    </rPh>
    <rPh sb="36" eb="38">
      <t>シンセツ</t>
    </rPh>
    <phoneticPr fontId="5"/>
  </si>
  <si>
    <t>‐</t>
  </si>
  <si>
    <t>経年劣化により著しく機能低下している設備等の修繕、施設の新設は、研究施設の適正な稼働に必要不可欠な措置である。</t>
    <rPh sb="25" eb="27">
      <t>シセツ</t>
    </rPh>
    <rPh sb="28" eb="30">
      <t>シンセツ</t>
    </rPh>
    <phoneticPr fontId="5"/>
  </si>
  <si>
    <t>有</t>
  </si>
  <si>
    <t>無</t>
  </si>
  <si>
    <t>支出先は一般競争等により競争性を確保し請負者を決定している。</t>
    <phoneticPr fontId="5"/>
  </si>
  <si>
    <t>一般競争により競争性を確保しており、妥当である。</t>
    <rPh sb="0" eb="2">
      <t>イッパン</t>
    </rPh>
    <rPh sb="2" eb="4">
      <t>キョウソウ</t>
    </rPh>
    <rPh sb="7" eb="10">
      <t>キョウソウセイ</t>
    </rPh>
    <rPh sb="11" eb="13">
      <t>カクホ</t>
    </rPh>
    <rPh sb="18" eb="20">
      <t>ダトウ</t>
    </rPh>
    <phoneticPr fontId="6"/>
  </si>
  <si>
    <t>事業に必要な経費にのみ支出している。</t>
    <rPh sb="0" eb="2">
      <t>ジギョウ</t>
    </rPh>
    <rPh sb="3" eb="5">
      <t>ヒツヨウ</t>
    </rPh>
    <rPh sb="6" eb="8">
      <t>ケイヒ</t>
    </rPh>
    <rPh sb="11" eb="13">
      <t>シシュツ</t>
    </rPh>
    <phoneticPr fontId="6"/>
  </si>
  <si>
    <t>適正な工期を得るためであり、妥当である。</t>
    <rPh sb="0" eb="2">
      <t>テキセイ</t>
    </rPh>
    <rPh sb="3" eb="5">
      <t>コウキ</t>
    </rPh>
    <rPh sb="6" eb="7">
      <t>エ</t>
    </rPh>
    <rPh sb="14" eb="16">
      <t>ダトウ</t>
    </rPh>
    <phoneticPr fontId="6"/>
  </si>
  <si>
    <t>当初予定した施設の改修見込みに概ね見合った実績となっている。</t>
    <rPh sb="15" eb="16">
      <t>オオム</t>
    </rPh>
    <phoneticPr fontId="5"/>
  </si>
  <si>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phoneticPr fontId="5"/>
  </si>
  <si>
    <t>引き続き発注にあたっては総合評価落札方式・一般競争入札により、競争性・透明性を確保するとともに、参加要件を工夫しより多くの参加者が見込めるよう努める。</t>
    <phoneticPr fontId="5"/>
  </si>
  <si>
    <t>当該年度当初の目標に見合った実績となっている。</t>
    <phoneticPr fontId="5"/>
  </si>
  <si>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</si>
  <si>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委託【一般競争（最低価格）】</t>
    <rPh sb="0" eb="2">
      <t>イタク</t>
    </rPh>
    <rPh sb="3" eb="5">
      <t>イッパン</t>
    </rPh>
    <rPh sb="5" eb="7">
      <t>キョウソウ</t>
    </rPh>
    <rPh sb="8" eb="10">
      <t>サイテイ</t>
    </rPh>
    <rPh sb="10" eb="12">
      <t>カカク</t>
    </rPh>
    <phoneticPr fontId="5"/>
  </si>
  <si>
    <t>委託【一般競争（総合評価）】</t>
    <rPh sb="0" eb="2">
      <t>イタク</t>
    </rPh>
    <rPh sb="3" eb="5">
      <t>イッパン</t>
    </rPh>
    <rPh sb="5" eb="7">
      <t>キョウソウ</t>
    </rPh>
    <rPh sb="8" eb="10">
      <t>ソウゴウ</t>
    </rPh>
    <rPh sb="10" eb="12">
      <t>ヒョウカ</t>
    </rPh>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</si>
  <si>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</si>
  <si>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</si>
  <si>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倉庫新営設計</t>
    <rPh sb="0" eb="2">
      <t>ソウコ</t>
    </rPh>
    <rPh sb="2" eb="4">
      <t>シンエイ</t>
    </rPh>
    <rPh sb="4" eb="6">
      <t>セッケイ</t>
    </rPh>
    <phoneticPr fontId="5"/>
  </si>
  <si>
    <t>工事費</t>
    <rPh sb="0" eb="3">
      <t>コウジヒ</t>
    </rPh>
    <phoneticPr fontId="5"/>
  </si>
  <si>
    <t>立原庁舎空調設備監視システム改修工事</t>
    <rPh sb="0" eb="2">
      <t>タチハラ</t>
    </rPh>
    <rPh sb="2" eb="4">
      <t>チョウシャ</t>
    </rPh>
    <rPh sb="4" eb="6">
      <t>クウチョウ</t>
    </rPh>
    <rPh sb="6" eb="8">
      <t>セツビ</t>
    </rPh>
    <rPh sb="8" eb="10">
      <t>カンシ</t>
    </rPh>
    <rPh sb="14" eb="16">
      <t>カイシュウ</t>
    </rPh>
    <rPh sb="16" eb="18">
      <t>コウジ</t>
    </rPh>
    <phoneticPr fontId="5"/>
  </si>
  <si>
    <t>重量車加速施設機械設備製造据付</t>
    <rPh sb="0" eb="2">
      <t>ジュウリョウ</t>
    </rPh>
    <rPh sb="2" eb="3">
      <t>クルマ</t>
    </rPh>
    <rPh sb="3" eb="5">
      <t>カソク</t>
    </rPh>
    <rPh sb="5" eb="7">
      <t>シセツ</t>
    </rPh>
    <rPh sb="7" eb="9">
      <t>キカイ</t>
    </rPh>
    <rPh sb="9" eb="11">
      <t>セツビ</t>
    </rPh>
    <rPh sb="11" eb="13">
      <t>セイゾウ</t>
    </rPh>
    <rPh sb="13" eb="14">
      <t>ス</t>
    </rPh>
    <rPh sb="14" eb="15">
      <t>ツ</t>
    </rPh>
    <phoneticPr fontId="5"/>
  </si>
  <si>
    <t>倉庫新営設計業務</t>
    <phoneticPr fontId="5"/>
  </si>
  <si>
    <t>(有)宮原水道工業所</t>
    <rPh sb="1" eb="2">
      <t>ユウ</t>
    </rPh>
    <rPh sb="3" eb="5">
      <t>ミヤハラ</t>
    </rPh>
    <rPh sb="5" eb="7">
      <t>スイドウ</t>
    </rPh>
    <rPh sb="7" eb="9">
      <t>コウギョウ</t>
    </rPh>
    <rPh sb="9" eb="10">
      <t>ジョ</t>
    </rPh>
    <phoneticPr fontId="5"/>
  </si>
  <si>
    <t>（株）守谷商会</t>
    <rPh sb="0" eb="3">
      <t>カブ</t>
    </rPh>
    <rPh sb="3" eb="5">
      <t>モリヤ</t>
    </rPh>
    <rPh sb="5" eb="7">
      <t>ショウカイ</t>
    </rPh>
    <phoneticPr fontId="5"/>
  </si>
  <si>
    <t>重量車加速施設機械設備製造据付</t>
    <rPh sb="0" eb="2">
      <t>ジュウリョウ</t>
    </rPh>
    <rPh sb="2" eb="3">
      <t>クルマ</t>
    </rPh>
    <rPh sb="3" eb="5">
      <t>カソク</t>
    </rPh>
    <rPh sb="5" eb="7">
      <t>シセツ</t>
    </rPh>
    <rPh sb="7" eb="9">
      <t>キカイ</t>
    </rPh>
    <rPh sb="9" eb="11">
      <t>セツビ</t>
    </rPh>
    <rPh sb="11" eb="13">
      <t>セイゾウ</t>
    </rPh>
    <rPh sb="13" eb="14">
      <t>ス</t>
    </rPh>
    <rPh sb="14" eb="15">
      <t>ツ</t>
    </rPh>
    <phoneticPr fontId="5"/>
  </si>
  <si>
    <t>-</t>
    <phoneticPr fontId="5"/>
  </si>
  <si>
    <t>（株）共和電業</t>
    <rPh sb="0" eb="3">
      <t>カブ</t>
    </rPh>
    <rPh sb="3" eb="5">
      <t>キョウワ</t>
    </rPh>
    <rPh sb="5" eb="7">
      <t>デンギョウ</t>
    </rPh>
    <phoneticPr fontId="5"/>
  </si>
  <si>
    <t>実車制動装置製作・購入</t>
    <rPh sb="0" eb="2">
      <t>ジッシャ</t>
    </rPh>
    <rPh sb="2" eb="4">
      <t>セイドウ</t>
    </rPh>
    <rPh sb="4" eb="6">
      <t>ソウチ</t>
    </rPh>
    <rPh sb="6" eb="8">
      <t>セイサク</t>
    </rPh>
    <rPh sb="9" eb="11">
      <t>コウニュウ</t>
    </rPh>
    <phoneticPr fontId="5"/>
  </si>
  <si>
    <t>-</t>
    <phoneticPr fontId="5"/>
  </si>
  <si>
    <t>521百万円／3件</t>
    <rPh sb="3" eb="5">
      <t>ヒャクマン</t>
    </rPh>
    <rPh sb="5" eb="6">
      <t>エン</t>
    </rPh>
    <rPh sb="8" eb="9">
      <t>ケン</t>
    </rPh>
    <phoneticPr fontId="5"/>
  </si>
  <si>
    <t>150百万円/2件</t>
    <rPh sb="3" eb="4">
      <t>ヒャク</t>
    </rPh>
    <rPh sb="4" eb="6">
      <t>マンエン</t>
    </rPh>
    <rPh sb="8" eb="9">
      <t>ケン</t>
    </rPh>
    <phoneticPr fontId="5"/>
  </si>
  <si>
    <t>国土交通省が所管する国土技術政策の企画立案と密接に関係のある総合的な調査、研究開発に必要となる研究施設の適正な維持管理（執務環境を含む）のための改修を図る。 H29年度は、立原庁舎空調設備監視システム改修工事、衝突実験施設改修工事等を実施した。</t>
    <rPh sb="86" eb="88">
      <t>タチハラ</t>
    </rPh>
    <rPh sb="88" eb="90">
      <t>チョウシャ</t>
    </rPh>
    <rPh sb="90" eb="92">
      <t>クウチョウ</t>
    </rPh>
    <rPh sb="92" eb="94">
      <t>セツビ</t>
    </rPh>
    <rPh sb="94" eb="96">
      <t>カンシ</t>
    </rPh>
    <rPh sb="100" eb="102">
      <t>カイシュウ</t>
    </rPh>
    <rPh sb="102" eb="104">
      <t>コウジ</t>
    </rPh>
    <rPh sb="105" eb="107">
      <t>ショウトツ</t>
    </rPh>
    <rPh sb="107" eb="109">
      <t>ジッケン</t>
    </rPh>
    <rPh sb="109" eb="111">
      <t>シセツ</t>
    </rPh>
    <rPh sb="111" eb="113">
      <t>カイシュウ</t>
    </rPh>
    <rPh sb="113" eb="115">
      <t>コウジ</t>
    </rPh>
    <phoneticPr fontId="5"/>
  </si>
  <si>
    <t>土木関連施設整備費、建築関連施設整備費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</si>
</sst>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175684</xdr:colOff>
      <xdr:row>741</xdr:row>
      <xdr:rowOff>152400</xdr:rowOff>
    </xdr:from>
    <xdr:to>
      <xdr:col>26</xdr:col>
      <xdr:colOff>66827</xdr:colOff>
      <xdr:row>743</xdr:row>
      <xdr:rowOff>185056</xdr:rowOff>
    </xdr:to>
    <xdr:sp macro="" textlink="">
      <xdr:nvSpPr>
        <xdr:cNvPr id="11" name="テキスト ボックス 10"/>
        <xdr:cNvSpPr txBox="1"/>
      </xdr:nvSpPr>
      <xdr:spPr>
        <a:xfrm>
          <a:off x="2004484" y="40005000"/>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521</a:t>
          </a:r>
          <a:r>
            <a:rPr kumimoji="1" lang="ja-JP" altLang="en-US" sz="1100"/>
            <a:t>百万円</a:t>
          </a:r>
        </a:p>
      </xdr:txBody>
    </xdr:sp>
    <xdr:clientData/>
  </xdr:twoCellAnchor>
  <xdr:twoCellAnchor>
    <xdr:from>
      <xdr:col>9</xdr:col>
      <xdr:colOff>152400</xdr:colOff>
      <xdr:row>744</xdr:row>
      <xdr:rowOff>12700</xdr:rowOff>
    </xdr:from>
    <xdr:to>
      <xdr:col>25</xdr:col>
      <xdr:colOff>150284</xdr:colOff>
      <xdr:row>747</xdr:row>
      <xdr:rowOff>169636</xdr:rowOff>
    </xdr:to>
    <xdr:sp macro="" textlink="">
      <xdr:nvSpPr>
        <xdr:cNvPr id="12" name="大かっこ 11"/>
        <xdr:cNvSpPr/>
      </xdr:nvSpPr>
      <xdr:spPr>
        <a:xfrm>
          <a:off x="1981200" y="40932100"/>
          <a:ext cx="3249084" cy="1223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112184</xdr:colOff>
      <xdr:row>744</xdr:row>
      <xdr:rowOff>114300</xdr:rowOff>
    </xdr:from>
    <xdr:to>
      <xdr:col>24</xdr:col>
      <xdr:colOff>149981</xdr:colOff>
      <xdr:row>747</xdr:row>
      <xdr:rowOff>336550</xdr:rowOff>
    </xdr:to>
    <xdr:sp macro="" textlink="">
      <xdr:nvSpPr>
        <xdr:cNvPr id="13" name="正方形/長方形 12"/>
        <xdr:cNvSpPr/>
      </xdr:nvSpPr>
      <xdr:spPr>
        <a:xfrm>
          <a:off x="2144184" y="41033700"/>
          <a:ext cx="2882597" cy="1289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立原庁舎空調設備監視システム改修工事、衝突実験施設改修工事等を実施した。</a:t>
          </a:r>
          <a:endParaRPr kumimoji="1" lang="en-US" altLang="ja-JP" sz="1100">
            <a:solidFill>
              <a:sysClr val="windowText" lastClr="000000"/>
            </a:solidFill>
          </a:endParaRPr>
        </a:p>
      </xdr:txBody>
    </xdr:sp>
    <xdr:clientData/>
  </xdr:twoCellAnchor>
  <xdr:twoCellAnchor>
    <xdr:from>
      <xdr:col>15</xdr:col>
      <xdr:colOff>154777</xdr:colOff>
      <xdr:row>747</xdr:row>
      <xdr:rowOff>114300</xdr:rowOff>
    </xdr:from>
    <xdr:to>
      <xdr:col>15</xdr:col>
      <xdr:colOff>177726</xdr:colOff>
      <xdr:row>760</xdr:row>
      <xdr:rowOff>190500</xdr:rowOff>
    </xdr:to>
    <xdr:cxnSp macro="">
      <xdr:nvCxnSpPr>
        <xdr:cNvPr id="22" name="直線コネクタ 21"/>
        <xdr:cNvCxnSpPr/>
      </xdr:nvCxnSpPr>
      <xdr:spPr>
        <a:xfrm flipH="1">
          <a:off x="3202777" y="42100500"/>
          <a:ext cx="22949" cy="5664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157370</xdr:colOff>
      <xdr:row>752</xdr:row>
      <xdr:rowOff>36794</xdr:rowOff>
    </xdr:from>
    <xdr:to>
      <xdr:col>29</xdr:col>
      <xdr:colOff>1703</xdr:colOff>
      <xdr:row>752</xdr:row>
      <xdr:rowOff>36920</xdr:rowOff>
    </xdr:to>
    <xdr:cxnSp macro="">
      <xdr:nvCxnSpPr>
        <xdr:cNvPr id="23" name="直線矢印コネクタ 22"/>
        <xdr:cNvCxnSpPr/>
      </xdr:nvCxnSpPr>
      <xdr:spPr>
        <a:xfrm flipV="1">
          <a:off x="3205370" y="43800994"/>
          <a:ext cx="2689133" cy="12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56506</xdr:colOff>
      <xdr:row>750</xdr:row>
      <xdr:rowOff>318880</xdr:rowOff>
    </xdr:from>
    <xdr:to>
      <xdr:col>42</xdr:col>
      <xdr:colOff>27476</xdr:colOff>
      <xdr:row>753</xdr:row>
      <xdr:rowOff>35498</xdr:rowOff>
    </xdr:to>
    <xdr:sp macro="" textlink="">
      <xdr:nvSpPr>
        <xdr:cNvPr id="24" name="テキスト ボックス 23"/>
        <xdr:cNvSpPr txBox="1"/>
      </xdr:nvSpPr>
      <xdr:spPr>
        <a:xfrm>
          <a:off x="5949306" y="43371880"/>
          <a:ext cx="2612570" cy="7834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　　　　　　　　　   　　</a:t>
          </a:r>
          <a:endParaRPr kumimoji="1" lang="en-US" altLang="ja-JP" sz="1100"/>
        </a:p>
        <a:p>
          <a:pPr algn="l"/>
          <a:r>
            <a:rPr kumimoji="1" lang="ja-JP" altLang="en-US" sz="1100"/>
            <a:t>　　　　　　　　　　</a:t>
          </a:r>
          <a:r>
            <a:rPr kumimoji="1" lang="en-US" altLang="ja-JP" sz="1100"/>
            <a:t>508</a:t>
          </a:r>
          <a:r>
            <a:rPr kumimoji="1" lang="ja-JP" altLang="en-US" sz="1100"/>
            <a:t>百万円</a:t>
          </a:r>
        </a:p>
      </xdr:txBody>
    </xdr:sp>
    <xdr:clientData/>
  </xdr:twoCellAnchor>
  <xdr:twoCellAnchor>
    <xdr:from>
      <xdr:col>28</xdr:col>
      <xdr:colOff>135467</xdr:colOff>
      <xdr:row>753</xdr:row>
      <xdr:rowOff>165928</xdr:rowOff>
    </xdr:from>
    <xdr:to>
      <xdr:col>42</xdr:col>
      <xdr:colOff>168124</xdr:colOff>
      <xdr:row>755</xdr:row>
      <xdr:rowOff>194879</xdr:rowOff>
    </xdr:to>
    <xdr:sp macro="" textlink="">
      <xdr:nvSpPr>
        <xdr:cNvPr id="25" name="大かっこ 24"/>
        <xdr:cNvSpPr/>
      </xdr:nvSpPr>
      <xdr:spPr>
        <a:xfrm>
          <a:off x="5825067" y="44285728"/>
          <a:ext cx="2877457" cy="7401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201728</xdr:colOff>
      <xdr:row>753</xdr:row>
      <xdr:rowOff>223906</xdr:rowOff>
    </xdr:from>
    <xdr:to>
      <xdr:col>43</xdr:col>
      <xdr:colOff>20298</xdr:colOff>
      <xdr:row>756</xdr:row>
      <xdr:rowOff>111446</xdr:rowOff>
    </xdr:to>
    <xdr:sp macro="" textlink="">
      <xdr:nvSpPr>
        <xdr:cNvPr id="26" name="正方形/長方形 25"/>
        <xdr:cNvSpPr/>
      </xdr:nvSpPr>
      <xdr:spPr>
        <a:xfrm>
          <a:off x="5891328" y="44343706"/>
          <a:ext cx="2866570" cy="95434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・重量車加速施設機械設備製造据付</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・実車制動装置製作・購入</a:t>
          </a:r>
          <a:endParaRPr lang="ja-JP" altLang="ja-JP">
            <a:solidFill>
              <a:sysClr val="windowText" lastClr="000000"/>
            </a:solidFill>
            <a:effectLst/>
          </a:endParaRPr>
        </a:p>
      </xdr:txBody>
    </xdr:sp>
    <xdr:clientData/>
  </xdr:twoCellAnchor>
  <xdr:twoCellAnchor>
    <xdr:from>
      <xdr:col>15</xdr:col>
      <xdr:colOff>162984</xdr:colOff>
      <xdr:row>756</xdr:row>
      <xdr:rowOff>518171</xdr:rowOff>
    </xdr:from>
    <xdr:to>
      <xdr:col>29</xdr:col>
      <xdr:colOff>60141</xdr:colOff>
      <xdr:row>756</xdr:row>
      <xdr:rowOff>518257</xdr:rowOff>
    </xdr:to>
    <xdr:cxnSp macro="">
      <xdr:nvCxnSpPr>
        <xdr:cNvPr id="27" name="直線矢印コネクタ 26"/>
        <xdr:cNvCxnSpPr/>
      </xdr:nvCxnSpPr>
      <xdr:spPr>
        <a:xfrm flipV="1">
          <a:off x="3210984" y="45704771"/>
          <a:ext cx="2741957" cy="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194588</xdr:colOff>
      <xdr:row>756</xdr:row>
      <xdr:rowOff>210425</xdr:rowOff>
    </xdr:from>
    <xdr:to>
      <xdr:col>43</xdr:col>
      <xdr:colOff>24045</xdr:colOff>
      <xdr:row>758</xdr:row>
      <xdr:rowOff>422212</xdr:rowOff>
    </xdr:to>
    <xdr:grpSp>
      <xdr:nvGrpSpPr>
        <xdr:cNvPr id="3" name="グループ化 2"/>
        <xdr:cNvGrpSpPr/>
      </xdr:nvGrpSpPr>
      <xdr:grpSpPr>
        <a:xfrm>
          <a:off x="5884188" y="45397025"/>
          <a:ext cx="2877457" cy="1557987"/>
          <a:chOff x="5884188" y="45397025"/>
          <a:chExt cx="2877457" cy="1557987"/>
        </a:xfrm>
      </xdr:grpSpPr>
      <xdr:sp macro="" textlink="">
        <xdr:nvSpPr>
          <xdr:cNvPr id="28" name="テキスト ボックス 27"/>
          <xdr:cNvSpPr txBox="1"/>
        </xdr:nvSpPr>
        <xdr:spPr>
          <a:xfrm>
            <a:off x="6008998" y="45397025"/>
            <a:ext cx="2612570" cy="7910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a:t>
            </a:r>
            <a:r>
              <a:rPr kumimoji="1" lang="ja-JP" altLang="ja-JP" sz="1100">
                <a:solidFill>
                  <a:schemeClr val="dk1"/>
                </a:solidFill>
                <a:effectLst/>
                <a:latin typeface="+mn-lt"/>
                <a:ea typeface="+mn-ea"/>
                <a:cs typeface="+mn-cs"/>
              </a:rPr>
              <a:t>民間企業（２社）　</a:t>
            </a:r>
            <a:r>
              <a:rPr kumimoji="1" lang="ja-JP" altLang="en-US" sz="1100"/>
              <a:t>　　　　　　　　　   </a:t>
            </a:r>
            <a:endParaRPr kumimoji="1" lang="en-US" altLang="ja-JP" sz="1100"/>
          </a:p>
          <a:p>
            <a:pPr algn="l"/>
            <a:r>
              <a:rPr kumimoji="1" lang="ja-JP" altLang="en-US" sz="1100"/>
              <a:t>　　　　　　　　　</a:t>
            </a:r>
            <a:r>
              <a:rPr kumimoji="1" lang="en-US" altLang="ja-JP" sz="1100"/>
              <a:t>12</a:t>
            </a:r>
            <a:r>
              <a:rPr kumimoji="1" lang="ja-JP" altLang="en-US" sz="1100"/>
              <a:t>百万円</a:t>
            </a:r>
          </a:p>
        </xdr:txBody>
      </xdr:sp>
      <xdr:sp macro="" textlink="">
        <xdr:nvSpPr>
          <xdr:cNvPr id="29" name="大かっこ 28"/>
          <xdr:cNvSpPr/>
        </xdr:nvSpPr>
        <xdr:spPr>
          <a:xfrm>
            <a:off x="5884188" y="46214862"/>
            <a:ext cx="2877457" cy="740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161743</xdr:colOff>
      <xdr:row>757</xdr:row>
      <xdr:rowOff>364285</xdr:rowOff>
    </xdr:from>
    <xdr:to>
      <xdr:col>42</xdr:col>
      <xdr:colOff>183513</xdr:colOff>
      <xdr:row>758</xdr:row>
      <xdr:rowOff>652824</xdr:rowOff>
    </xdr:to>
    <xdr:sp macro="" textlink="">
      <xdr:nvSpPr>
        <xdr:cNvPr id="30" name="正方形/長方形 29"/>
        <xdr:cNvSpPr/>
      </xdr:nvSpPr>
      <xdr:spPr>
        <a:xfrm>
          <a:off x="5851343" y="46223985"/>
          <a:ext cx="2866570" cy="96163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・立原庁舎空調設備監視システム改修工事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・研究本館８階空調改修設計業務</a:t>
          </a:r>
          <a:endParaRPr lang="ja-JP" altLang="ja-JP">
            <a:solidFill>
              <a:sysClr val="windowText" lastClr="000000"/>
            </a:solidFill>
            <a:effectLst/>
          </a:endParaRPr>
        </a:p>
      </xdr:txBody>
    </xdr:sp>
    <xdr:clientData/>
  </xdr:twoCellAnchor>
  <xdr:twoCellAnchor>
    <xdr:from>
      <xdr:col>28</xdr:col>
      <xdr:colOff>190500</xdr:colOff>
      <xdr:row>759</xdr:row>
      <xdr:rowOff>190500</xdr:rowOff>
    </xdr:from>
    <xdr:to>
      <xdr:col>43</xdr:col>
      <xdr:colOff>19957</xdr:colOff>
      <xdr:row>764</xdr:row>
      <xdr:rowOff>8587</xdr:rowOff>
    </xdr:to>
    <xdr:grpSp>
      <xdr:nvGrpSpPr>
        <xdr:cNvPr id="17" name="グループ化 16"/>
        <xdr:cNvGrpSpPr/>
      </xdr:nvGrpSpPr>
      <xdr:grpSpPr>
        <a:xfrm>
          <a:off x="5880100" y="47396400"/>
          <a:ext cx="2877457" cy="1557987"/>
          <a:chOff x="5884188" y="45397025"/>
          <a:chExt cx="2877457" cy="1557987"/>
        </a:xfrm>
      </xdr:grpSpPr>
      <xdr:sp macro="" textlink="">
        <xdr:nvSpPr>
          <xdr:cNvPr id="18" name="テキスト ボックス 17"/>
          <xdr:cNvSpPr txBox="1"/>
        </xdr:nvSpPr>
        <xdr:spPr>
          <a:xfrm>
            <a:off x="6008998" y="45397025"/>
            <a:ext cx="2612570" cy="7910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C</a:t>
            </a:r>
            <a:r>
              <a:rPr kumimoji="1" lang="ja-JP" altLang="en-US" sz="1100"/>
              <a:t>．（有）小林建築設計事務所　　　　　　　　　   </a:t>
            </a:r>
            <a:endParaRPr kumimoji="1" lang="en-US" altLang="ja-JP" sz="1100"/>
          </a:p>
          <a:p>
            <a:pPr algn="l"/>
            <a:r>
              <a:rPr kumimoji="1" lang="ja-JP" altLang="en-US" sz="1100"/>
              <a:t>　　　　　　　　　</a:t>
            </a:r>
            <a:r>
              <a:rPr kumimoji="1" lang="en-US" altLang="ja-JP" sz="1100"/>
              <a:t>1</a:t>
            </a:r>
            <a:r>
              <a:rPr kumimoji="1" lang="ja-JP" altLang="en-US" sz="1100"/>
              <a:t>百万円</a:t>
            </a:r>
          </a:p>
        </xdr:txBody>
      </xdr:sp>
      <xdr:sp macro="" textlink="">
        <xdr:nvSpPr>
          <xdr:cNvPr id="19" name="大かっこ 18"/>
          <xdr:cNvSpPr/>
        </xdr:nvSpPr>
        <xdr:spPr>
          <a:xfrm>
            <a:off x="5884188" y="46214862"/>
            <a:ext cx="2877457" cy="740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・倉庫新営設計業務</a:t>
            </a:r>
          </a:p>
        </xdr:txBody>
      </xdr:sp>
    </xdr:grpSp>
    <xdr:clientData/>
  </xdr:twoCellAnchor>
  <xdr:twoCellAnchor>
    <xdr:from>
      <xdr:col>15</xdr:col>
      <xdr:colOff>162984</xdr:colOff>
      <xdr:row>760</xdr:row>
      <xdr:rowOff>175271</xdr:rowOff>
    </xdr:from>
    <xdr:to>
      <xdr:col>29</xdr:col>
      <xdr:colOff>60141</xdr:colOff>
      <xdr:row>760</xdr:row>
      <xdr:rowOff>175357</xdr:rowOff>
    </xdr:to>
    <xdr:cxnSp macro="">
      <xdr:nvCxnSpPr>
        <xdr:cNvPr id="20" name="直線矢印コネクタ 19"/>
        <xdr:cNvCxnSpPr/>
      </xdr:nvCxnSpPr>
      <xdr:spPr>
        <a:xfrm flipV="1">
          <a:off x="3210984" y="47749471"/>
          <a:ext cx="2741957" cy="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440</v>
      </c>
      <c r="AT2" s="949"/>
      <c r="AU2" s="949"/>
      <c r="AV2" s="52" t="str">
        <f>IF(AW2="", "", "-")</f>
        <v/>
      </c>
      <c r="AW2" s="920"/>
      <c r="AX2" s="920"/>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623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567</v>
      </c>
      <c r="AF5" s="698"/>
      <c r="AG5" s="698"/>
      <c r="AH5" s="698"/>
      <c r="AI5" s="698"/>
      <c r="AJ5" s="698"/>
      <c r="AK5" s="698"/>
      <c r="AL5" s="698"/>
      <c r="AM5" s="698"/>
      <c r="AN5" s="698"/>
      <c r="AO5" s="698"/>
      <c r="AP5" s="699"/>
      <c r="AQ5" s="700" t="s">
        <v>568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31" t="s">
        <v>548</v>
      </c>
      <c r="Z7" s="439"/>
      <c r="AA7" s="439"/>
      <c r="AB7" s="439"/>
      <c r="AC7" s="439"/>
      <c r="AD7" s="932"/>
      <c r="AE7" s="921" t="s">
        <v>553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1" t="s">
        <v>389</v>
      </c>
      <c r="B8" s="492"/>
      <c r="C8" s="492"/>
      <c r="D8" s="492"/>
      <c r="E8" s="492"/>
      <c r="F8" s="493"/>
      <c r="G8" s="950" t="str">
        <f>入力規則等!A26</f>
        <v>科学技術・イノベーション</v>
      </c>
      <c r="H8" s="719"/>
      <c r="I8" s="719"/>
      <c r="J8" s="719"/>
      <c r="K8" s="719"/>
      <c r="L8" s="719"/>
      <c r="M8" s="719"/>
      <c r="N8" s="719"/>
      <c r="O8" s="719"/>
      <c r="P8" s="719"/>
      <c r="Q8" s="719"/>
      <c r="R8" s="719"/>
      <c r="S8" s="719"/>
      <c r="T8" s="719"/>
      <c r="U8" s="719"/>
      <c r="V8" s="719"/>
      <c r="W8" s="719"/>
      <c r="X8" s="951"/>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2" t="s">
        <v>24</v>
      </c>
      <c r="B12" s="953"/>
      <c r="C12" s="953"/>
      <c r="D12" s="953"/>
      <c r="E12" s="953"/>
      <c r="F12" s="95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59</v>
      </c>
      <c r="Q13" s="657"/>
      <c r="R13" s="657"/>
      <c r="S13" s="657"/>
      <c r="T13" s="657"/>
      <c r="U13" s="657"/>
      <c r="V13" s="658"/>
      <c r="W13" s="656">
        <v>58</v>
      </c>
      <c r="X13" s="657"/>
      <c r="Y13" s="657"/>
      <c r="Z13" s="657"/>
      <c r="AA13" s="657"/>
      <c r="AB13" s="657"/>
      <c r="AC13" s="658"/>
      <c r="AD13" s="656">
        <v>73</v>
      </c>
      <c r="AE13" s="657"/>
      <c r="AF13" s="657"/>
      <c r="AG13" s="657"/>
      <c r="AH13" s="657"/>
      <c r="AI13" s="657"/>
      <c r="AJ13" s="658"/>
      <c r="AK13" s="656">
        <v>91</v>
      </c>
      <c r="AL13" s="657"/>
      <c r="AM13" s="657"/>
      <c r="AN13" s="657"/>
      <c r="AO13" s="657"/>
      <c r="AP13" s="657"/>
      <c r="AQ13" s="658"/>
      <c r="AR13" s="928"/>
      <c r="AS13" s="929"/>
      <c r="AT13" s="929"/>
      <c r="AU13" s="929"/>
      <c r="AV13" s="929"/>
      <c r="AW13" s="929"/>
      <c r="AX13" s="930"/>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v>490</v>
      </c>
      <c r="X14" s="657"/>
      <c r="Y14" s="657"/>
      <c r="Z14" s="657"/>
      <c r="AA14" s="657"/>
      <c r="AB14" s="657"/>
      <c r="AC14" s="658"/>
      <c r="AD14" s="656">
        <v>410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500</v>
      </c>
      <c r="Q15" s="657"/>
      <c r="R15" s="657"/>
      <c r="S15" s="657"/>
      <c r="T15" s="657"/>
      <c r="U15" s="657"/>
      <c r="V15" s="658"/>
      <c r="W15" s="656">
        <v>31</v>
      </c>
      <c r="X15" s="657"/>
      <c r="Y15" s="657"/>
      <c r="Z15" s="657"/>
      <c r="AA15" s="657"/>
      <c r="AB15" s="657"/>
      <c r="AC15" s="658"/>
      <c r="AD15" s="656">
        <v>508</v>
      </c>
      <c r="AE15" s="657"/>
      <c r="AF15" s="657"/>
      <c r="AG15" s="657"/>
      <c r="AH15" s="657"/>
      <c r="AI15" s="657"/>
      <c r="AJ15" s="658"/>
      <c r="AK15" s="656">
        <v>469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-31</v>
      </c>
      <c r="Q16" s="657"/>
      <c r="R16" s="657"/>
      <c r="S16" s="657"/>
      <c r="T16" s="657"/>
      <c r="U16" s="657"/>
      <c r="V16" s="658"/>
      <c r="W16" s="656">
        <v>-508</v>
      </c>
      <c r="X16" s="657"/>
      <c r="Y16" s="657"/>
      <c r="Z16" s="657"/>
      <c r="AA16" s="657"/>
      <c r="AB16" s="657"/>
      <c r="AC16" s="658"/>
      <c r="AD16" s="656">
        <v>-469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c r="AL17" s="657"/>
      <c r="AM17" s="657"/>
      <c r="AN17" s="657"/>
      <c r="AO17" s="657"/>
      <c r="AP17" s="657"/>
      <c r="AQ17" s="658"/>
      <c r="AR17" s="926"/>
      <c r="AS17" s="926"/>
      <c r="AT17" s="926"/>
      <c r="AU17" s="926"/>
      <c r="AV17" s="926"/>
      <c r="AW17" s="926"/>
      <c r="AX17" s="927"/>
    </row>
    <row r="18" spans="1:50" ht="24.75" customHeight="1" x14ac:dyDescent="0.15">
      <c r="A18" s="613"/>
      <c r="B18" s="614"/>
      <c r="C18" s="614"/>
      <c r="D18" s="614"/>
      <c r="E18" s="614"/>
      <c r="F18" s="615"/>
      <c r="G18" s="726"/>
      <c r="H18" s="727"/>
      <c r="I18" s="715" t="s">
        <v>20</v>
      </c>
      <c r="J18" s="716"/>
      <c r="K18" s="716"/>
      <c r="L18" s="716"/>
      <c r="M18" s="716"/>
      <c r="N18" s="716"/>
      <c r="O18" s="717"/>
      <c r="P18" s="877">
        <f>SUM(P13:V17)</f>
        <v>528</v>
      </c>
      <c r="Q18" s="878"/>
      <c r="R18" s="878"/>
      <c r="S18" s="878"/>
      <c r="T18" s="878"/>
      <c r="U18" s="878"/>
      <c r="V18" s="879"/>
      <c r="W18" s="877">
        <f>SUM(W13:AC17)</f>
        <v>71</v>
      </c>
      <c r="X18" s="878"/>
      <c r="Y18" s="878"/>
      <c r="Z18" s="878"/>
      <c r="AA18" s="878"/>
      <c r="AB18" s="878"/>
      <c r="AC18" s="879"/>
      <c r="AD18" s="877">
        <f>SUM(AD13:AJ17)</f>
        <v>522</v>
      </c>
      <c r="AE18" s="878"/>
      <c r="AF18" s="878"/>
      <c r="AG18" s="878"/>
      <c r="AH18" s="878"/>
      <c r="AI18" s="878"/>
      <c r="AJ18" s="879"/>
      <c r="AK18" s="877">
        <f>SUM(AK13:AQ17)</f>
        <v>560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523</v>
      </c>
      <c r="Q19" s="657"/>
      <c r="R19" s="657"/>
      <c r="S19" s="657"/>
      <c r="T19" s="657"/>
      <c r="U19" s="657"/>
      <c r="V19" s="658"/>
      <c r="W19" s="656">
        <v>66</v>
      </c>
      <c r="X19" s="657"/>
      <c r="Y19" s="657"/>
      <c r="Z19" s="657"/>
      <c r="AA19" s="657"/>
      <c r="AB19" s="657"/>
      <c r="AC19" s="658"/>
      <c r="AD19" s="656">
        <v>521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0.99053030303030298</v>
      </c>
      <c r="Q20" s="311"/>
      <c r="R20" s="311"/>
      <c r="S20" s="311"/>
      <c r="T20" s="311"/>
      <c r="U20" s="311"/>
      <c r="V20" s="311"/>
      <c r="W20" s="311">
        <f t="shared" ref="W20" si="0">IF(W18=0, "-", SUM(W19)/W18)</f>
        <v>0.92957746478873238</v>
      </c>
      <c r="X20" s="311"/>
      <c r="Y20" s="311"/>
      <c r="Z20" s="311"/>
      <c r="AA20" s="311"/>
      <c r="AB20" s="311"/>
      <c r="AC20" s="311"/>
      <c r="AD20" s="311">
        <f t="shared" ref="AD20" si="1">IF(AD18=0, "-", SUM(AD19)/AD18)</f>
        <v>0.99808429118773945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5"/>
      <c r="G21" s="309" t="s">
        <v>497</v>
      </c>
      <c r="H21" s="310"/>
      <c r="I21" s="310"/>
      <c r="J21" s="310"/>
      <c r="K21" s="310"/>
      <c r="L21" s="310"/>
      <c r="M21" s="310"/>
      <c r="N21" s="310"/>
      <c r="O21" s="310"/>
      <c r="P21" s="311">
        <f>IF(P19=0, "-", SUM(P19)/SUM(P13,P14))</f>
        <v>8.8644067796610173</v>
      </c>
      <c r="Q21" s="311"/>
      <c r="R21" s="311"/>
      <c r="S21" s="311"/>
      <c r="T21" s="311"/>
      <c r="U21" s="311"/>
      <c r="V21" s="311"/>
      <c r="W21" s="311">
        <f t="shared" ref="W21" si="2">IF(W19=0, "-", SUM(W19)/SUM(W13,W14))</f>
        <v>0.12043795620437957</v>
      </c>
      <c r="X21" s="311"/>
      <c r="Y21" s="311"/>
      <c r="Z21" s="311"/>
      <c r="AA21" s="311"/>
      <c r="AB21" s="311"/>
      <c r="AC21" s="311"/>
      <c r="AD21" s="311">
        <f t="shared" ref="AD21" si="3">IF(AD19=0, "-", SUM(AD19)/SUM(AD13,AD14))</f>
        <v>1.0786749482401656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540</v>
      </c>
      <c r="B22" s="974"/>
      <c r="C22" s="974"/>
      <c r="D22" s="974"/>
      <c r="E22" s="974"/>
      <c r="F22" s="975"/>
      <c r="G22" s="960" t="s">
        <v>474</v>
      </c>
      <c r="H22" s="215"/>
      <c r="I22" s="215"/>
      <c r="J22" s="215"/>
      <c r="K22" s="215"/>
      <c r="L22" s="215"/>
      <c r="M22" s="215"/>
      <c r="N22" s="215"/>
      <c r="O22" s="216"/>
      <c r="P22" s="945" t="s">
        <v>538</v>
      </c>
      <c r="Q22" s="215"/>
      <c r="R22" s="215"/>
      <c r="S22" s="215"/>
      <c r="T22" s="215"/>
      <c r="U22" s="215"/>
      <c r="V22" s="216"/>
      <c r="W22" s="945" t="s">
        <v>539</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570</v>
      </c>
      <c r="H23" s="962"/>
      <c r="I23" s="962"/>
      <c r="J23" s="962"/>
      <c r="K23" s="962"/>
      <c r="L23" s="962"/>
      <c r="M23" s="962"/>
      <c r="N23" s="962"/>
      <c r="O23" s="963"/>
      <c r="P23" s="928">
        <v>72</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571</v>
      </c>
      <c r="H24" s="965"/>
      <c r="I24" s="965"/>
      <c r="J24" s="965"/>
      <c r="K24" s="965"/>
      <c r="L24" s="965"/>
      <c r="M24" s="965"/>
      <c r="N24" s="965"/>
      <c r="O24" s="966"/>
      <c r="P24" s="656">
        <v>18</v>
      </c>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572</v>
      </c>
      <c r="H25" s="965"/>
      <c r="I25" s="965"/>
      <c r="J25" s="965"/>
      <c r="K25" s="965"/>
      <c r="L25" s="965"/>
      <c r="M25" s="965"/>
      <c r="N25" s="965"/>
      <c r="O25" s="966"/>
      <c r="P25" s="656">
        <v>1</v>
      </c>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478</v>
      </c>
      <c r="H28" s="968"/>
      <c r="I28" s="968"/>
      <c r="J28" s="968"/>
      <c r="K28" s="968"/>
      <c r="L28" s="968"/>
      <c r="M28" s="968"/>
      <c r="N28" s="968"/>
      <c r="O28" s="969"/>
      <c r="P28" s="877">
        <f>P29-SUM(P23:P27)</f>
        <v>0</v>
      </c>
      <c r="Q28" s="878"/>
      <c r="R28" s="878"/>
      <c r="S28" s="878"/>
      <c r="T28" s="878"/>
      <c r="U28" s="878"/>
      <c r="V28" s="879"/>
      <c r="W28" s="877">
        <f>W29-SUM(W23:W27)</f>
        <v>0</v>
      </c>
      <c r="X28" s="878"/>
      <c r="Y28" s="878"/>
      <c r="Z28" s="878"/>
      <c r="AA28" s="878"/>
      <c r="AB28" s="878"/>
      <c r="AC28" s="87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475</v>
      </c>
      <c r="H29" s="971"/>
      <c r="I29" s="971"/>
      <c r="J29" s="971"/>
      <c r="K29" s="971"/>
      <c r="L29" s="971"/>
      <c r="M29" s="971"/>
      <c r="N29" s="971"/>
      <c r="O29" s="972"/>
      <c r="P29" s="942">
        <f>AK13</f>
        <v>91</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24" t="s">
        <v>472</v>
      </c>
      <c r="AN30" s="924"/>
      <c r="AO30" s="924"/>
      <c r="AP30" s="857"/>
      <c r="AQ30" s="766" t="s">
        <v>355</v>
      </c>
      <c r="AR30" s="767"/>
      <c r="AS30" s="767"/>
      <c r="AT30" s="768"/>
      <c r="AU30" s="773" t="s">
        <v>253</v>
      </c>
      <c r="AV30" s="773"/>
      <c r="AW30" s="773"/>
      <c r="AX30" s="92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30</v>
      </c>
      <c r="AV31" s="192"/>
      <c r="AW31" s="394" t="s">
        <v>300</v>
      </c>
      <c r="AX31" s="395"/>
    </row>
    <row r="32" spans="1:50" ht="23.25" customHeight="1" x14ac:dyDescent="0.15">
      <c r="A32" s="399"/>
      <c r="B32" s="397"/>
      <c r="C32" s="397"/>
      <c r="D32" s="397"/>
      <c r="E32" s="397"/>
      <c r="F32" s="398"/>
      <c r="G32" s="560" t="s">
        <v>573</v>
      </c>
      <c r="H32" s="561"/>
      <c r="I32" s="561"/>
      <c r="J32" s="561"/>
      <c r="K32" s="561"/>
      <c r="L32" s="561"/>
      <c r="M32" s="561"/>
      <c r="N32" s="561"/>
      <c r="O32" s="562"/>
      <c r="P32" s="98" t="s">
        <v>574</v>
      </c>
      <c r="Q32" s="98"/>
      <c r="R32" s="98"/>
      <c r="S32" s="98"/>
      <c r="T32" s="98"/>
      <c r="U32" s="98"/>
      <c r="V32" s="98"/>
      <c r="W32" s="98"/>
      <c r="X32" s="99"/>
      <c r="Y32" s="467" t="s">
        <v>12</v>
      </c>
      <c r="Z32" s="527"/>
      <c r="AA32" s="528"/>
      <c r="AB32" s="457" t="s">
        <v>563</v>
      </c>
      <c r="AC32" s="457"/>
      <c r="AD32" s="457"/>
      <c r="AE32" s="211">
        <v>3</v>
      </c>
      <c r="AF32" s="212"/>
      <c r="AG32" s="212"/>
      <c r="AH32" s="212"/>
      <c r="AI32" s="211">
        <v>2</v>
      </c>
      <c r="AJ32" s="212"/>
      <c r="AK32" s="212"/>
      <c r="AL32" s="212"/>
      <c r="AM32" s="211">
        <v>3</v>
      </c>
      <c r="AN32" s="212"/>
      <c r="AO32" s="212"/>
      <c r="AP32" s="212"/>
      <c r="AQ32" s="333" t="s">
        <v>553</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2</v>
      </c>
      <c r="AF33" s="212"/>
      <c r="AG33" s="212"/>
      <c r="AH33" s="212"/>
      <c r="AI33" s="211">
        <v>2</v>
      </c>
      <c r="AJ33" s="212"/>
      <c r="AK33" s="212"/>
      <c r="AL33" s="212"/>
      <c r="AM33" s="211">
        <v>2</v>
      </c>
      <c r="AN33" s="212"/>
      <c r="AO33" s="212"/>
      <c r="AP33" s="212"/>
      <c r="AQ33" s="333" t="s">
        <v>553</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150</v>
      </c>
      <c r="AF34" s="212"/>
      <c r="AG34" s="212"/>
      <c r="AH34" s="212"/>
      <c r="AI34" s="211">
        <f>AI32/AI33*100</f>
        <v>100</v>
      </c>
      <c r="AJ34" s="212"/>
      <c r="AK34" s="212"/>
      <c r="AL34" s="212"/>
      <c r="AM34" s="211">
        <f>AM32/AM33*100</f>
        <v>150</v>
      </c>
      <c r="AN34" s="212"/>
      <c r="AO34" s="212"/>
      <c r="AP34" s="212"/>
      <c r="AQ34" s="333" t="s">
        <v>560</v>
      </c>
      <c r="AR34" s="200"/>
      <c r="AS34" s="200"/>
      <c r="AT34" s="334"/>
      <c r="AU34" s="212" t="s">
        <v>560</v>
      </c>
      <c r="AV34" s="212"/>
      <c r="AW34" s="212"/>
      <c r="AX34" s="214"/>
    </row>
    <row r="35" spans="1:50" ht="23.25" customHeight="1" x14ac:dyDescent="0.15">
      <c r="A35" s="219" t="s">
        <v>528</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559</v>
      </c>
      <c r="I70" s="300"/>
      <c r="J70" s="300"/>
      <c r="K70" s="300"/>
      <c r="L70" s="300"/>
      <c r="M70" s="300"/>
      <c r="N70" s="300"/>
      <c r="O70" s="300"/>
      <c r="P70" s="300" t="s">
        <v>559</v>
      </c>
      <c r="Q70" s="300"/>
      <c r="R70" s="300"/>
      <c r="S70" s="300"/>
      <c r="T70" s="300"/>
      <c r="U70" s="300"/>
      <c r="V70" s="300"/>
      <c r="W70" s="303" t="s">
        <v>517</v>
      </c>
      <c r="X70" s="304"/>
      <c r="Y70" s="263" t="s">
        <v>12</v>
      </c>
      <c r="Z70" s="263"/>
      <c r="AA70" s="264"/>
      <c r="AB70" s="265" t="s">
        <v>518</v>
      </c>
      <c r="AC70" s="265"/>
      <c r="AD70" s="265"/>
      <c r="AE70" s="211" t="s">
        <v>559</v>
      </c>
      <c r="AF70" s="212"/>
      <c r="AG70" s="212"/>
      <c r="AH70" s="212"/>
      <c r="AI70" s="211" t="s">
        <v>559</v>
      </c>
      <c r="AJ70" s="212"/>
      <c r="AK70" s="212"/>
      <c r="AL70" s="212"/>
      <c r="AM70" s="211" t="s">
        <v>559</v>
      </c>
      <c r="AN70" s="212"/>
      <c r="AO70" s="212"/>
      <c r="AP70" s="212"/>
      <c r="AQ70" s="211" t="s">
        <v>559</v>
      </c>
      <c r="AR70" s="212"/>
      <c r="AS70" s="212"/>
      <c r="AT70" s="213"/>
      <c r="AU70" s="212" t="s">
        <v>559</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559</v>
      </c>
      <c r="AF71" s="212"/>
      <c r="AG71" s="212"/>
      <c r="AH71" s="212"/>
      <c r="AI71" s="211" t="s">
        <v>559</v>
      </c>
      <c r="AJ71" s="212"/>
      <c r="AK71" s="212"/>
      <c r="AL71" s="212"/>
      <c r="AM71" s="211" t="s">
        <v>559</v>
      </c>
      <c r="AN71" s="212"/>
      <c r="AO71" s="212"/>
      <c r="AP71" s="212"/>
      <c r="AQ71" s="211" t="s">
        <v>559</v>
      </c>
      <c r="AR71" s="212"/>
      <c r="AS71" s="212"/>
      <c r="AT71" s="213"/>
      <c r="AU71" s="212" t="s">
        <v>559</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559</v>
      </c>
      <c r="AF72" s="212"/>
      <c r="AG72" s="212"/>
      <c r="AH72" s="212"/>
      <c r="AI72" s="211" t="s">
        <v>559</v>
      </c>
      <c r="AJ72" s="212"/>
      <c r="AK72" s="212"/>
      <c r="AL72" s="212"/>
      <c r="AM72" s="211" t="s">
        <v>559</v>
      </c>
      <c r="AN72" s="212"/>
      <c r="AO72" s="212"/>
      <c r="AP72" s="213"/>
      <c r="AQ72" s="211" t="s">
        <v>559</v>
      </c>
      <c r="AR72" s="212"/>
      <c r="AS72" s="212"/>
      <c r="AT72" s="213"/>
      <c r="AU72" s="212" t="s">
        <v>559</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414">
        <v>3</v>
      </c>
      <c r="AF101" s="414"/>
      <c r="AG101" s="414"/>
      <c r="AH101" s="414"/>
      <c r="AI101" s="211">
        <v>2</v>
      </c>
      <c r="AJ101" s="212"/>
      <c r="AK101" s="212"/>
      <c r="AL101" s="213"/>
      <c r="AM101" s="211">
        <v>3</v>
      </c>
      <c r="AN101" s="212"/>
      <c r="AO101" s="212"/>
      <c r="AP101" s="213"/>
      <c r="AQ101" s="211" t="s">
        <v>585</v>
      </c>
      <c r="AR101" s="212"/>
      <c r="AS101" s="212"/>
      <c r="AT101" s="213"/>
      <c r="AU101" s="211" t="s">
        <v>585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2</v>
      </c>
      <c r="AF102" s="414"/>
      <c r="AG102" s="414"/>
      <c r="AH102" s="414"/>
      <c r="AI102" s="414">
        <v>2</v>
      </c>
      <c r="AJ102" s="414"/>
      <c r="AK102" s="414"/>
      <c r="AL102" s="414"/>
      <c r="AM102" s="414">
        <v>3</v>
      </c>
      <c r="AN102" s="414"/>
      <c r="AO102" s="414"/>
      <c r="AP102" s="414"/>
      <c r="AQ102" s="266">
        <v>2</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174.3</v>
      </c>
      <c r="AF116" s="414"/>
      <c r="AG116" s="414"/>
      <c r="AH116" s="414"/>
      <c r="AI116" s="414">
        <v>33</v>
      </c>
      <c r="AJ116" s="414"/>
      <c r="AK116" s="414"/>
      <c r="AL116" s="414"/>
      <c r="AM116" s="414">
        <v>173.6</v>
      </c>
      <c r="AN116" s="414"/>
      <c r="AO116" s="414"/>
      <c r="AP116" s="414"/>
      <c r="AQ116" s="211">
        <v>75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579</v>
      </c>
      <c r="AF117" s="547"/>
      <c r="AG117" s="547"/>
      <c r="AH117" s="547"/>
      <c r="AI117" s="547" t="s">
        <v>580</v>
      </c>
      <c r="AJ117" s="547"/>
      <c r="AK117" s="547"/>
      <c r="AL117" s="547"/>
      <c r="AM117" s="547" t="s">
        <v>620</v>
      </c>
      <c r="AN117" s="547"/>
      <c r="AO117" s="547"/>
      <c r="AP117" s="547"/>
      <c r="AQ117" s="547" t="s">
        <v>621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v>92.2</v>
      </c>
      <c r="AF134" s="200"/>
      <c r="AG134" s="200"/>
      <c r="AH134" s="200"/>
      <c r="AI134" s="199">
        <v>93.8</v>
      </c>
      <c r="AJ134" s="200"/>
      <c r="AK134" s="200"/>
      <c r="AL134" s="200"/>
      <c r="AM134" s="199"/>
      <c r="AN134" s="200"/>
      <c r="AO134" s="200"/>
      <c r="AP134" s="200"/>
      <c r="AQ134" s="199" t="s">
        <v>553</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v>80</v>
      </c>
      <c r="AF135" s="200"/>
      <c r="AG135" s="200"/>
      <c r="AH135" s="200"/>
      <c r="AI135" s="199">
        <v>80</v>
      </c>
      <c r="AJ135" s="200"/>
      <c r="AK135" s="200"/>
      <c r="AL135" s="200"/>
      <c r="AM135" s="199">
        <v>80</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559</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559</v>
      </c>
      <c r="AC434" s="206"/>
      <c r="AD434" s="206"/>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9" t="s">
        <v>559</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559</v>
      </c>
      <c r="AF477" s="193"/>
      <c r="AG477" s="126" t="s">
        <v>356</v>
      </c>
      <c r="AH477" s="127"/>
      <c r="AI477" s="149"/>
      <c r="AJ477" s="149"/>
      <c r="AK477" s="149"/>
      <c r="AL477" s="147"/>
      <c r="AM477" s="149"/>
      <c r="AN477" s="149"/>
      <c r="AO477" s="149"/>
      <c r="AP477" s="147"/>
      <c r="AQ477" s="589" t="s">
        <v>559</v>
      </c>
      <c r="AR477" s="193"/>
      <c r="AS477" s="126" t="s">
        <v>356</v>
      </c>
      <c r="AT477" s="127"/>
      <c r="AU477" s="193" t="s">
        <v>559</v>
      </c>
      <c r="AV477" s="193"/>
      <c r="AW477" s="126" t="s">
        <v>300</v>
      </c>
      <c r="AX477" s="188"/>
    </row>
    <row r="478" spans="1:50" ht="23.25" hidden="1" customHeight="1" x14ac:dyDescent="0.15">
      <c r="A478" s="182"/>
      <c r="B478" s="179"/>
      <c r="C478" s="173"/>
      <c r="D478" s="179"/>
      <c r="E478" s="335"/>
      <c r="F478" s="336"/>
      <c r="G478" s="97" t="s">
        <v>559</v>
      </c>
      <c r="H478" s="98"/>
      <c r="I478" s="98"/>
      <c r="J478" s="98"/>
      <c r="K478" s="98"/>
      <c r="L478" s="98"/>
      <c r="M478" s="98"/>
      <c r="N478" s="98"/>
      <c r="O478" s="98"/>
      <c r="P478" s="98"/>
      <c r="Q478" s="98"/>
      <c r="R478" s="98"/>
      <c r="S478" s="98"/>
      <c r="T478" s="98"/>
      <c r="U478" s="98"/>
      <c r="V478" s="98"/>
      <c r="W478" s="98"/>
      <c r="X478" s="99"/>
      <c r="Y478" s="194" t="s">
        <v>12</v>
      </c>
      <c r="Z478" s="195"/>
      <c r="AA478" s="196"/>
      <c r="AB478" s="206" t="s">
        <v>559</v>
      </c>
      <c r="AC478" s="206"/>
      <c r="AD478" s="206"/>
      <c r="AE478" s="333" t="s">
        <v>559</v>
      </c>
      <c r="AF478" s="200"/>
      <c r="AG478" s="200"/>
      <c r="AH478" s="200"/>
      <c r="AI478" s="333" t="s">
        <v>559</v>
      </c>
      <c r="AJ478" s="200"/>
      <c r="AK478" s="200"/>
      <c r="AL478" s="200"/>
      <c r="AM478" s="333" t="s">
        <v>559</v>
      </c>
      <c r="AN478" s="200"/>
      <c r="AO478" s="200"/>
      <c r="AP478" s="334"/>
      <c r="AQ478" s="333" t="s">
        <v>559</v>
      </c>
      <c r="AR478" s="200"/>
      <c r="AS478" s="200"/>
      <c r="AT478" s="334"/>
      <c r="AU478" s="200" t="s">
        <v>559</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559</v>
      </c>
      <c r="AC479" s="198"/>
      <c r="AD479" s="198"/>
      <c r="AE479" s="333" t="s">
        <v>559</v>
      </c>
      <c r="AF479" s="200"/>
      <c r="AG479" s="200"/>
      <c r="AH479" s="334"/>
      <c r="AI479" s="333" t="s">
        <v>559</v>
      </c>
      <c r="AJ479" s="200"/>
      <c r="AK479" s="200"/>
      <c r="AL479" s="200"/>
      <c r="AM479" s="333" t="s">
        <v>559</v>
      </c>
      <c r="AN479" s="200"/>
      <c r="AO479" s="200"/>
      <c r="AP479" s="334"/>
      <c r="AQ479" s="333" t="s">
        <v>559</v>
      </c>
      <c r="AR479" s="200"/>
      <c r="AS479" s="200"/>
      <c r="AT479" s="334"/>
      <c r="AU479" s="200" t="s">
        <v>559</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559</v>
      </c>
      <c r="AF480" s="200"/>
      <c r="AG480" s="200"/>
      <c r="AH480" s="334"/>
      <c r="AI480" s="333" t="s">
        <v>559</v>
      </c>
      <c r="AJ480" s="200"/>
      <c r="AK480" s="200"/>
      <c r="AL480" s="200"/>
      <c r="AM480" s="333" t="s">
        <v>559</v>
      </c>
      <c r="AN480" s="200"/>
      <c r="AO480" s="200"/>
      <c r="AP480" s="334"/>
      <c r="AQ480" s="333" t="s">
        <v>559</v>
      </c>
      <c r="AR480" s="200"/>
      <c r="AS480" s="200"/>
      <c r="AT480" s="334"/>
      <c r="AU480" s="200" t="s">
        <v>559</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591</v>
      </c>
      <c r="AE703" s="322"/>
      <c r="AF703" s="322"/>
      <c r="AG703" s="94"/>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552</v>
      </c>
      <c r="AE713" s="322"/>
      <c r="AF713" s="662"/>
      <c r="AG713" s="94" t="s">
        <v>598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591</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602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1" t="s">
        <v>431</v>
      </c>
      <c r="B737" s="203"/>
      <c r="C737" s="203"/>
      <c r="D737" s="204"/>
      <c r="E737" s="997" t="s">
        <v>581</v>
      </c>
      <c r="F737" s="997"/>
      <c r="G737" s="997"/>
      <c r="H737" s="997"/>
      <c r="I737" s="997"/>
      <c r="J737" s="997"/>
      <c r="K737" s="997"/>
      <c r="L737" s="997"/>
      <c r="M737" s="997"/>
      <c r="N737" s="358" t="s">
        <v>358</v>
      </c>
      <c r="O737" s="358"/>
      <c r="P737" s="358"/>
      <c r="Q737" s="358"/>
      <c r="R737" s="997" t="s">
        <v>564</v>
      </c>
      <c r="S737" s="997"/>
      <c r="T737" s="997"/>
      <c r="U737" s="997"/>
      <c r="V737" s="997"/>
      <c r="W737" s="997"/>
      <c r="X737" s="997"/>
      <c r="Y737" s="997"/>
      <c r="Z737" s="997"/>
      <c r="AA737" s="358" t="s">
        <v>359</v>
      </c>
      <c r="AB737" s="358"/>
      <c r="AC737" s="358"/>
      <c r="AD737" s="358"/>
      <c r="AE737" s="997" t="s">
        <v>565</v>
      </c>
      <c r="AF737" s="997"/>
      <c r="AG737" s="997"/>
      <c r="AH737" s="997"/>
      <c r="AI737" s="997"/>
      <c r="AJ737" s="997"/>
      <c r="AK737" s="997"/>
      <c r="AL737" s="997"/>
      <c r="AM737" s="997"/>
      <c r="AN737" s="358" t="s">
        <v>360</v>
      </c>
      <c r="AO737" s="358"/>
      <c r="AP737" s="358"/>
      <c r="AQ737" s="358"/>
      <c r="AR737" s="998" t="s">
        <v>566</v>
      </c>
      <c r="AS737" s="999"/>
      <c r="AT737" s="999"/>
      <c r="AU737" s="999"/>
      <c r="AV737" s="999"/>
      <c r="AW737" s="999"/>
      <c r="AX737" s="1000"/>
      <c r="AY737" s="89"/>
      <c r="AZ737" s="89"/>
    </row>
    <row r="738" spans="1:52" ht="24.75" customHeight="1" x14ac:dyDescent="0.15">
      <c r="A738" s="1001" t="s">
        <v>361</v>
      </c>
      <c r="B738" s="203"/>
      <c r="C738" s="203"/>
      <c r="D738" s="204"/>
      <c r="E738" s="997" t="s">
        <v>582</v>
      </c>
      <c r="F738" s="997"/>
      <c r="G738" s="997"/>
      <c r="H738" s="997"/>
      <c r="I738" s="997"/>
      <c r="J738" s="997"/>
      <c r="K738" s="997"/>
      <c r="L738" s="997"/>
      <c r="M738" s="997"/>
      <c r="N738" s="358" t="s">
        <v>362</v>
      </c>
      <c r="O738" s="358"/>
      <c r="P738" s="358"/>
      <c r="Q738" s="358"/>
      <c r="R738" s="997" t="s">
        <v>583</v>
      </c>
      <c r="S738" s="997"/>
      <c r="T738" s="997"/>
      <c r="U738" s="997"/>
      <c r="V738" s="997"/>
      <c r="W738" s="997"/>
      <c r="X738" s="997"/>
      <c r="Y738" s="997"/>
      <c r="Z738" s="997"/>
      <c r="AA738" s="358" t="s">
        <v>482</v>
      </c>
      <c r="AB738" s="358"/>
      <c r="AC738" s="358"/>
      <c r="AD738" s="358"/>
      <c r="AE738" s="997" t="s">
        <v>584</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543</v>
      </c>
      <c r="B739" s="1006"/>
      <c r="C739" s="1006"/>
      <c r="D739" s="1007"/>
      <c r="E739" s="1008" t="s">
        <v>550</v>
      </c>
      <c r="F739" s="1009"/>
      <c r="G739" s="1009"/>
      <c r="H739" s="91" t="str">
        <f>IF(E739="", "", "(")</f>
        <v>(</v>
      </c>
      <c r="I739" s="992" t="s">
        <v>484</v>
      </c>
      <c r="J739" s="992"/>
      <c r="K739" s="91" t="str">
        <f>IF(OR(I739="　", I739=""), "", "-")</f>
        <v/>
      </c>
      <c r="L739" s="993">
        <v>431</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t="s">
        <v>604</v>
      </c>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t="s">
        <v>605</v>
      </c>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t="s">
        <v>606</v>
      </c>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607</v>
      </c>
      <c r="H781" s="670"/>
      <c r="I781" s="670"/>
      <c r="J781" s="670"/>
      <c r="K781" s="671"/>
      <c r="L781" s="663" t="s">
        <v>611</v>
      </c>
      <c r="M781" s="664"/>
      <c r="N781" s="664"/>
      <c r="O781" s="664"/>
      <c r="P781" s="664"/>
      <c r="Q781" s="664"/>
      <c r="R781" s="664"/>
      <c r="S781" s="664"/>
      <c r="T781" s="664"/>
      <c r="U781" s="664"/>
      <c r="V781" s="664"/>
      <c r="W781" s="664"/>
      <c r="X781" s="665"/>
      <c r="Y781" s="384">
        <v>486</v>
      </c>
      <c r="Z781" s="385"/>
      <c r="AA781" s="385"/>
      <c r="AB781" s="804"/>
      <c r="AC781" s="669" t="s">
        <v>609</v>
      </c>
      <c r="AD781" s="670"/>
      <c r="AE781" s="670"/>
      <c r="AF781" s="670"/>
      <c r="AG781" s="671"/>
      <c r="AH781" s="663" t="s">
        <v>610</v>
      </c>
      <c r="AI781" s="664"/>
      <c r="AJ781" s="664"/>
      <c r="AK781" s="664"/>
      <c r="AL781" s="664"/>
      <c r="AM781" s="664"/>
      <c r="AN781" s="664"/>
      <c r="AO781" s="664"/>
      <c r="AP781" s="664"/>
      <c r="AQ781" s="664"/>
      <c r="AR781" s="664"/>
      <c r="AS781" s="664"/>
      <c r="AT781" s="665"/>
      <c r="AU781" s="384">
        <v>11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486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11</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607</v>
      </c>
      <c r="H794" s="670"/>
      <c r="I794" s="670"/>
      <c r="J794" s="670"/>
      <c r="K794" s="671"/>
      <c r="L794" s="663" t="s">
        <v>608</v>
      </c>
      <c r="M794" s="664"/>
      <c r="N794" s="664"/>
      <c r="O794" s="664"/>
      <c r="P794" s="664"/>
      <c r="Q794" s="664"/>
      <c r="R794" s="664"/>
      <c r="S794" s="664"/>
      <c r="T794" s="664"/>
      <c r="U794" s="664"/>
      <c r="V794" s="664"/>
      <c r="W794" s="664"/>
      <c r="X794" s="665"/>
      <c r="Y794" s="384">
        <v>1</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614</v>
      </c>
      <c r="D837" s="340"/>
      <c r="E837" s="340"/>
      <c r="F837" s="340"/>
      <c r="G837" s="340"/>
      <c r="H837" s="340"/>
      <c r="I837" s="340"/>
      <c r="J837" s="341">
        <v>7100001003530</v>
      </c>
      <c r="K837" s="342"/>
      <c r="L837" s="342"/>
      <c r="M837" s="342"/>
      <c r="N837" s="342"/>
      <c r="O837" s="342"/>
      <c r="P837" s="355" t="s">
        <v>615</v>
      </c>
      <c r="Q837" s="343"/>
      <c r="R837" s="343"/>
      <c r="S837" s="343"/>
      <c r="T837" s="343"/>
      <c r="U837" s="343"/>
      <c r="V837" s="343"/>
      <c r="W837" s="343"/>
      <c r="X837" s="343"/>
      <c r="Y837" s="344">
        <v>486</v>
      </c>
      <c r="Z837" s="345"/>
      <c r="AA837" s="345"/>
      <c r="AB837" s="346"/>
      <c r="AC837" s="356" t="s">
        <v>520</v>
      </c>
      <c r="AD837" s="364"/>
      <c r="AE837" s="364"/>
      <c r="AF837" s="364"/>
      <c r="AG837" s="364"/>
      <c r="AH837" s="365">
        <v>1</v>
      </c>
      <c r="AI837" s="366"/>
      <c r="AJ837" s="366"/>
      <c r="AK837" s="366"/>
      <c r="AL837" s="350">
        <v>99.78</v>
      </c>
      <c r="AM837" s="351"/>
      <c r="AN837" s="351"/>
      <c r="AO837" s="352"/>
      <c r="AP837" s="353" t="s">
        <v>616</v>
      </c>
      <c r="AQ837" s="353"/>
      <c r="AR837" s="353"/>
      <c r="AS837" s="353"/>
      <c r="AT837" s="353"/>
      <c r="AU837" s="353"/>
      <c r="AV837" s="353"/>
      <c r="AW837" s="353"/>
      <c r="AX837" s="353"/>
    </row>
    <row r="838" spans="1:50" ht="45" customHeight="1" x14ac:dyDescent="0.15">
      <c r="A838" s="372">
        <v>2</v>
      </c>
      <c r="B838" s="372">
        <v>1</v>
      </c>
      <c r="C838" s="354" t="s">
        <v>617</v>
      </c>
      <c r="D838" s="340"/>
      <c r="E838" s="340"/>
      <c r="F838" s="340"/>
      <c r="G838" s="340"/>
      <c r="H838" s="340"/>
      <c r="I838" s="340"/>
      <c r="J838" s="341">
        <v>6012401007567</v>
      </c>
      <c r="K838" s="342"/>
      <c r="L838" s="342"/>
      <c r="M838" s="342"/>
      <c r="N838" s="342"/>
      <c r="O838" s="342"/>
      <c r="P838" s="355" t="s">
        <v>618</v>
      </c>
      <c r="Q838" s="343"/>
      <c r="R838" s="343"/>
      <c r="S838" s="343"/>
      <c r="T838" s="343"/>
      <c r="U838" s="343"/>
      <c r="V838" s="343"/>
      <c r="W838" s="343"/>
      <c r="X838" s="343"/>
      <c r="Y838" s="344">
        <v>22</v>
      </c>
      <c r="Z838" s="345"/>
      <c r="AA838" s="345"/>
      <c r="AB838" s="346"/>
      <c r="AC838" s="356" t="s">
        <v>520</v>
      </c>
      <c r="AD838" s="356"/>
      <c r="AE838" s="356"/>
      <c r="AF838" s="356"/>
      <c r="AG838" s="356"/>
      <c r="AH838" s="365">
        <v>1</v>
      </c>
      <c r="AI838" s="366"/>
      <c r="AJ838" s="366"/>
      <c r="AK838" s="366"/>
      <c r="AL838" s="350">
        <v>99.7</v>
      </c>
      <c r="AM838" s="351"/>
      <c r="AN838" s="351"/>
      <c r="AO838" s="352"/>
      <c r="AP838" s="353" t="s">
        <v>616</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54" t="s">
        <v>613</v>
      </c>
      <c r="D870" s="340"/>
      <c r="E870" s="340"/>
      <c r="F870" s="340"/>
      <c r="G870" s="340"/>
      <c r="H870" s="340"/>
      <c r="I870" s="340"/>
      <c r="J870" s="341">
        <v>8030002013361</v>
      </c>
      <c r="K870" s="342"/>
      <c r="L870" s="342"/>
      <c r="M870" s="342"/>
      <c r="N870" s="342"/>
      <c r="O870" s="342"/>
      <c r="P870" s="355" t="s">
        <v>589</v>
      </c>
      <c r="Q870" s="343"/>
      <c r="R870" s="343"/>
      <c r="S870" s="343"/>
      <c r="T870" s="343"/>
      <c r="U870" s="343"/>
      <c r="V870" s="343"/>
      <c r="W870" s="343"/>
      <c r="X870" s="343"/>
      <c r="Y870" s="344">
        <v>11</v>
      </c>
      <c r="Z870" s="345"/>
      <c r="AA870" s="345"/>
      <c r="AB870" s="346"/>
      <c r="AC870" s="199" t="s">
        <v>521</v>
      </c>
      <c r="AD870" s="917"/>
      <c r="AE870" s="917"/>
      <c r="AF870" s="917"/>
      <c r="AG870" s="918"/>
      <c r="AH870" s="365">
        <v>1</v>
      </c>
      <c r="AI870" s="366"/>
      <c r="AJ870" s="366"/>
      <c r="AK870" s="366"/>
      <c r="AL870" s="350">
        <v>100</v>
      </c>
      <c r="AM870" s="351"/>
      <c r="AN870" s="351"/>
      <c r="AO870" s="352"/>
      <c r="AP870" s="353" t="s">
        <v>561</v>
      </c>
      <c r="AQ870" s="353"/>
      <c r="AR870" s="353"/>
      <c r="AS870" s="353"/>
      <c r="AT870" s="353"/>
      <c r="AU870" s="353"/>
      <c r="AV870" s="353"/>
      <c r="AW870" s="353"/>
      <c r="AX870" s="353"/>
    </row>
    <row r="871" spans="1:50" ht="45" customHeight="1" x14ac:dyDescent="0.15">
      <c r="A871" s="372">
        <v>2</v>
      </c>
      <c r="B871" s="372">
        <v>1</v>
      </c>
      <c r="C871" s="908" t="s">
        <v>586</v>
      </c>
      <c r="D871" s="909"/>
      <c r="E871" s="909"/>
      <c r="F871" s="909"/>
      <c r="G871" s="909"/>
      <c r="H871" s="909"/>
      <c r="I871" s="910"/>
      <c r="J871" s="911">
        <v>8011001009484</v>
      </c>
      <c r="K871" s="912"/>
      <c r="L871" s="912"/>
      <c r="M871" s="912"/>
      <c r="N871" s="912"/>
      <c r="O871" s="913"/>
      <c r="P871" s="914" t="s">
        <v>588</v>
      </c>
      <c r="Q871" s="915"/>
      <c r="R871" s="915"/>
      <c r="S871" s="915"/>
      <c r="T871" s="915"/>
      <c r="U871" s="915"/>
      <c r="V871" s="915"/>
      <c r="W871" s="915"/>
      <c r="X871" s="916"/>
      <c r="Y871" s="344">
        <v>1</v>
      </c>
      <c r="Z871" s="345"/>
      <c r="AA871" s="345"/>
      <c r="AB871" s="346"/>
      <c r="AC871" s="356" t="s">
        <v>521</v>
      </c>
      <c r="AD871" s="356"/>
      <c r="AE871" s="356"/>
      <c r="AF871" s="356"/>
      <c r="AG871" s="356"/>
      <c r="AH871" s="365">
        <v>2</v>
      </c>
      <c r="AI871" s="366"/>
      <c r="AJ871" s="366"/>
      <c r="AK871" s="366"/>
      <c r="AL871" s="350">
        <v>81.599999999999994</v>
      </c>
      <c r="AM871" s="351"/>
      <c r="AN871" s="351"/>
      <c r="AO871" s="352"/>
      <c r="AP871" s="353" t="s">
        <v>561</v>
      </c>
      <c r="AQ871" s="353"/>
      <c r="AR871" s="353"/>
      <c r="AS871" s="353"/>
      <c r="AT871" s="353"/>
      <c r="AU871" s="353"/>
      <c r="AV871" s="353"/>
      <c r="AW871" s="353"/>
      <c r="AX871" s="353"/>
    </row>
    <row r="872" spans="1:50" ht="45" hidden="1" customHeight="1" x14ac:dyDescent="0.15">
      <c r="A872" s="372">
        <v>3</v>
      </c>
      <c r="B872" s="372">
        <v>1</v>
      </c>
      <c r="C872" s="908"/>
      <c r="D872" s="909"/>
      <c r="E872" s="909"/>
      <c r="F872" s="909"/>
      <c r="G872" s="909"/>
      <c r="H872" s="909"/>
      <c r="I872" s="910"/>
      <c r="J872" s="911"/>
      <c r="K872" s="912"/>
      <c r="L872" s="912"/>
      <c r="M872" s="912"/>
      <c r="N872" s="912"/>
      <c r="O872" s="913"/>
      <c r="P872" s="914"/>
      <c r="Q872" s="915"/>
      <c r="R872" s="915"/>
      <c r="S872" s="915"/>
      <c r="T872" s="915"/>
      <c r="U872" s="915"/>
      <c r="V872" s="915"/>
      <c r="W872" s="915"/>
      <c r="X872" s="916"/>
      <c r="Y872" s="344"/>
      <c r="Z872" s="345"/>
      <c r="AA872" s="345"/>
      <c r="AB872" s="346"/>
      <c r="AC872" s="356"/>
      <c r="AD872" s="356"/>
      <c r="AE872" s="356"/>
      <c r="AF872" s="356"/>
      <c r="AG872" s="356"/>
      <c r="AH872" s="348" t="s">
        <v>562</v>
      </c>
      <c r="AI872" s="349"/>
      <c r="AJ872" s="349"/>
      <c r="AK872" s="349"/>
      <c r="AL872" s="350" t="s">
        <v>562</v>
      </c>
      <c r="AM872" s="351"/>
      <c r="AN872" s="351"/>
      <c r="AO872" s="352"/>
      <c r="AP872" s="353" t="s">
        <v>561</v>
      </c>
      <c r="AQ872" s="353"/>
      <c r="AR872" s="353"/>
      <c r="AS872" s="353"/>
      <c r="AT872" s="353"/>
      <c r="AU872" s="353"/>
      <c r="AV872" s="353"/>
      <c r="AW872" s="353"/>
      <c r="AX872" s="353"/>
    </row>
    <row r="873" spans="1:50" ht="45"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t="s">
        <v>562</v>
      </c>
      <c r="AI873" s="349"/>
      <c r="AJ873" s="349"/>
      <c r="AK873" s="349"/>
      <c r="AL873" s="350" t="s">
        <v>562</v>
      </c>
      <c r="AM873" s="351"/>
      <c r="AN873" s="351"/>
      <c r="AO873" s="352"/>
      <c r="AP873" s="353" t="s">
        <v>561</v>
      </c>
      <c r="AQ873" s="353"/>
      <c r="AR873" s="353"/>
      <c r="AS873" s="353"/>
      <c r="AT873" s="353"/>
      <c r="AU873" s="353"/>
      <c r="AV873" s="353"/>
      <c r="AW873" s="353"/>
      <c r="AX873" s="353"/>
    </row>
    <row r="874" spans="1:50" ht="45" hidden="1" customHeight="1" x14ac:dyDescent="0.15">
      <c r="A874" s="372">
        <v>5</v>
      </c>
      <c r="B874" s="372">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t="s">
        <v>562</v>
      </c>
      <c r="AI874" s="349"/>
      <c r="AJ874" s="349"/>
      <c r="AK874" s="349"/>
      <c r="AL874" s="350" t="s">
        <v>562</v>
      </c>
      <c r="AM874" s="351"/>
      <c r="AN874" s="351"/>
      <c r="AO874" s="352"/>
      <c r="AP874" s="353" t="s">
        <v>561</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45" customHeight="1" x14ac:dyDescent="0.15">
      <c r="A903" s="372">
        <v>1</v>
      </c>
      <c r="B903" s="372">
        <v>1</v>
      </c>
      <c r="C903" s="354" t="s">
        <v>587</v>
      </c>
      <c r="D903" s="340"/>
      <c r="E903" s="340"/>
      <c r="F903" s="340"/>
      <c r="G903" s="340"/>
      <c r="H903" s="340"/>
      <c r="I903" s="340"/>
      <c r="J903" s="341">
        <v>2200002025238</v>
      </c>
      <c r="K903" s="342"/>
      <c r="L903" s="342"/>
      <c r="M903" s="342"/>
      <c r="N903" s="342"/>
      <c r="O903" s="342"/>
      <c r="P903" s="355" t="s">
        <v>612</v>
      </c>
      <c r="Q903" s="343"/>
      <c r="R903" s="343"/>
      <c r="S903" s="343"/>
      <c r="T903" s="343"/>
      <c r="U903" s="343"/>
      <c r="V903" s="343"/>
      <c r="W903" s="343"/>
      <c r="X903" s="343"/>
      <c r="Y903" s="344">
        <v>1</v>
      </c>
      <c r="Z903" s="345"/>
      <c r="AA903" s="345"/>
      <c r="AB903" s="346"/>
      <c r="AC903" s="356" t="s">
        <v>524</v>
      </c>
      <c r="AD903" s="364"/>
      <c r="AE903" s="364"/>
      <c r="AF903" s="364"/>
      <c r="AG903" s="364"/>
      <c r="AH903" s="365">
        <v>9</v>
      </c>
      <c r="AI903" s="366"/>
      <c r="AJ903" s="366"/>
      <c r="AK903" s="366"/>
      <c r="AL903" s="350">
        <v>99.94</v>
      </c>
      <c r="AM903" s="351"/>
      <c r="AN903" s="351"/>
      <c r="AO903" s="352"/>
      <c r="AP903" s="353" t="s">
        <v>619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3">
      <formula>IF(RIGHT(TEXT(P14,"0.#"),1)=".",FALSE,TRUE)</formula>
    </cfRule>
    <cfRule type="expression" dxfId="2804" priority="14034">
      <formula>IF(RIGHT(TEXT(P14,"0.#"),1)=".",TRUE,FALSE)</formula>
    </cfRule>
  </conditionalFormatting>
  <conditionalFormatting sqref="AE32">
    <cfRule type="expression" dxfId="2803" priority="14023">
      <formula>IF(RIGHT(TEXT(AE32,"0.#"),1)=".",FALSE,TRUE)</formula>
    </cfRule>
    <cfRule type="expression" dxfId="2802" priority="14024">
      <formula>IF(RIGHT(TEXT(AE32,"0.#"),1)=".",TRUE,FALSE)</formula>
    </cfRule>
  </conditionalFormatting>
  <conditionalFormatting sqref="P18:AX18">
    <cfRule type="expression" dxfId="2801" priority="13909">
      <formula>IF(RIGHT(TEXT(P18,"0.#"),1)=".",FALSE,TRUE)</formula>
    </cfRule>
    <cfRule type="expression" dxfId="2800" priority="13910">
      <formula>IF(RIGHT(TEXT(P18,"0.#"),1)=".",TRUE,FALSE)</formula>
    </cfRule>
  </conditionalFormatting>
  <conditionalFormatting sqref="Y782">
    <cfRule type="expression" dxfId="2799" priority="13905">
      <formula>IF(RIGHT(TEXT(Y782,"0.#"),1)=".",FALSE,TRUE)</formula>
    </cfRule>
    <cfRule type="expression" dxfId="2798" priority="13906">
      <formula>IF(RIGHT(TEXT(Y782,"0.#"),1)=".",TRUE,FALSE)</formula>
    </cfRule>
  </conditionalFormatting>
  <conditionalFormatting sqref="Y791">
    <cfRule type="expression" dxfId="2797" priority="13901">
      <formula>IF(RIGHT(TEXT(Y791,"0.#"),1)=".",FALSE,TRUE)</formula>
    </cfRule>
    <cfRule type="expression" dxfId="2796" priority="13902">
      <formula>IF(RIGHT(TEXT(Y791,"0.#"),1)=".",TRUE,FALSE)</formula>
    </cfRule>
  </conditionalFormatting>
  <conditionalFormatting sqref="Y822:Y829 Y820 Y809:Y816 Y807 Y796:Y803 Y794">
    <cfRule type="expression" dxfId="2795" priority="13683">
      <formula>IF(RIGHT(TEXT(Y794,"0.#"),1)=".",FALSE,TRUE)</formula>
    </cfRule>
    <cfRule type="expression" dxfId="2794" priority="13684">
      <formula>IF(RIGHT(TEXT(Y794,"0.#"),1)=".",TRUE,FALSE)</formula>
    </cfRule>
  </conditionalFormatting>
  <conditionalFormatting sqref="P13:AX13 P15:AX15 P16:AQ17">
    <cfRule type="expression" dxfId="2793" priority="13731">
      <formula>IF(RIGHT(TEXT(P13,"0.#"),1)=".",FALSE,TRUE)</formula>
    </cfRule>
    <cfRule type="expression" dxfId="2792" priority="13732">
      <formula>IF(RIGHT(TEXT(P13,"0.#"),1)=".",TRUE,FALSE)</formula>
    </cfRule>
  </conditionalFormatting>
  <conditionalFormatting sqref="P19:AJ19">
    <cfRule type="expression" dxfId="2791" priority="13729">
      <formula>IF(RIGHT(TEXT(P19,"0.#"),1)=".",FALSE,TRUE)</formula>
    </cfRule>
    <cfRule type="expression" dxfId="2790" priority="13730">
      <formula>IF(RIGHT(TEXT(P19,"0.#"),1)=".",TRUE,FALSE)</formula>
    </cfRule>
  </conditionalFormatting>
  <conditionalFormatting sqref="AQ101">
    <cfRule type="expression" dxfId="2789" priority="13721">
      <formula>IF(RIGHT(TEXT(AQ101,"0.#"),1)=".",FALSE,TRUE)</formula>
    </cfRule>
    <cfRule type="expression" dxfId="2788" priority="13722">
      <formula>IF(RIGHT(TEXT(AQ101,"0.#"),1)=".",TRUE,FALSE)</formula>
    </cfRule>
  </conditionalFormatting>
  <conditionalFormatting sqref="Y783:Y790 Y781">
    <cfRule type="expression" dxfId="2787" priority="13707">
      <formula>IF(RIGHT(TEXT(Y781,"0.#"),1)=".",FALSE,TRUE)</formula>
    </cfRule>
    <cfRule type="expression" dxfId="2786" priority="13708">
      <formula>IF(RIGHT(TEXT(Y781,"0.#"),1)=".",TRUE,FALSE)</formula>
    </cfRule>
  </conditionalFormatting>
  <conditionalFormatting sqref="AU782">
    <cfRule type="expression" dxfId="2785" priority="13705">
      <formula>IF(RIGHT(TEXT(AU782,"0.#"),1)=".",FALSE,TRUE)</formula>
    </cfRule>
    <cfRule type="expression" dxfId="2784" priority="13706">
      <formula>IF(RIGHT(TEXT(AU782,"0.#"),1)=".",TRUE,FALSE)</formula>
    </cfRule>
  </conditionalFormatting>
  <conditionalFormatting sqref="AU791">
    <cfRule type="expression" dxfId="2783" priority="13703">
      <formula>IF(RIGHT(TEXT(AU791,"0.#"),1)=".",FALSE,TRUE)</formula>
    </cfRule>
    <cfRule type="expression" dxfId="2782" priority="13704">
      <formula>IF(RIGHT(TEXT(AU791,"0.#"),1)=".",TRUE,FALSE)</formula>
    </cfRule>
  </conditionalFormatting>
  <conditionalFormatting sqref="AU783:AU790 AU781">
    <cfRule type="expression" dxfId="2781" priority="13701">
      <formula>IF(RIGHT(TEXT(AU781,"0.#"),1)=".",FALSE,TRUE)</formula>
    </cfRule>
    <cfRule type="expression" dxfId="2780" priority="13702">
      <formula>IF(RIGHT(TEXT(AU781,"0.#"),1)=".",TRUE,FALSE)</formula>
    </cfRule>
  </conditionalFormatting>
  <conditionalFormatting sqref="Y821 Y808 Y795">
    <cfRule type="expression" dxfId="2779" priority="13687">
      <formula>IF(RIGHT(TEXT(Y795,"0.#"),1)=".",FALSE,TRUE)</formula>
    </cfRule>
    <cfRule type="expression" dxfId="2778" priority="13688">
      <formula>IF(RIGHT(TEXT(Y795,"0.#"),1)=".",TRUE,FALSE)</formula>
    </cfRule>
  </conditionalFormatting>
  <conditionalFormatting sqref="Y830 Y817 Y804">
    <cfRule type="expression" dxfId="2777" priority="13685">
      <formula>IF(RIGHT(TEXT(Y804,"0.#"),1)=".",FALSE,TRUE)</formula>
    </cfRule>
    <cfRule type="expression" dxfId="2776" priority="13686">
      <formula>IF(RIGHT(TEXT(Y804,"0.#"),1)=".",TRUE,FALSE)</formula>
    </cfRule>
  </conditionalFormatting>
  <conditionalFormatting sqref="AU821 AU808 AU795">
    <cfRule type="expression" dxfId="2775" priority="13681">
      <formula>IF(RIGHT(TEXT(AU795,"0.#"),1)=".",FALSE,TRUE)</formula>
    </cfRule>
    <cfRule type="expression" dxfId="2774" priority="13682">
      <formula>IF(RIGHT(TEXT(AU795,"0.#"),1)=".",TRUE,FALSE)</formula>
    </cfRule>
  </conditionalFormatting>
  <conditionalFormatting sqref="AU830 AU817 AU804">
    <cfRule type="expression" dxfId="2773" priority="13679">
      <formula>IF(RIGHT(TEXT(AU804,"0.#"),1)=".",FALSE,TRUE)</formula>
    </cfRule>
    <cfRule type="expression" dxfId="2772" priority="13680">
      <formula>IF(RIGHT(TEXT(AU804,"0.#"),1)=".",TRUE,FALSE)</formula>
    </cfRule>
  </conditionalFormatting>
  <conditionalFormatting sqref="AU822:AU829 AU820 AU809:AU816 AU807 AU796:AU803 AU794">
    <cfRule type="expression" dxfId="2771" priority="13677">
      <formula>IF(RIGHT(TEXT(AU794,"0.#"),1)=".",FALSE,TRUE)</formula>
    </cfRule>
    <cfRule type="expression" dxfId="2770" priority="13678">
      <formula>IF(RIGHT(TEXT(AU794,"0.#"),1)=".",TRUE,FALSE)</formula>
    </cfRule>
  </conditionalFormatting>
  <conditionalFormatting sqref="AM87">
    <cfRule type="expression" dxfId="2769" priority="13331">
      <formula>IF(RIGHT(TEXT(AM87,"0.#"),1)=".",FALSE,TRUE)</formula>
    </cfRule>
    <cfRule type="expression" dxfId="2768" priority="13332">
      <formula>IF(RIGHT(TEXT(AM87,"0.#"),1)=".",TRUE,FALSE)</formula>
    </cfRule>
  </conditionalFormatting>
  <conditionalFormatting sqref="AE55">
    <cfRule type="expression" dxfId="2767" priority="13399">
      <formula>IF(RIGHT(TEXT(AE55,"0.#"),1)=".",FALSE,TRUE)</formula>
    </cfRule>
    <cfRule type="expression" dxfId="2766" priority="13400">
      <formula>IF(RIGHT(TEXT(AE55,"0.#"),1)=".",TRUE,FALSE)</formula>
    </cfRule>
  </conditionalFormatting>
  <conditionalFormatting sqref="AI55">
    <cfRule type="expression" dxfId="2765" priority="13397">
      <formula>IF(RIGHT(TEXT(AI55,"0.#"),1)=".",FALSE,TRUE)</formula>
    </cfRule>
    <cfRule type="expression" dxfId="2764" priority="13398">
      <formula>IF(RIGHT(TEXT(AI55,"0.#"),1)=".",TRUE,FALSE)</formula>
    </cfRule>
  </conditionalFormatting>
  <conditionalFormatting sqref="AE33">
    <cfRule type="expression" dxfId="2763" priority="13491">
      <formula>IF(RIGHT(TEXT(AE33,"0.#"),1)=".",FALSE,TRUE)</formula>
    </cfRule>
    <cfRule type="expression" dxfId="2762" priority="13492">
      <formula>IF(RIGHT(TEXT(AE33,"0.#"),1)=".",TRUE,FALSE)</formula>
    </cfRule>
  </conditionalFormatting>
  <conditionalFormatting sqref="AI33">
    <cfRule type="expression" dxfId="2761" priority="13485">
      <formula>IF(RIGHT(TEXT(AI33,"0.#"),1)=".",FALSE,TRUE)</formula>
    </cfRule>
    <cfRule type="expression" dxfId="2760" priority="13486">
      <formula>IF(RIGHT(TEXT(AI33,"0.#"),1)=".",TRUE,FALSE)</formula>
    </cfRule>
  </conditionalFormatting>
  <conditionalFormatting sqref="AI32">
    <cfRule type="expression" dxfId="2759" priority="13483">
      <formula>IF(RIGHT(TEXT(AI32,"0.#"),1)=".",FALSE,TRUE)</formula>
    </cfRule>
    <cfRule type="expression" dxfId="2758" priority="13484">
      <formula>IF(RIGHT(TEXT(AI32,"0.#"),1)=".",TRUE,FALSE)</formula>
    </cfRule>
  </conditionalFormatting>
  <conditionalFormatting sqref="AM32">
    <cfRule type="expression" dxfId="2757" priority="13481">
      <formula>IF(RIGHT(TEXT(AM32,"0.#"),1)=".",FALSE,TRUE)</formula>
    </cfRule>
    <cfRule type="expression" dxfId="2756" priority="13482">
      <formula>IF(RIGHT(TEXT(AM32,"0.#"),1)=".",TRUE,FALSE)</formula>
    </cfRule>
  </conditionalFormatting>
  <conditionalFormatting sqref="AM33">
    <cfRule type="expression" dxfId="2755" priority="13479">
      <formula>IF(RIGHT(TEXT(AM33,"0.#"),1)=".",FALSE,TRUE)</formula>
    </cfRule>
    <cfRule type="expression" dxfId="2754" priority="13480">
      <formula>IF(RIGHT(TEXT(AM33,"0.#"),1)=".",TRUE,FALSE)</formula>
    </cfRule>
  </conditionalFormatting>
  <conditionalFormatting sqref="AQ32:AQ34">
    <cfRule type="expression" dxfId="2753" priority="13471">
      <formula>IF(RIGHT(TEXT(AQ32,"0.#"),1)=".",FALSE,TRUE)</formula>
    </cfRule>
    <cfRule type="expression" dxfId="2752" priority="13472">
      <formula>IF(RIGHT(TEXT(AQ32,"0.#"),1)=".",TRUE,FALSE)</formula>
    </cfRule>
  </conditionalFormatting>
  <conditionalFormatting sqref="AU32:AU34">
    <cfRule type="expression" dxfId="2751" priority="13469">
      <formula>IF(RIGHT(TEXT(AU32,"0.#"),1)=".",FALSE,TRUE)</formula>
    </cfRule>
    <cfRule type="expression" dxfId="2750" priority="13470">
      <formula>IF(RIGHT(TEXT(AU32,"0.#"),1)=".",TRUE,FALSE)</formula>
    </cfRule>
  </conditionalFormatting>
  <conditionalFormatting sqref="AE53">
    <cfRule type="expression" dxfId="2749" priority="13403">
      <formula>IF(RIGHT(TEXT(AE53,"0.#"),1)=".",FALSE,TRUE)</formula>
    </cfRule>
    <cfRule type="expression" dxfId="2748" priority="13404">
      <formula>IF(RIGHT(TEXT(AE53,"0.#"),1)=".",TRUE,FALSE)</formula>
    </cfRule>
  </conditionalFormatting>
  <conditionalFormatting sqref="AE54">
    <cfRule type="expression" dxfId="2747" priority="13401">
      <formula>IF(RIGHT(TEXT(AE54,"0.#"),1)=".",FALSE,TRUE)</formula>
    </cfRule>
    <cfRule type="expression" dxfId="2746" priority="13402">
      <formula>IF(RIGHT(TEXT(AE54,"0.#"),1)=".",TRUE,FALSE)</formula>
    </cfRule>
  </conditionalFormatting>
  <conditionalFormatting sqref="AI54">
    <cfRule type="expression" dxfId="2745" priority="13395">
      <formula>IF(RIGHT(TEXT(AI54,"0.#"),1)=".",FALSE,TRUE)</formula>
    </cfRule>
    <cfRule type="expression" dxfId="2744" priority="13396">
      <formula>IF(RIGHT(TEXT(AI54,"0.#"),1)=".",TRUE,FALSE)</formula>
    </cfRule>
  </conditionalFormatting>
  <conditionalFormatting sqref="AI53">
    <cfRule type="expression" dxfId="2743" priority="13393">
      <formula>IF(RIGHT(TEXT(AI53,"0.#"),1)=".",FALSE,TRUE)</formula>
    </cfRule>
    <cfRule type="expression" dxfId="2742" priority="13394">
      <formula>IF(RIGHT(TEXT(AI53,"0.#"),1)=".",TRUE,FALSE)</formula>
    </cfRule>
  </conditionalFormatting>
  <conditionalFormatting sqref="AM53">
    <cfRule type="expression" dxfId="2741" priority="13391">
      <formula>IF(RIGHT(TEXT(AM53,"0.#"),1)=".",FALSE,TRUE)</formula>
    </cfRule>
    <cfRule type="expression" dxfId="2740" priority="13392">
      <formula>IF(RIGHT(TEXT(AM53,"0.#"),1)=".",TRUE,FALSE)</formula>
    </cfRule>
  </conditionalFormatting>
  <conditionalFormatting sqref="AM54">
    <cfRule type="expression" dxfId="2739" priority="13389">
      <formula>IF(RIGHT(TEXT(AM54,"0.#"),1)=".",FALSE,TRUE)</formula>
    </cfRule>
    <cfRule type="expression" dxfId="2738" priority="13390">
      <formula>IF(RIGHT(TEXT(AM54,"0.#"),1)=".",TRUE,FALSE)</formula>
    </cfRule>
  </conditionalFormatting>
  <conditionalFormatting sqref="AM55">
    <cfRule type="expression" dxfId="2737" priority="13387">
      <formula>IF(RIGHT(TEXT(AM55,"0.#"),1)=".",FALSE,TRUE)</formula>
    </cfRule>
    <cfRule type="expression" dxfId="2736" priority="13388">
      <formula>IF(RIGHT(TEXT(AM55,"0.#"),1)=".",TRUE,FALSE)</formula>
    </cfRule>
  </conditionalFormatting>
  <conditionalFormatting sqref="AE60">
    <cfRule type="expression" dxfId="2735" priority="13373">
      <formula>IF(RIGHT(TEXT(AE60,"0.#"),1)=".",FALSE,TRUE)</formula>
    </cfRule>
    <cfRule type="expression" dxfId="2734" priority="13374">
      <formula>IF(RIGHT(TEXT(AE60,"0.#"),1)=".",TRUE,FALSE)</formula>
    </cfRule>
  </conditionalFormatting>
  <conditionalFormatting sqref="AE61">
    <cfRule type="expression" dxfId="2733" priority="13371">
      <formula>IF(RIGHT(TEXT(AE61,"0.#"),1)=".",FALSE,TRUE)</formula>
    </cfRule>
    <cfRule type="expression" dxfId="2732" priority="13372">
      <formula>IF(RIGHT(TEXT(AE61,"0.#"),1)=".",TRUE,FALSE)</formula>
    </cfRule>
  </conditionalFormatting>
  <conditionalFormatting sqref="AE62">
    <cfRule type="expression" dxfId="2731" priority="13369">
      <formula>IF(RIGHT(TEXT(AE62,"0.#"),1)=".",FALSE,TRUE)</formula>
    </cfRule>
    <cfRule type="expression" dxfId="2730" priority="13370">
      <formula>IF(RIGHT(TEXT(AE62,"0.#"),1)=".",TRUE,FALSE)</formula>
    </cfRule>
  </conditionalFormatting>
  <conditionalFormatting sqref="AI62">
    <cfRule type="expression" dxfId="2729" priority="13367">
      <formula>IF(RIGHT(TEXT(AI62,"0.#"),1)=".",FALSE,TRUE)</formula>
    </cfRule>
    <cfRule type="expression" dxfId="2728" priority="13368">
      <formula>IF(RIGHT(TEXT(AI62,"0.#"),1)=".",TRUE,FALSE)</formula>
    </cfRule>
  </conditionalFormatting>
  <conditionalFormatting sqref="AI61">
    <cfRule type="expression" dxfId="2727" priority="13365">
      <formula>IF(RIGHT(TEXT(AI61,"0.#"),1)=".",FALSE,TRUE)</formula>
    </cfRule>
    <cfRule type="expression" dxfId="2726" priority="13366">
      <formula>IF(RIGHT(TEXT(AI61,"0.#"),1)=".",TRUE,FALSE)</formula>
    </cfRule>
  </conditionalFormatting>
  <conditionalFormatting sqref="AI60">
    <cfRule type="expression" dxfId="2725" priority="13363">
      <formula>IF(RIGHT(TEXT(AI60,"0.#"),1)=".",FALSE,TRUE)</formula>
    </cfRule>
    <cfRule type="expression" dxfId="2724" priority="13364">
      <formula>IF(RIGHT(TEXT(AI60,"0.#"),1)=".",TRUE,FALSE)</formula>
    </cfRule>
  </conditionalFormatting>
  <conditionalFormatting sqref="AM60">
    <cfRule type="expression" dxfId="2723" priority="13361">
      <formula>IF(RIGHT(TEXT(AM60,"0.#"),1)=".",FALSE,TRUE)</formula>
    </cfRule>
    <cfRule type="expression" dxfId="2722" priority="13362">
      <formula>IF(RIGHT(TEXT(AM60,"0.#"),1)=".",TRUE,FALSE)</formula>
    </cfRule>
  </conditionalFormatting>
  <conditionalFormatting sqref="AM61">
    <cfRule type="expression" dxfId="2721" priority="13359">
      <formula>IF(RIGHT(TEXT(AM61,"0.#"),1)=".",FALSE,TRUE)</formula>
    </cfRule>
    <cfRule type="expression" dxfId="2720" priority="13360">
      <formula>IF(RIGHT(TEXT(AM61,"0.#"),1)=".",TRUE,FALSE)</formula>
    </cfRule>
  </conditionalFormatting>
  <conditionalFormatting sqref="AM62">
    <cfRule type="expression" dxfId="2719" priority="13357">
      <formula>IF(RIGHT(TEXT(AM62,"0.#"),1)=".",FALSE,TRUE)</formula>
    </cfRule>
    <cfRule type="expression" dxfId="2718" priority="13358">
      <formula>IF(RIGHT(TEXT(AM62,"0.#"),1)=".",TRUE,FALSE)</formula>
    </cfRule>
  </conditionalFormatting>
  <conditionalFormatting sqref="AE87">
    <cfRule type="expression" dxfId="2717" priority="13343">
      <formula>IF(RIGHT(TEXT(AE87,"0.#"),1)=".",FALSE,TRUE)</formula>
    </cfRule>
    <cfRule type="expression" dxfId="2716" priority="13344">
      <formula>IF(RIGHT(TEXT(AE87,"0.#"),1)=".",TRUE,FALSE)</formula>
    </cfRule>
  </conditionalFormatting>
  <conditionalFormatting sqref="AE88">
    <cfRule type="expression" dxfId="2715" priority="13341">
      <formula>IF(RIGHT(TEXT(AE88,"0.#"),1)=".",FALSE,TRUE)</formula>
    </cfRule>
    <cfRule type="expression" dxfId="2714" priority="13342">
      <formula>IF(RIGHT(TEXT(AE88,"0.#"),1)=".",TRUE,FALSE)</formula>
    </cfRule>
  </conditionalFormatting>
  <conditionalFormatting sqref="AE89">
    <cfRule type="expression" dxfId="2713" priority="13339">
      <formula>IF(RIGHT(TEXT(AE89,"0.#"),1)=".",FALSE,TRUE)</formula>
    </cfRule>
    <cfRule type="expression" dxfId="2712" priority="13340">
      <formula>IF(RIGHT(TEXT(AE89,"0.#"),1)=".",TRUE,FALSE)</formula>
    </cfRule>
  </conditionalFormatting>
  <conditionalFormatting sqref="AI89">
    <cfRule type="expression" dxfId="2711" priority="13337">
      <formula>IF(RIGHT(TEXT(AI89,"0.#"),1)=".",FALSE,TRUE)</formula>
    </cfRule>
    <cfRule type="expression" dxfId="2710" priority="13338">
      <formula>IF(RIGHT(TEXT(AI89,"0.#"),1)=".",TRUE,FALSE)</formula>
    </cfRule>
  </conditionalFormatting>
  <conditionalFormatting sqref="AI88">
    <cfRule type="expression" dxfId="2709" priority="13335">
      <formula>IF(RIGHT(TEXT(AI88,"0.#"),1)=".",FALSE,TRUE)</formula>
    </cfRule>
    <cfRule type="expression" dxfId="2708" priority="13336">
      <formula>IF(RIGHT(TEXT(AI88,"0.#"),1)=".",TRUE,FALSE)</formula>
    </cfRule>
  </conditionalFormatting>
  <conditionalFormatting sqref="AI87">
    <cfRule type="expression" dxfId="2707" priority="13333">
      <formula>IF(RIGHT(TEXT(AI87,"0.#"),1)=".",FALSE,TRUE)</formula>
    </cfRule>
    <cfRule type="expression" dxfId="2706" priority="13334">
      <formula>IF(RIGHT(TEXT(AI87,"0.#"),1)=".",TRUE,FALSE)</formula>
    </cfRule>
  </conditionalFormatting>
  <conditionalFormatting sqref="AM88">
    <cfRule type="expression" dxfId="2705" priority="13329">
      <formula>IF(RIGHT(TEXT(AM88,"0.#"),1)=".",FALSE,TRUE)</formula>
    </cfRule>
    <cfRule type="expression" dxfId="2704" priority="13330">
      <formula>IF(RIGHT(TEXT(AM88,"0.#"),1)=".",TRUE,FALSE)</formula>
    </cfRule>
  </conditionalFormatting>
  <conditionalFormatting sqref="AM89">
    <cfRule type="expression" dxfId="2703" priority="13327">
      <formula>IF(RIGHT(TEXT(AM89,"0.#"),1)=".",FALSE,TRUE)</formula>
    </cfRule>
    <cfRule type="expression" dxfId="2702" priority="13328">
      <formula>IF(RIGHT(TEXT(AM89,"0.#"),1)=".",TRUE,FALSE)</formula>
    </cfRule>
  </conditionalFormatting>
  <conditionalFormatting sqref="AE92">
    <cfRule type="expression" dxfId="2701" priority="13313">
      <formula>IF(RIGHT(TEXT(AE92,"0.#"),1)=".",FALSE,TRUE)</formula>
    </cfRule>
    <cfRule type="expression" dxfId="2700" priority="13314">
      <formula>IF(RIGHT(TEXT(AE92,"0.#"),1)=".",TRUE,FALSE)</formula>
    </cfRule>
  </conditionalFormatting>
  <conditionalFormatting sqref="AE93">
    <cfRule type="expression" dxfId="2699" priority="13311">
      <formula>IF(RIGHT(TEXT(AE93,"0.#"),1)=".",FALSE,TRUE)</formula>
    </cfRule>
    <cfRule type="expression" dxfId="2698" priority="13312">
      <formula>IF(RIGHT(TEXT(AE93,"0.#"),1)=".",TRUE,FALSE)</formula>
    </cfRule>
  </conditionalFormatting>
  <conditionalFormatting sqref="AE94">
    <cfRule type="expression" dxfId="2697" priority="13309">
      <formula>IF(RIGHT(TEXT(AE94,"0.#"),1)=".",FALSE,TRUE)</formula>
    </cfRule>
    <cfRule type="expression" dxfId="2696" priority="13310">
      <formula>IF(RIGHT(TEXT(AE94,"0.#"),1)=".",TRUE,FALSE)</formula>
    </cfRule>
  </conditionalFormatting>
  <conditionalFormatting sqref="AI94">
    <cfRule type="expression" dxfId="2695" priority="13307">
      <formula>IF(RIGHT(TEXT(AI94,"0.#"),1)=".",FALSE,TRUE)</formula>
    </cfRule>
    <cfRule type="expression" dxfId="2694" priority="13308">
      <formula>IF(RIGHT(TEXT(AI94,"0.#"),1)=".",TRUE,FALSE)</formula>
    </cfRule>
  </conditionalFormatting>
  <conditionalFormatting sqref="AI93">
    <cfRule type="expression" dxfId="2693" priority="13305">
      <formula>IF(RIGHT(TEXT(AI93,"0.#"),1)=".",FALSE,TRUE)</formula>
    </cfRule>
    <cfRule type="expression" dxfId="2692" priority="13306">
      <formula>IF(RIGHT(TEXT(AI93,"0.#"),1)=".",TRUE,FALSE)</formula>
    </cfRule>
  </conditionalFormatting>
  <conditionalFormatting sqref="AI92">
    <cfRule type="expression" dxfId="2691" priority="13303">
      <formula>IF(RIGHT(TEXT(AI92,"0.#"),1)=".",FALSE,TRUE)</formula>
    </cfRule>
    <cfRule type="expression" dxfId="2690" priority="13304">
      <formula>IF(RIGHT(TEXT(AI92,"0.#"),1)=".",TRUE,FALSE)</formula>
    </cfRule>
  </conditionalFormatting>
  <conditionalFormatting sqref="AM92">
    <cfRule type="expression" dxfId="2689" priority="13301">
      <formula>IF(RIGHT(TEXT(AM92,"0.#"),1)=".",FALSE,TRUE)</formula>
    </cfRule>
    <cfRule type="expression" dxfId="2688" priority="13302">
      <formula>IF(RIGHT(TEXT(AM92,"0.#"),1)=".",TRUE,FALSE)</formula>
    </cfRule>
  </conditionalFormatting>
  <conditionalFormatting sqref="AM93">
    <cfRule type="expression" dxfId="2687" priority="13299">
      <formula>IF(RIGHT(TEXT(AM93,"0.#"),1)=".",FALSE,TRUE)</formula>
    </cfRule>
    <cfRule type="expression" dxfId="2686" priority="13300">
      <formula>IF(RIGHT(TEXT(AM93,"0.#"),1)=".",TRUE,FALSE)</formula>
    </cfRule>
  </conditionalFormatting>
  <conditionalFormatting sqref="AM94">
    <cfRule type="expression" dxfId="2685" priority="13297">
      <formula>IF(RIGHT(TEXT(AM94,"0.#"),1)=".",FALSE,TRUE)</formula>
    </cfRule>
    <cfRule type="expression" dxfId="2684" priority="13298">
      <formula>IF(RIGHT(TEXT(AM94,"0.#"),1)=".",TRUE,FALSE)</formula>
    </cfRule>
  </conditionalFormatting>
  <conditionalFormatting sqref="AE97">
    <cfRule type="expression" dxfId="2683" priority="13283">
      <formula>IF(RIGHT(TEXT(AE97,"0.#"),1)=".",FALSE,TRUE)</formula>
    </cfRule>
    <cfRule type="expression" dxfId="2682" priority="13284">
      <formula>IF(RIGHT(TEXT(AE97,"0.#"),1)=".",TRUE,FALSE)</formula>
    </cfRule>
  </conditionalFormatting>
  <conditionalFormatting sqref="AE98">
    <cfRule type="expression" dxfId="2681" priority="13281">
      <formula>IF(RIGHT(TEXT(AE98,"0.#"),1)=".",FALSE,TRUE)</formula>
    </cfRule>
    <cfRule type="expression" dxfId="2680" priority="13282">
      <formula>IF(RIGHT(TEXT(AE98,"0.#"),1)=".",TRUE,FALSE)</formula>
    </cfRule>
  </conditionalFormatting>
  <conditionalFormatting sqref="AE99">
    <cfRule type="expression" dxfId="2679" priority="13279">
      <formula>IF(RIGHT(TEXT(AE99,"0.#"),1)=".",FALSE,TRUE)</formula>
    </cfRule>
    <cfRule type="expression" dxfId="2678" priority="13280">
      <formula>IF(RIGHT(TEXT(AE99,"0.#"),1)=".",TRUE,FALSE)</formula>
    </cfRule>
  </conditionalFormatting>
  <conditionalFormatting sqref="AI99">
    <cfRule type="expression" dxfId="2677" priority="13277">
      <formula>IF(RIGHT(TEXT(AI99,"0.#"),1)=".",FALSE,TRUE)</formula>
    </cfRule>
    <cfRule type="expression" dxfId="2676" priority="13278">
      <formula>IF(RIGHT(TEXT(AI99,"0.#"),1)=".",TRUE,FALSE)</formula>
    </cfRule>
  </conditionalFormatting>
  <conditionalFormatting sqref="AI98">
    <cfRule type="expression" dxfId="2675" priority="13275">
      <formula>IF(RIGHT(TEXT(AI98,"0.#"),1)=".",FALSE,TRUE)</formula>
    </cfRule>
    <cfRule type="expression" dxfId="2674" priority="13276">
      <formula>IF(RIGHT(TEXT(AI98,"0.#"),1)=".",TRUE,FALSE)</formula>
    </cfRule>
  </conditionalFormatting>
  <conditionalFormatting sqref="AI97">
    <cfRule type="expression" dxfId="2673" priority="13273">
      <formula>IF(RIGHT(TEXT(AI97,"0.#"),1)=".",FALSE,TRUE)</formula>
    </cfRule>
    <cfRule type="expression" dxfId="2672" priority="13274">
      <formula>IF(RIGHT(TEXT(AI97,"0.#"),1)=".",TRUE,FALSE)</formula>
    </cfRule>
  </conditionalFormatting>
  <conditionalFormatting sqref="AM97">
    <cfRule type="expression" dxfId="2671" priority="13271">
      <formula>IF(RIGHT(TEXT(AM97,"0.#"),1)=".",FALSE,TRUE)</formula>
    </cfRule>
    <cfRule type="expression" dxfId="2670" priority="13272">
      <formula>IF(RIGHT(TEXT(AM97,"0.#"),1)=".",TRUE,FALSE)</formula>
    </cfRule>
  </conditionalFormatting>
  <conditionalFormatting sqref="AM98">
    <cfRule type="expression" dxfId="2669" priority="13269">
      <formula>IF(RIGHT(TEXT(AM98,"0.#"),1)=".",FALSE,TRUE)</formula>
    </cfRule>
    <cfRule type="expression" dxfId="2668" priority="13270">
      <formula>IF(RIGHT(TEXT(AM98,"0.#"),1)=".",TRUE,FALSE)</formula>
    </cfRule>
  </conditionalFormatting>
  <conditionalFormatting sqref="AM99">
    <cfRule type="expression" dxfId="2667" priority="13267">
      <formula>IF(RIGHT(TEXT(AM99,"0.#"),1)=".",FALSE,TRUE)</formula>
    </cfRule>
    <cfRule type="expression" dxfId="2666" priority="13268">
      <formula>IF(RIGHT(TEXT(AM99,"0.#"),1)=".",TRUE,FALSE)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Q116">
    <cfRule type="expression" dxfId="2611" priority="13185">
      <formula>IF(RIGHT(TEXT(AQ116,"0.#"),1)=".",FALSE,TRUE)</formula>
    </cfRule>
    <cfRule type="expression" dxfId="2610" priority="13186">
      <formula>IF(RIGHT(TEXT(AQ116,"0.#"),1)=".",TRUE,FALSE)</formula>
    </cfRule>
  </conditionalFormatting>
  <conditionalFormatting sqref="AQ117">
    <cfRule type="expression" dxfId="2609" priority="13173">
      <formula>IF(RIGHT(TEXT(AQ117,"0.#"),1)=".",FALSE,TRUE)</formula>
    </cfRule>
    <cfRule type="expression" dxfId="2608" priority="13174">
      <formula>IF(RIGHT(TEXT(AQ117,"0.#"),1)=".",TRUE,FALSE)</formula>
    </cfRule>
  </conditionalFormatting>
  <conditionalFormatting sqref="AE119 AQ119">
    <cfRule type="expression" dxfId="2607" priority="13171">
      <formula>IF(RIGHT(TEXT(AE119,"0.#"),1)=".",FALSE,TRUE)</formula>
    </cfRule>
    <cfRule type="expression" dxfId="2606" priority="13172">
      <formula>IF(RIGHT(TEXT(AE119,"0.#"),1)=".",TRUE,FALSE)</formula>
    </cfRule>
  </conditionalFormatting>
  <conditionalFormatting sqref="AI119">
    <cfRule type="expression" dxfId="2605" priority="13169">
      <formula>IF(RIGHT(TEXT(AI119,"0.#"),1)=".",FALSE,TRUE)</formula>
    </cfRule>
    <cfRule type="expression" dxfId="2604" priority="13170">
      <formula>IF(RIGHT(TEXT(AI119,"0.#"),1)=".",TRUE,FALSE)</formula>
    </cfRule>
  </conditionalFormatting>
  <conditionalFormatting sqref="AM119">
    <cfRule type="expression" dxfId="2603" priority="13167">
      <formula>IF(RIGHT(TEXT(AM119,"0.#"),1)=".",FALSE,TRUE)</formula>
    </cfRule>
    <cfRule type="expression" dxfId="2602" priority="13168">
      <formula>IF(RIGHT(TEXT(AM119,"0.#"),1)=".",TRUE,FALSE)</formula>
    </cfRule>
  </conditionalFormatting>
  <conditionalFormatting sqref="AQ120">
    <cfRule type="expression" dxfId="2601" priority="13159">
      <formula>IF(RIGHT(TEXT(AQ120,"0.#"),1)=".",FALSE,TRUE)</formula>
    </cfRule>
    <cfRule type="expression" dxfId="2600" priority="13160">
      <formula>IF(RIGHT(TEXT(AQ120,"0.#"),1)=".",TRUE,FALSE)</formula>
    </cfRule>
  </conditionalFormatting>
  <conditionalFormatting sqref="AE122 AQ122">
    <cfRule type="expression" dxfId="2599" priority="13157">
      <formula>IF(RIGHT(TEXT(AE122,"0.#"),1)=".",FALSE,TRUE)</formula>
    </cfRule>
    <cfRule type="expression" dxfId="2598" priority="13158">
      <formula>IF(RIGHT(TEXT(AE122,"0.#"),1)=".",TRUE,FALSE)</formula>
    </cfRule>
  </conditionalFormatting>
  <conditionalFormatting sqref="AI122">
    <cfRule type="expression" dxfId="2597" priority="13155">
      <formula>IF(RIGHT(TEXT(AI122,"0.#"),1)=".",FALSE,TRUE)</formula>
    </cfRule>
    <cfRule type="expression" dxfId="2596" priority="13156">
      <formula>IF(RIGHT(TEXT(AI122,"0.#"),1)=".",TRUE,FALSE)</formula>
    </cfRule>
  </conditionalFormatting>
  <conditionalFormatting sqref="AM122">
    <cfRule type="expression" dxfId="2595" priority="13153">
      <formula>IF(RIGHT(TEXT(AM122,"0.#"),1)=".",FALSE,TRUE)</formula>
    </cfRule>
    <cfRule type="expression" dxfId="2594" priority="13154">
      <formula>IF(RIGHT(TEXT(AM122,"0.#"),1)=".",TRUE,FALSE)</formula>
    </cfRule>
  </conditionalFormatting>
  <conditionalFormatting sqref="AQ123">
    <cfRule type="expression" dxfId="2593" priority="13145">
      <formula>IF(RIGHT(TEXT(AQ123,"0.#"),1)=".",FALSE,TRUE)</formula>
    </cfRule>
    <cfRule type="expression" dxfId="2592" priority="13146">
      <formula>IF(RIGHT(TEXT(AQ123,"0.#"),1)=".",TRUE,FALSE)</formula>
    </cfRule>
  </conditionalFormatting>
  <conditionalFormatting sqref="AE125 AQ125">
    <cfRule type="expression" dxfId="2591" priority="13143">
      <formula>IF(RIGHT(TEXT(AE125,"0.#"),1)=".",FALSE,TRUE)</formula>
    </cfRule>
    <cfRule type="expression" dxfId="2590" priority="13144">
      <formula>IF(RIGHT(TEXT(AE125,"0.#"),1)=".",TRUE,FALSE)</formula>
    </cfRule>
  </conditionalFormatting>
  <conditionalFormatting sqref="AI125">
    <cfRule type="expression" dxfId="2589" priority="13141">
      <formula>IF(RIGHT(TEXT(AI125,"0.#"),1)=".",FALSE,TRUE)</formula>
    </cfRule>
    <cfRule type="expression" dxfId="2588" priority="13142">
      <formula>IF(RIGHT(TEXT(AI125,"0.#"),1)=".",TRUE,FALSE)</formula>
    </cfRule>
  </conditionalFormatting>
  <conditionalFormatting sqref="AM125">
    <cfRule type="expression" dxfId="2587" priority="13139">
      <formula>IF(RIGHT(TEXT(AM125,"0.#"),1)=".",FALSE,TRUE)</formula>
    </cfRule>
    <cfRule type="expression" dxfId="2586" priority="13140">
      <formula>IF(RIGHT(TEXT(AM125,"0.#"),1)=".",TRUE,FALSE)</formula>
    </cfRule>
  </conditionalFormatting>
  <conditionalFormatting sqref="AQ126">
    <cfRule type="expression" dxfId="2585" priority="13131">
      <formula>IF(RIGHT(TEXT(AQ126,"0.#"),1)=".",FALSE,TRUE)</formula>
    </cfRule>
    <cfRule type="expression" dxfId="2584" priority="13132">
      <formula>IF(RIGHT(TEXT(AQ126,"0.#"),1)=".",TRUE,FALSE)</formula>
    </cfRule>
  </conditionalFormatting>
  <conditionalFormatting sqref="AE128 AQ128">
    <cfRule type="expression" dxfId="2583" priority="13129">
      <formula>IF(RIGHT(TEXT(AE128,"0.#"),1)=".",FALSE,TRUE)</formula>
    </cfRule>
    <cfRule type="expression" dxfId="2582" priority="13130">
      <formula>IF(RIGHT(TEXT(AE128,"0.#"),1)=".",TRUE,FALSE)</formula>
    </cfRule>
  </conditionalFormatting>
  <conditionalFormatting sqref="AI128">
    <cfRule type="expression" dxfId="2581" priority="13127">
      <formula>IF(RIGHT(TEXT(AI128,"0.#"),1)=".",FALSE,TRUE)</formula>
    </cfRule>
    <cfRule type="expression" dxfId="2580" priority="13128">
      <formula>IF(RIGHT(TEXT(AI128,"0.#"),1)=".",TRUE,FALSE)</formula>
    </cfRule>
  </conditionalFormatting>
  <conditionalFormatting sqref="AM128">
    <cfRule type="expression" dxfId="2579" priority="13125">
      <formula>IF(RIGHT(TEXT(AM128,"0.#"),1)=".",FALSE,TRUE)</formula>
    </cfRule>
    <cfRule type="expression" dxfId="2578" priority="13126">
      <formula>IF(RIGHT(TEXT(AM128,"0.#"),1)=".",TRUE,FALSE)</formula>
    </cfRule>
  </conditionalFormatting>
  <conditionalFormatting sqref="AQ129">
    <cfRule type="expression" dxfId="2577" priority="13117">
      <formula>IF(RIGHT(TEXT(AQ129,"0.#"),1)=".",FALSE,TRUE)</formula>
    </cfRule>
    <cfRule type="expression" dxfId="2576" priority="13118">
      <formula>IF(RIGHT(TEXT(AQ129,"0.#"),1)=".",TRUE,FALSE)</formula>
    </cfRule>
  </conditionalFormatting>
  <conditionalFormatting sqref="AE75">
    <cfRule type="expression" dxfId="2575" priority="13115">
      <formula>IF(RIGHT(TEXT(AE75,"0.#"),1)=".",FALSE,TRUE)</formula>
    </cfRule>
    <cfRule type="expression" dxfId="2574" priority="13116">
      <formula>IF(RIGHT(TEXT(AE75,"0.#"),1)=".",TRUE,FALSE)</formula>
    </cfRule>
  </conditionalFormatting>
  <conditionalFormatting sqref="AE76">
    <cfRule type="expression" dxfId="2573" priority="13113">
      <formula>IF(RIGHT(TEXT(AE76,"0.#"),1)=".",FALSE,TRUE)</formula>
    </cfRule>
    <cfRule type="expression" dxfId="2572" priority="13114">
      <formula>IF(RIGHT(TEXT(AE76,"0.#"),1)=".",TRUE,FALSE)</formula>
    </cfRule>
  </conditionalFormatting>
  <conditionalFormatting sqref="AE77">
    <cfRule type="expression" dxfId="2571" priority="13111">
      <formula>IF(RIGHT(TEXT(AE77,"0.#"),1)=".",FALSE,TRUE)</formula>
    </cfRule>
    <cfRule type="expression" dxfId="2570" priority="13112">
      <formula>IF(RIGHT(TEXT(AE77,"0.#"),1)=".",TRUE,FALSE)</formula>
    </cfRule>
  </conditionalFormatting>
  <conditionalFormatting sqref="AI77">
    <cfRule type="expression" dxfId="2569" priority="13109">
      <formula>IF(RIGHT(TEXT(AI77,"0.#"),1)=".",FALSE,TRUE)</formula>
    </cfRule>
    <cfRule type="expression" dxfId="2568" priority="13110">
      <formula>IF(RIGHT(TEXT(AI77,"0.#"),1)=".",TRUE,FALSE)</formula>
    </cfRule>
  </conditionalFormatting>
  <conditionalFormatting sqref="AI76">
    <cfRule type="expression" dxfId="2567" priority="13107">
      <formula>IF(RIGHT(TEXT(AI76,"0.#"),1)=".",FALSE,TRUE)</formula>
    </cfRule>
    <cfRule type="expression" dxfId="2566" priority="13108">
      <formula>IF(RIGHT(TEXT(AI76,"0.#"),1)=".",TRUE,FALSE)</formula>
    </cfRule>
  </conditionalFormatting>
  <conditionalFormatting sqref="AI75">
    <cfRule type="expression" dxfId="2565" priority="13105">
      <formula>IF(RIGHT(TEXT(AI75,"0.#"),1)=".",FALSE,TRUE)</formula>
    </cfRule>
    <cfRule type="expression" dxfId="2564" priority="13106">
      <formula>IF(RIGHT(TEXT(AI75,"0.#"),1)=".",TRUE,FALSE)</formula>
    </cfRule>
  </conditionalFormatting>
  <conditionalFormatting sqref="AM75">
    <cfRule type="expression" dxfId="2563" priority="13103">
      <formula>IF(RIGHT(TEXT(AM75,"0.#"),1)=".",FALSE,TRUE)</formula>
    </cfRule>
    <cfRule type="expression" dxfId="2562" priority="13104">
      <formula>IF(RIGHT(TEXT(AM75,"0.#"),1)=".",TRUE,FALSE)</formula>
    </cfRule>
  </conditionalFormatting>
  <conditionalFormatting sqref="AM76">
    <cfRule type="expression" dxfId="2561" priority="13101">
      <formula>IF(RIGHT(TEXT(AM76,"0.#"),1)=".",FALSE,TRUE)</formula>
    </cfRule>
    <cfRule type="expression" dxfId="2560" priority="13102">
      <formula>IF(RIGHT(TEXT(AM76,"0.#"),1)=".",TRUE,FALSE)</formula>
    </cfRule>
  </conditionalFormatting>
  <conditionalFormatting sqref="AM77">
    <cfRule type="expression" dxfId="2559" priority="13099">
      <formula>IF(RIGHT(TEXT(AM77,"0.#"),1)=".",FALSE,TRUE)</formula>
    </cfRule>
    <cfRule type="expression" dxfId="2558" priority="13100">
      <formula>IF(RIGHT(TEXT(AM77,"0.#"),1)=".",TRUE,FALSE)</formula>
    </cfRule>
  </conditionalFormatting>
  <conditionalFormatting sqref="AM134:AM135 AQ134:AQ135 AU134:AU135">
    <cfRule type="expression" dxfId="2557" priority="13085">
      <formula>IF(RIGHT(TEXT(AM134,"0.#"),1)=".",FALSE,TRUE)</formula>
    </cfRule>
    <cfRule type="expression" dxfId="2556" priority="13086">
      <formula>IF(RIGHT(TEXT(AM134,"0.#"),1)=".",TRUE,FALSE)</formula>
    </cfRule>
  </conditionalFormatting>
  <conditionalFormatting sqref="AE433">
    <cfRule type="expression" dxfId="2555" priority="13055">
      <formula>IF(RIGHT(TEXT(AE433,"0.#"),1)=".",FALSE,TRUE)</formula>
    </cfRule>
    <cfRule type="expression" dxfId="2554" priority="13056">
      <formula>IF(RIGHT(TEXT(AE433,"0.#"),1)=".",TRUE,FALSE)</formula>
    </cfRule>
  </conditionalFormatting>
  <conditionalFormatting sqref="AM435">
    <cfRule type="expression" dxfId="2553" priority="13039">
      <formula>IF(RIGHT(TEXT(AM435,"0.#"),1)=".",FALSE,TRUE)</formula>
    </cfRule>
    <cfRule type="expression" dxfId="2552" priority="13040">
      <formula>IF(RIGHT(TEXT(AM435,"0.#"),1)=".",TRUE,FALSE)</formula>
    </cfRule>
  </conditionalFormatting>
  <conditionalFormatting sqref="AE434">
    <cfRule type="expression" dxfId="2551" priority="13053">
      <formula>IF(RIGHT(TEXT(AE434,"0.#"),1)=".",FALSE,TRUE)</formula>
    </cfRule>
    <cfRule type="expression" dxfId="2550" priority="13054">
      <formula>IF(RIGHT(TEXT(AE434,"0.#"),1)=".",TRUE,FALSE)</formula>
    </cfRule>
  </conditionalFormatting>
  <conditionalFormatting sqref="AE435">
    <cfRule type="expression" dxfId="2549" priority="13051">
      <formula>IF(RIGHT(TEXT(AE435,"0.#"),1)=".",FALSE,TRUE)</formula>
    </cfRule>
    <cfRule type="expression" dxfId="2548" priority="13052">
      <formula>IF(RIGHT(TEXT(AE435,"0.#"),1)=".",TRUE,FALSE)</formula>
    </cfRule>
  </conditionalFormatting>
  <conditionalFormatting sqref="AM433">
    <cfRule type="expression" dxfId="2547" priority="13043">
      <formula>IF(RIGHT(TEXT(AM433,"0.#"),1)=".",FALSE,TRUE)</formula>
    </cfRule>
    <cfRule type="expression" dxfId="2546" priority="13044">
      <formula>IF(RIGHT(TEXT(AM433,"0.#"),1)=".",TRUE,FALSE)</formula>
    </cfRule>
  </conditionalFormatting>
  <conditionalFormatting sqref="AM434">
    <cfRule type="expression" dxfId="2545" priority="13041">
      <formula>IF(RIGHT(TEXT(AM434,"0.#"),1)=".",FALSE,TRUE)</formula>
    </cfRule>
    <cfRule type="expression" dxfId="2544" priority="13042">
      <formula>IF(RIGHT(TEXT(AM434,"0.#"),1)=".",TRUE,FALSE)</formula>
    </cfRule>
  </conditionalFormatting>
  <conditionalFormatting sqref="AU433">
    <cfRule type="expression" dxfId="2543" priority="13031">
      <formula>IF(RIGHT(TEXT(AU433,"0.#"),1)=".",FALSE,TRUE)</formula>
    </cfRule>
    <cfRule type="expression" dxfId="2542" priority="13032">
      <formula>IF(RIGHT(TEXT(AU433,"0.#"),1)=".",TRUE,FALSE)</formula>
    </cfRule>
  </conditionalFormatting>
  <conditionalFormatting sqref="AU434">
    <cfRule type="expression" dxfId="2541" priority="13029">
      <formula>IF(RIGHT(TEXT(AU434,"0.#"),1)=".",FALSE,TRUE)</formula>
    </cfRule>
    <cfRule type="expression" dxfId="2540" priority="13030">
      <formula>IF(RIGHT(TEXT(AU434,"0.#"),1)=".",TRUE,FALSE)</formula>
    </cfRule>
  </conditionalFormatting>
  <conditionalFormatting sqref="AU435">
    <cfRule type="expression" dxfId="2539" priority="13027">
      <formula>IF(RIGHT(TEXT(AU435,"0.#"),1)=".",FALSE,TRUE)</formula>
    </cfRule>
    <cfRule type="expression" dxfId="2538" priority="13028">
      <formula>IF(RIGHT(TEXT(AU435,"0.#"),1)=".",TRUE,FALSE)</formula>
    </cfRule>
  </conditionalFormatting>
  <conditionalFormatting sqref="AI435">
    <cfRule type="expression" dxfId="2537" priority="12961">
      <formula>IF(RIGHT(TEXT(AI435,"0.#"),1)=".",FALSE,TRUE)</formula>
    </cfRule>
    <cfRule type="expression" dxfId="2536" priority="12962">
      <formula>IF(RIGHT(TEXT(AI435,"0.#"),1)=".",TRUE,FALSE)</formula>
    </cfRule>
  </conditionalFormatting>
  <conditionalFormatting sqref="AI433">
    <cfRule type="expression" dxfId="2535" priority="12965">
      <formula>IF(RIGHT(TEXT(AI433,"0.#"),1)=".",FALSE,TRUE)</formula>
    </cfRule>
    <cfRule type="expression" dxfId="2534" priority="12966">
      <formula>IF(RIGHT(TEXT(AI433,"0.#"),1)=".",TRUE,FALSE)</formula>
    </cfRule>
  </conditionalFormatting>
  <conditionalFormatting sqref="AI434">
    <cfRule type="expression" dxfId="2533" priority="12963">
      <formula>IF(RIGHT(TEXT(AI434,"0.#"),1)=".",FALSE,TRUE)</formula>
    </cfRule>
    <cfRule type="expression" dxfId="2532" priority="12964">
      <formula>IF(RIGHT(TEXT(AI434,"0.#"),1)=".",TRUE,FALSE)</formula>
    </cfRule>
  </conditionalFormatting>
  <conditionalFormatting sqref="AQ434">
    <cfRule type="expression" dxfId="2531" priority="12947">
      <formula>IF(RIGHT(TEXT(AQ434,"0.#"),1)=".",FALSE,TRUE)</formula>
    </cfRule>
    <cfRule type="expression" dxfId="2530" priority="12948">
      <formula>IF(RIGHT(TEXT(AQ434,"0.#"),1)=".",TRUE,FALSE)</formula>
    </cfRule>
  </conditionalFormatting>
  <conditionalFormatting sqref="AQ435">
    <cfRule type="expression" dxfId="2529" priority="12933">
      <formula>IF(RIGHT(TEXT(AQ435,"0.#"),1)=".",FALSE,TRUE)</formula>
    </cfRule>
    <cfRule type="expression" dxfId="2528" priority="12934">
      <formula>IF(RIGHT(TEXT(AQ435,"0.#"),1)=".",TRUE,FALSE)</formula>
    </cfRule>
  </conditionalFormatting>
  <conditionalFormatting sqref="AQ433">
    <cfRule type="expression" dxfId="2527" priority="12931">
      <formula>IF(RIGHT(TEXT(AQ433,"0.#"),1)=".",FALSE,TRUE)</formula>
    </cfRule>
    <cfRule type="expression" dxfId="2526" priority="12932">
      <formula>IF(RIGHT(TEXT(AQ433,"0.#"),1)=".",TRUE,FALSE)</formula>
    </cfRule>
  </conditionalFormatting>
  <conditionalFormatting sqref="AL839:AO866">
    <cfRule type="expression" dxfId="2525" priority="6655">
      <formula>IF(AND(AL839&gt;=0, RIGHT(TEXT(AL839,"0.#"),1)&lt;&gt;"."),TRUE,FALSE)</formula>
    </cfRule>
    <cfRule type="expression" dxfId="2524" priority="6656">
      <formula>IF(AND(AL839&gt;=0, RIGHT(TEXT(AL839,"0.#"),1)="."),TRUE,FALSE)</formula>
    </cfRule>
    <cfRule type="expression" dxfId="2523" priority="6657">
      <formula>IF(AND(AL839&lt;0, RIGHT(TEXT(AL839,"0.#"),1)&lt;&gt;"."),TRUE,FALSE)</formula>
    </cfRule>
    <cfRule type="expression" dxfId="2522" priority="6658">
      <formula>IF(AND(AL839&lt;0, RIGHT(TEXT(AL839,"0.#"),1)="."),TRUE,FALSE)</formula>
    </cfRule>
  </conditionalFormatting>
  <conditionalFormatting sqref="AQ53:AQ55">
    <cfRule type="expression" dxfId="2521" priority="4677">
      <formula>IF(RIGHT(TEXT(AQ53,"0.#"),1)=".",FALSE,TRUE)</formula>
    </cfRule>
    <cfRule type="expression" dxfId="2520" priority="4678">
      <formula>IF(RIGHT(TEXT(AQ53,"0.#"),1)=".",TRUE,FALSE)</formula>
    </cfRule>
  </conditionalFormatting>
  <conditionalFormatting sqref="AU53:AU55">
    <cfRule type="expression" dxfId="2519" priority="4675">
      <formula>IF(RIGHT(TEXT(AU53,"0.#"),1)=".",FALSE,TRUE)</formula>
    </cfRule>
    <cfRule type="expression" dxfId="2518" priority="4676">
      <formula>IF(RIGHT(TEXT(AU53,"0.#"),1)=".",TRUE,FALSE)</formula>
    </cfRule>
  </conditionalFormatting>
  <conditionalFormatting sqref="AQ60:AQ62">
    <cfRule type="expression" dxfId="2517" priority="4673">
      <formula>IF(RIGHT(TEXT(AQ60,"0.#"),1)=".",FALSE,TRUE)</formula>
    </cfRule>
    <cfRule type="expression" dxfId="2516" priority="4674">
      <formula>IF(RIGHT(TEXT(AQ60,"0.#"),1)=".",TRUE,FALSE)</formula>
    </cfRule>
  </conditionalFormatting>
  <conditionalFormatting sqref="AU60:AU62">
    <cfRule type="expression" dxfId="2515" priority="4671">
      <formula>IF(RIGHT(TEXT(AU60,"0.#"),1)=".",FALSE,TRUE)</formula>
    </cfRule>
    <cfRule type="expression" dxfId="2514" priority="4672">
      <formula>IF(RIGHT(TEXT(AU60,"0.#"),1)=".",TRUE,FALSE)</formula>
    </cfRule>
  </conditionalFormatting>
  <conditionalFormatting sqref="AQ75:AQ77">
    <cfRule type="expression" dxfId="2513" priority="4669">
      <formula>IF(RIGHT(TEXT(AQ75,"0.#"),1)=".",FALSE,TRUE)</formula>
    </cfRule>
    <cfRule type="expression" dxfId="2512" priority="4670">
      <formula>IF(RIGHT(TEXT(AQ75,"0.#"),1)=".",TRUE,FALSE)</formula>
    </cfRule>
  </conditionalFormatting>
  <conditionalFormatting sqref="AU75:AU77">
    <cfRule type="expression" dxfId="2511" priority="4667">
      <formula>IF(RIGHT(TEXT(AU75,"0.#"),1)=".",FALSE,TRUE)</formula>
    </cfRule>
    <cfRule type="expression" dxfId="2510" priority="4668">
      <formula>IF(RIGHT(TEXT(AU75,"0.#"),1)=".",TRUE,FALSE)</formula>
    </cfRule>
  </conditionalFormatting>
  <conditionalFormatting sqref="AQ87:AQ89">
    <cfRule type="expression" dxfId="2509" priority="4665">
      <formula>IF(RIGHT(TEXT(AQ87,"0.#"),1)=".",FALSE,TRUE)</formula>
    </cfRule>
    <cfRule type="expression" dxfId="2508" priority="4666">
      <formula>IF(RIGHT(TEXT(AQ87,"0.#"),1)=".",TRUE,FALSE)</formula>
    </cfRule>
  </conditionalFormatting>
  <conditionalFormatting sqref="AU87:AU89">
    <cfRule type="expression" dxfId="2507" priority="4663">
      <formula>IF(RIGHT(TEXT(AU87,"0.#"),1)=".",FALSE,TRUE)</formula>
    </cfRule>
    <cfRule type="expression" dxfId="2506" priority="4664">
      <formula>IF(RIGHT(TEXT(AU87,"0.#"),1)=".",TRUE,FALSE)</formula>
    </cfRule>
  </conditionalFormatting>
  <conditionalFormatting sqref="AQ92:AQ94">
    <cfRule type="expression" dxfId="2505" priority="4661">
      <formula>IF(RIGHT(TEXT(AQ92,"0.#"),1)=".",FALSE,TRUE)</formula>
    </cfRule>
    <cfRule type="expression" dxfId="2504" priority="4662">
      <formula>IF(RIGHT(TEXT(AQ92,"0.#"),1)=".",TRUE,FALSE)</formula>
    </cfRule>
  </conditionalFormatting>
  <conditionalFormatting sqref="AU92:AU94">
    <cfRule type="expression" dxfId="2503" priority="4659">
      <formula>IF(RIGHT(TEXT(AU92,"0.#"),1)=".",FALSE,TRUE)</formula>
    </cfRule>
    <cfRule type="expression" dxfId="2502" priority="4660">
      <formula>IF(RIGHT(TEXT(AU92,"0.#"),1)=".",TRUE,FALSE)</formula>
    </cfRule>
  </conditionalFormatting>
  <conditionalFormatting sqref="AQ97:AQ99">
    <cfRule type="expression" dxfId="2501" priority="4657">
      <formula>IF(RIGHT(TEXT(AQ97,"0.#"),1)=".",FALSE,TRUE)</formula>
    </cfRule>
    <cfRule type="expression" dxfId="2500" priority="4658">
      <formula>IF(RIGHT(TEXT(AQ97,"0.#"),1)=".",TRUE,FALSE)</formula>
    </cfRule>
  </conditionalFormatting>
  <conditionalFormatting sqref="AU97:AU99">
    <cfRule type="expression" dxfId="2499" priority="4655">
      <formula>IF(RIGHT(TEXT(AU97,"0.#"),1)=".",FALSE,TRUE)</formula>
    </cfRule>
    <cfRule type="expression" dxfId="2498" priority="4656">
      <formula>IF(RIGHT(TEXT(AU97,"0.#"),1)=".",TRUE,FALSE)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39:Y866">
    <cfRule type="expression" dxfId="2451" priority="2983">
      <formula>IF(RIGHT(TEXT(Y839,"0.#"),1)=".",FALSE,TRUE)</formula>
    </cfRule>
    <cfRule type="expression" dxfId="2450" priority="2984">
      <formula>IF(RIGHT(TEXT(Y839,"0.#"),1)=".",TRUE,FALSE)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02:AO1131">
    <cfRule type="expression" dxfId="2421" priority="2889">
      <formula>IF(AND(AL1102&gt;=0, RIGHT(TEXT(AL1102,"0.#"),1)&lt;&gt;"."),TRUE,FALSE)</formula>
    </cfRule>
    <cfRule type="expression" dxfId="2420" priority="2890">
      <formula>IF(AND(AL1102&gt;=0, RIGHT(TEXT(AL1102,"0.#"),1)="."),TRUE,FALSE)</formula>
    </cfRule>
    <cfRule type="expression" dxfId="2419" priority="2891">
      <formula>IF(AND(AL1102&lt;0, RIGHT(TEXT(AL1102,"0.#"),1)&lt;&gt;"."),TRUE,FALSE)</formula>
    </cfRule>
    <cfRule type="expression" dxfId="2418" priority="2892">
      <formula>IF(AND(AL1102&lt;0, RIGHT(TEXT(AL1102,"0.#"),1)="."),TRUE,FALSE)</formula>
    </cfRule>
  </conditionalFormatting>
  <conditionalFormatting sqref="Y1102:Y1131">
    <cfRule type="expression" dxfId="2417" priority="2887">
      <formula>IF(RIGHT(TEXT(Y1102,"0.#"),1)=".",FALSE,TRUE)</formula>
    </cfRule>
    <cfRule type="expression" dxfId="2416" priority="2888">
      <formula>IF(RIGHT(TEXT(Y1102,"0.#"),1)=".",TRUE,FALSE)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37:AO838">
    <cfRule type="expression" dxfId="2407" priority="2841">
      <formula>IF(AND(AL837&gt;=0, RIGHT(TEXT(AL837,"0.#"),1)&lt;&gt;"."),TRUE,FALSE)</formula>
    </cfRule>
    <cfRule type="expression" dxfId="2406" priority="2842">
      <formula>IF(AND(AL837&gt;=0, RIGHT(TEXT(AL837,"0.#"),1)="."),TRUE,FALSE)</formula>
    </cfRule>
    <cfRule type="expression" dxfId="2405" priority="2843">
      <formula>IF(AND(AL837&lt;0, RIGHT(TEXT(AL837,"0.#"),1)&lt;&gt;"."),TRUE,FALSE)</formula>
    </cfRule>
    <cfRule type="expression" dxfId="2404" priority="2844">
      <formula>IF(AND(AL837&lt;0, RIGHT(TEXT(AL837,"0.#"),1)="."),TRUE,FALSE)</formula>
    </cfRule>
  </conditionalFormatting>
  <conditionalFormatting sqref="Y837:Y838">
    <cfRule type="expression" dxfId="2403" priority="2839">
      <formula>IF(RIGHT(TEXT(Y837,"0.#"),1)=".",FALSE,TRUE)</formula>
    </cfRule>
    <cfRule type="expression" dxfId="2402" priority="2840">
      <formula>IF(RIGHT(TEXT(Y837,"0.#"),1)=".",TRUE,FALSE)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73:Y899">
    <cfRule type="expression" dxfId="2085" priority="2099">
      <formula>IF(RIGHT(TEXT(Y873,"0.#"),1)=".",FALSE,TRUE)</formula>
    </cfRule>
    <cfRule type="expression" dxfId="2084" priority="2100">
      <formula>IF(RIGHT(TEXT(Y873,"0.#"),1)=".",TRUE,FALSE)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E34 AI34">
    <cfRule type="expression" dxfId="731" priority="31">
      <formula>IF(RIGHT(TEXT(AE34,"0.#"),1)=".",FALSE,TRUE)</formula>
    </cfRule>
    <cfRule type="expression" dxfId="730" priority="32">
      <formula>IF(RIGHT(TEXT(AE34,"0.#"),1)=".",TRUE,FALSE)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E134:AE135 AI134:AI135">
    <cfRule type="expression" dxfId="709" priority="9">
      <formula>IF(RIGHT(TEXT(AE134,"0.#"),1)=".",FALSE,TRUE)</formula>
    </cfRule>
    <cfRule type="expression" dxfId="708" priority="10">
      <formula>IF(RIGHT(TEXT(AE134,"0.#"),1)=".",TRUE,FALSE)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6"/>
      <c r="Z2" s="828"/>
      <c r="AA2" s="829"/>
      <c r="AB2" s="1040" t="s">
        <v>11</v>
      </c>
      <c r="AC2" s="1041"/>
      <c r="AD2" s="1042"/>
      <c r="AE2" s="1046" t="s">
        <v>357</v>
      </c>
      <c r="AF2" s="1046"/>
      <c r="AG2" s="1046"/>
      <c r="AH2" s="1046"/>
      <c r="AI2" s="1046" t="s">
        <v>363</v>
      </c>
      <c r="AJ2" s="1046"/>
      <c r="AK2" s="1046"/>
      <c r="AL2" s="1046"/>
      <c r="AM2" s="1046" t="s">
        <v>472</v>
      </c>
      <c r="AN2" s="1046"/>
      <c r="AO2" s="104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3"/>
      <c r="I4" s="1013"/>
      <c r="J4" s="1013"/>
      <c r="K4" s="1013"/>
      <c r="L4" s="1013"/>
      <c r="M4" s="1013"/>
      <c r="N4" s="1013"/>
      <c r="O4" s="1014"/>
      <c r="P4" s="98"/>
      <c r="Q4" s="1021"/>
      <c r="R4" s="1021"/>
      <c r="S4" s="1021"/>
      <c r="T4" s="1021"/>
      <c r="U4" s="1021"/>
      <c r="V4" s="1021"/>
      <c r="W4" s="1021"/>
      <c r="X4" s="1022"/>
      <c r="Y4" s="1031" t="s">
        <v>12</v>
      </c>
      <c r="Z4" s="1032"/>
      <c r="AA4" s="1033"/>
      <c r="AB4" s="457"/>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5"/>
      <c r="H5" s="1016"/>
      <c r="I5" s="1016"/>
      <c r="J5" s="1016"/>
      <c r="K5" s="1016"/>
      <c r="L5" s="1016"/>
      <c r="M5" s="1016"/>
      <c r="N5" s="1016"/>
      <c r="O5" s="1017"/>
      <c r="P5" s="1023"/>
      <c r="Q5" s="1023"/>
      <c r="R5" s="1023"/>
      <c r="S5" s="1023"/>
      <c r="T5" s="1023"/>
      <c r="U5" s="1023"/>
      <c r="V5" s="1023"/>
      <c r="W5" s="1023"/>
      <c r="X5" s="1024"/>
      <c r="Y5" s="411" t="s">
        <v>54</v>
      </c>
      <c r="Z5" s="1028"/>
      <c r="AA5" s="1029"/>
      <c r="AB5" s="519"/>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8"/>
      <c r="H6" s="1019"/>
      <c r="I6" s="1019"/>
      <c r="J6" s="1019"/>
      <c r="K6" s="1019"/>
      <c r="L6" s="1019"/>
      <c r="M6" s="1019"/>
      <c r="N6" s="1019"/>
      <c r="O6" s="1020"/>
      <c r="P6" s="1025"/>
      <c r="Q6" s="1025"/>
      <c r="R6" s="1025"/>
      <c r="S6" s="1025"/>
      <c r="T6" s="1025"/>
      <c r="U6" s="1025"/>
      <c r="V6" s="1025"/>
      <c r="W6" s="1025"/>
      <c r="X6" s="1026"/>
      <c r="Y6" s="1027" t="s">
        <v>13</v>
      </c>
      <c r="Z6" s="1028"/>
      <c r="AA6" s="1029"/>
      <c r="AB6" s="593"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6"/>
      <c r="Z9" s="828"/>
      <c r="AA9" s="829"/>
      <c r="AB9" s="1040" t="s">
        <v>11</v>
      </c>
      <c r="AC9" s="1041"/>
      <c r="AD9" s="1042"/>
      <c r="AE9" s="1046" t="s">
        <v>357</v>
      </c>
      <c r="AF9" s="1046"/>
      <c r="AG9" s="1046"/>
      <c r="AH9" s="1046"/>
      <c r="AI9" s="1046" t="s">
        <v>363</v>
      </c>
      <c r="AJ9" s="1046"/>
      <c r="AK9" s="1046"/>
      <c r="AL9" s="1046"/>
      <c r="AM9" s="1046" t="s">
        <v>472</v>
      </c>
      <c r="AN9" s="1046"/>
      <c r="AO9" s="104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57"/>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5"/>
      <c r="H12" s="1016"/>
      <c r="I12" s="1016"/>
      <c r="J12" s="1016"/>
      <c r="K12" s="1016"/>
      <c r="L12" s="1016"/>
      <c r="M12" s="1016"/>
      <c r="N12" s="1016"/>
      <c r="O12" s="1017"/>
      <c r="P12" s="1023"/>
      <c r="Q12" s="1023"/>
      <c r="R12" s="1023"/>
      <c r="S12" s="1023"/>
      <c r="T12" s="1023"/>
      <c r="U12" s="1023"/>
      <c r="V12" s="1023"/>
      <c r="W12" s="1023"/>
      <c r="X12" s="1024"/>
      <c r="Y12" s="411" t="s">
        <v>54</v>
      </c>
      <c r="Z12" s="1028"/>
      <c r="AA12" s="1029"/>
      <c r="AB12" s="519"/>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3"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6"/>
      <c r="Z16" s="828"/>
      <c r="AA16" s="829"/>
      <c r="AB16" s="1040" t="s">
        <v>11</v>
      </c>
      <c r="AC16" s="1041"/>
      <c r="AD16" s="1042"/>
      <c r="AE16" s="1046" t="s">
        <v>357</v>
      </c>
      <c r="AF16" s="1046"/>
      <c r="AG16" s="1046"/>
      <c r="AH16" s="1046"/>
      <c r="AI16" s="1046" t="s">
        <v>363</v>
      </c>
      <c r="AJ16" s="1046"/>
      <c r="AK16" s="1046"/>
      <c r="AL16" s="1046"/>
      <c r="AM16" s="1046" t="s">
        <v>472</v>
      </c>
      <c r="AN16" s="1046"/>
      <c r="AO16" s="104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57"/>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5"/>
      <c r="H19" s="1016"/>
      <c r="I19" s="1016"/>
      <c r="J19" s="1016"/>
      <c r="K19" s="1016"/>
      <c r="L19" s="1016"/>
      <c r="M19" s="1016"/>
      <c r="N19" s="1016"/>
      <c r="O19" s="1017"/>
      <c r="P19" s="1023"/>
      <c r="Q19" s="1023"/>
      <c r="R19" s="1023"/>
      <c r="S19" s="1023"/>
      <c r="T19" s="1023"/>
      <c r="U19" s="1023"/>
      <c r="V19" s="1023"/>
      <c r="W19" s="1023"/>
      <c r="X19" s="1024"/>
      <c r="Y19" s="411" t="s">
        <v>54</v>
      </c>
      <c r="Z19" s="1028"/>
      <c r="AA19" s="1029"/>
      <c r="AB19" s="519"/>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3"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6"/>
      <c r="Z23" s="828"/>
      <c r="AA23" s="829"/>
      <c r="AB23" s="1040" t="s">
        <v>11</v>
      </c>
      <c r="AC23" s="1041"/>
      <c r="AD23" s="1042"/>
      <c r="AE23" s="1046" t="s">
        <v>357</v>
      </c>
      <c r="AF23" s="1046"/>
      <c r="AG23" s="1046"/>
      <c r="AH23" s="1046"/>
      <c r="AI23" s="1046" t="s">
        <v>363</v>
      </c>
      <c r="AJ23" s="1046"/>
      <c r="AK23" s="1046"/>
      <c r="AL23" s="1046"/>
      <c r="AM23" s="1046" t="s">
        <v>472</v>
      </c>
      <c r="AN23" s="1046"/>
      <c r="AO23" s="104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57"/>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5"/>
      <c r="H26" s="1016"/>
      <c r="I26" s="1016"/>
      <c r="J26" s="1016"/>
      <c r="K26" s="1016"/>
      <c r="L26" s="1016"/>
      <c r="M26" s="1016"/>
      <c r="N26" s="1016"/>
      <c r="O26" s="1017"/>
      <c r="P26" s="1023"/>
      <c r="Q26" s="1023"/>
      <c r="R26" s="1023"/>
      <c r="S26" s="1023"/>
      <c r="T26" s="1023"/>
      <c r="U26" s="1023"/>
      <c r="V26" s="1023"/>
      <c r="W26" s="1023"/>
      <c r="X26" s="1024"/>
      <c r="Y26" s="411" t="s">
        <v>54</v>
      </c>
      <c r="Z26" s="1028"/>
      <c r="AA26" s="1029"/>
      <c r="AB26" s="519"/>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3"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6"/>
      <c r="Z30" s="828"/>
      <c r="AA30" s="829"/>
      <c r="AB30" s="1040" t="s">
        <v>11</v>
      </c>
      <c r="AC30" s="1041"/>
      <c r="AD30" s="1042"/>
      <c r="AE30" s="1046" t="s">
        <v>357</v>
      </c>
      <c r="AF30" s="1046"/>
      <c r="AG30" s="1046"/>
      <c r="AH30" s="1046"/>
      <c r="AI30" s="1046" t="s">
        <v>363</v>
      </c>
      <c r="AJ30" s="1046"/>
      <c r="AK30" s="1046"/>
      <c r="AL30" s="1046"/>
      <c r="AM30" s="1046" t="s">
        <v>472</v>
      </c>
      <c r="AN30" s="1046"/>
      <c r="AO30" s="104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57"/>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5"/>
      <c r="H33" s="1016"/>
      <c r="I33" s="1016"/>
      <c r="J33" s="1016"/>
      <c r="K33" s="1016"/>
      <c r="L33" s="1016"/>
      <c r="M33" s="1016"/>
      <c r="N33" s="1016"/>
      <c r="O33" s="1017"/>
      <c r="P33" s="1023"/>
      <c r="Q33" s="1023"/>
      <c r="R33" s="1023"/>
      <c r="S33" s="1023"/>
      <c r="T33" s="1023"/>
      <c r="U33" s="1023"/>
      <c r="V33" s="1023"/>
      <c r="W33" s="1023"/>
      <c r="X33" s="1024"/>
      <c r="Y33" s="411" t="s">
        <v>54</v>
      </c>
      <c r="Z33" s="1028"/>
      <c r="AA33" s="1029"/>
      <c r="AB33" s="519"/>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3"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6"/>
      <c r="Z37" s="828"/>
      <c r="AA37" s="829"/>
      <c r="AB37" s="1040" t="s">
        <v>11</v>
      </c>
      <c r="AC37" s="1041"/>
      <c r="AD37" s="1042"/>
      <c r="AE37" s="1046" t="s">
        <v>357</v>
      </c>
      <c r="AF37" s="1046"/>
      <c r="AG37" s="1046"/>
      <c r="AH37" s="1046"/>
      <c r="AI37" s="1046" t="s">
        <v>363</v>
      </c>
      <c r="AJ37" s="1046"/>
      <c r="AK37" s="1046"/>
      <c r="AL37" s="1046"/>
      <c r="AM37" s="1046" t="s">
        <v>472</v>
      </c>
      <c r="AN37" s="1046"/>
      <c r="AO37" s="104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57"/>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5"/>
      <c r="H40" s="1016"/>
      <c r="I40" s="1016"/>
      <c r="J40" s="1016"/>
      <c r="K40" s="1016"/>
      <c r="L40" s="1016"/>
      <c r="M40" s="1016"/>
      <c r="N40" s="1016"/>
      <c r="O40" s="1017"/>
      <c r="P40" s="1023"/>
      <c r="Q40" s="1023"/>
      <c r="R40" s="1023"/>
      <c r="S40" s="1023"/>
      <c r="T40" s="1023"/>
      <c r="U40" s="1023"/>
      <c r="V40" s="1023"/>
      <c r="W40" s="1023"/>
      <c r="X40" s="1024"/>
      <c r="Y40" s="411" t="s">
        <v>54</v>
      </c>
      <c r="Z40" s="1028"/>
      <c r="AA40" s="1029"/>
      <c r="AB40" s="519"/>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3"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6"/>
      <c r="Z44" s="828"/>
      <c r="AA44" s="829"/>
      <c r="AB44" s="1040" t="s">
        <v>11</v>
      </c>
      <c r="AC44" s="1041"/>
      <c r="AD44" s="1042"/>
      <c r="AE44" s="1046" t="s">
        <v>357</v>
      </c>
      <c r="AF44" s="1046"/>
      <c r="AG44" s="1046"/>
      <c r="AH44" s="1046"/>
      <c r="AI44" s="1046" t="s">
        <v>363</v>
      </c>
      <c r="AJ44" s="1046"/>
      <c r="AK44" s="1046"/>
      <c r="AL44" s="1046"/>
      <c r="AM44" s="1046" t="s">
        <v>472</v>
      </c>
      <c r="AN44" s="1046"/>
      <c r="AO44" s="104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57"/>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5"/>
      <c r="H47" s="1016"/>
      <c r="I47" s="1016"/>
      <c r="J47" s="1016"/>
      <c r="K47" s="1016"/>
      <c r="L47" s="1016"/>
      <c r="M47" s="1016"/>
      <c r="N47" s="1016"/>
      <c r="O47" s="1017"/>
      <c r="P47" s="1023"/>
      <c r="Q47" s="1023"/>
      <c r="R47" s="1023"/>
      <c r="S47" s="1023"/>
      <c r="T47" s="1023"/>
      <c r="U47" s="1023"/>
      <c r="V47" s="1023"/>
      <c r="W47" s="1023"/>
      <c r="X47" s="1024"/>
      <c r="Y47" s="411" t="s">
        <v>54</v>
      </c>
      <c r="Z47" s="1028"/>
      <c r="AA47" s="1029"/>
      <c r="AB47" s="519"/>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3"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6"/>
      <c r="Z51" s="828"/>
      <c r="AA51" s="829"/>
      <c r="AB51" s="553" t="s">
        <v>11</v>
      </c>
      <c r="AC51" s="1041"/>
      <c r="AD51" s="1042"/>
      <c r="AE51" s="1046" t="s">
        <v>357</v>
      </c>
      <c r="AF51" s="1046"/>
      <c r="AG51" s="1046"/>
      <c r="AH51" s="1046"/>
      <c r="AI51" s="1046" t="s">
        <v>363</v>
      </c>
      <c r="AJ51" s="1046"/>
      <c r="AK51" s="1046"/>
      <c r="AL51" s="1046"/>
      <c r="AM51" s="1046" t="s">
        <v>472</v>
      </c>
      <c r="AN51" s="1046"/>
      <c r="AO51" s="104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57"/>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5"/>
      <c r="H54" s="1016"/>
      <c r="I54" s="1016"/>
      <c r="J54" s="1016"/>
      <c r="K54" s="1016"/>
      <c r="L54" s="1016"/>
      <c r="M54" s="1016"/>
      <c r="N54" s="1016"/>
      <c r="O54" s="1017"/>
      <c r="P54" s="1023"/>
      <c r="Q54" s="1023"/>
      <c r="R54" s="1023"/>
      <c r="S54" s="1023"/>
      <c r="T54" s="1023"/>
      <c r="U54" s="1023"/>
      <c r="V54" s="1023"/>
      <c r="W54" s="1023"/>
      <c r="X54" s="1024"/>
      <c r="Y54" s="411" t="s">
        <v>54</v>
      </c>
      <c r="Z54" s="1028"/>
      <c r="AA54" s="1029"/>
      <c r="AB54" s="519"/>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3"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6"/>
      <c r="Z58" s="828"/>
      <c r="AA58" s="829"/>
      <c r="AB58" s="1040" t="s">
        <v>11</v>
      </c>
      <c r="AC58" s="1041"/>
      <c r="AD58" s="1042"/>
      <c r="AE58" s="1046" t="s">
        <v>357</v>
      </c>
      <c r="AF58" s="1046"/>
      <c r="AG58" s="1046"/>
      <c r="AH58" s="1046"/>
      <c r="AI58" s="1046" t="s">
        <v>363</v>
      </c>
      <c r="AJ58" s="1046"/>
      <c r="AK58" s="1046"/>
      <c r="AL58" s="1046"/>
      <c r="AM58" s="1046" t="s">
        <v>472</v>
      </c>
      <c r="AN58" s="1046"/>
      <c r="AO58" s="104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57"/>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5"/>
      <c r="H61" s="1016"/>
      <c r="I61" s="1016"/>
      <c r="J61" s="1016"/>
      <c r="K61" s="1016"/>
      <c r="L61" s="1016"/>
      <c r="M61" s="1016"/>
      <c r="N61" s="1016"/>
      <c r="O61" s="1017"/>
      <c r="P61" s="1023"/>
      <c r="Q61" s="1023"/>
      <c r="R61" s="1023"/>
      <c r="S61" s="1023"/>
      <c r="T61" s="1023"/>
      <c r="U61" s="1023"/>
      <c r="V61" s="1023"/>
      <c r="W61" s="1023"/>
      <c r="X61" s="1024"/>
      <c r="Y61" s="411" t="s">
        <v>54</v>
      </c>
      <c r="Z61" s="1028"/>
      <c r="AA61" s="1029"/>
      <c r="AB61" s="519"/>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3"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6"/>
      <c r="Z65" s="828"/>
      <c r="AA65" s="829"/>
      <c r="AB65" s="1040" t="s">
        <v>11</v>
      </c>
      <c r="AC65" s="1041"/>
      <c r="AD65" s="1042"/>
      <c r="AE65" s="1046" t="s">
        <v>357</v>
      </c>
      <c r="AF65" s="1046"/>
      <c r="AG65" s="1046"/>
      <c r="AH65" s="1046"/>
      <c r="AI65" s="1046" t="s">
        <v>363</v>
      </c>
      <c r="AJ65" s="1046"/>
      <c r="AK65" s="1046"/>
      <c r="AL65" s="1046"/>
      <c r="AM65" s="1046" t="s">
        <v>472</v>
      </c>
      <c r="AN65" s="1046"/>
      <c r="AO65" s="104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57"/>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5"/>
      <c r="H68" s="1016"/>
      <c r="I68" s="1016"/>
      <c r="J68" s="1016"/>
      <c r="K68" s="1016"/>
      <c r="L68" s="1016"/>
      <c r="M68" s="1016"/>
      <c r="N68" s="1016"/>
      <c r="O68" s="1017"/>
      <c r="P68" s="1023"/>
      <c r="Q68" s="1023"/>
      <c r="R68" s="1023"/>
      <c r="S68" s="1023"/>
      <c r="T68" s="1023"/>
      <c r="U68" s="1023"/>
      <c r="V68" s="1023"/>
      <c r="W68" s="1023"/>
      <c r="X68" s="1024"/>
      <c r="Y68" s="411" t="s">
        <v>54</v>
      </c>
      <c r="Z68" s="1028"/>
      <c r="AA68" s="1029"/>
      <c r="AB68" s="519"/>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8"/>
      <c r="H69" s="1019"/>
      <c r="I69" s="1019"/>
      <c r="J69" s="1019"/>
      <c r="K69" s="1019"/>
      <c r="L69" s="1019"/>
      <c r="M69" s="1019"/>
      <c r="N69" s="1019"/>
      <c r="O69" s="1020"/>
      <c r="P69" s="1025"/>
      <c r="Q69" s="1025"/>
      <c r="R69" s="1025"/>
      <c r="S69" s="1025"/>
      <c r="T69" s="1025"/>
      <c r="U69" s="1025"/>
      <c r="V69" s="1025"/>
      <c r="W69" s="1025"/>
      <c r="X69" s="1026"/>
      <c r="Y69" s="411" t="s">
        <v>13</v>
      </c>
      <c r="Z69" s="1028"/>
      <c r="AA69" s="102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9"/>
      <c r="B4" s="1060"/>
      <c r="C4" s="1060"/>
      <c r="D4" s="1060"/>
      <c r="E4" s="1060"/>
      <c r="F4" s="106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9"/>
      <c r="B5" s="1060"/>
      <c r="C5" s="1060"/>
      <c r="D5" s="1060"/>
      <c r="E5" s="1060"/>
      <c r="F5" s="106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9"/>
      <c r="B6" s="1060"/>
      <c r="C6" s="1060"/>
      <c r="D6" s="1060"/>
      <c r="E6" s="1060"/>
      <c r="F6" s="106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9"/>
      <c r="B7" s="1060"/>
      <c r="C7" s="1060"/>
      <c r="D7" s="1060"/>
      <c r="E7" s="1060"/>
      <c r="F7" s="106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9"/>
      <c r="B8" s="1060"/>
      <c r="C8" s="1060"/>
      <c r="D8" s="1060"/>
      <c r="E8" s="1060"/>
      <c r="F8" s="106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9"/>
      <c r="B9" s="1060"/>
      <c r="C9" s="1060"/>
      <c r="D9" s="1060"/>
      <c r="E9" s="1060"/>
      <c r="F9" s="106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9"/>
      <c r="B10" s="1060"/>
      <c r="C10" s="1060"/>
      <c r="D10" s="1060"/>
      <c r="E10" s="1060"/>
      <c r="F10" s="106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9"/>
      <c r="B11" s="1060"/>
      <c r="C11" s="1060"/>
      <c r="D11" s="1060"/>
      <c r="E11" s="1060"/>
      <c r="F11" s="106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9"/>
      <c r="B12" s="1060"/>
      <c r="C12" s="1060"/>
      <c r="D12" s="1060"/>
      <c r="E12" s="1060"/>
      <c r="F12" s="106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9"/>
      <c r="B13" s="1060"/>
      <c r="C13" s="1060"/>
      <c r="D13" s="1060"/>
      <c r="E13" s="1060"/>
      <c r="F13" s="106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9"/>
      <c r="B14" s="1060"/>
      <c r="C14" s="1060"/>
      <c r="D14" s="1060"/>
      <c r="E14" s="1060"/>
      <c r="F14" s="106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9"/>
      <c r="B15" s="1060"/>
      <c r="C15" s="1060"/>
      <c r="D15" s="1060"/>
      <c r="E15" s="1060"/>
      <c r="F15" s="106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9"/>
      <c r="B16" s="1060"/>
      <c r="C16" s="1060"/>
      <c r="D16" s="1060"/>
      <c r="E16" s="1060"/>
      <c r="F16" s="106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9"/>
      <c r="B17" s="1060"/>
      <c r="C17" s="1060"/>
      <c r="D17" s="1060"/>
      <c r="E17" s="1060"/>
      <c r="F17" s="106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9"/>
      <c r="B18" s="1060"/>
      <c r="C18" s="1060"/>
      <c r="D18" s="1060"/>
      <c r="E18" s="1060"/>
      <c r="F18" s="106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9"/>
      <c r="B19" s="1060"/>
      <c r="C19" s="1060"/>
      <c r="D19" s="1060"/>
      <c r="E19" s="1060"/>
      <c r="F19" s="106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9"/>
      <c r="B20" s="1060"/>
      <c r="C20" s="1060"/>
      <c r="D20" s="1060"/>
      <c r="E20" s="1060"/>
      <c r="F20" s="106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9"/>
      <c r="B21" s="1060"/>
      <c r="C21" s="1060"/>
      <c r="D21" s="1060"/>
      <c r="E21" s="1060"/>
      <c r="F21" s="106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9"/>
      <c r="B22" s="1060"/>
      <c r="C22" s="1060"/>
      <c r="D22" s="1060"/>
      <c r="E22" s="1060"/>
      <c r="F22" s="106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9"/>
      <c r="B23" s="1060"/>
      <c r="C23" s="1060"/>
      <c r="D23" s="1060"/>
      <c r="E23" s="1060"/>
      <c r="F23" s="106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9"/>
      <c r="B24" s="1060"/>
      <c r="C24" s="1060"/>
      <c r="D24" s="1060"/>
      <c r="E24" s="1060"/>
      <c r="F24" s="106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9"/>
      <c r="B25" s="1060"/>
      <c r="C25" s="1060"/>
      <c r="D25" s="1060"/>
      <c r="E25" s="1060"/>
      <c r="F25" s="106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9"/>
      <c r="B26" s="1060"/>
      <c r="C26" s="1060"/>
      <c r="D26" s="1060"/>
      <c r="E26" s="1060"/>
      <c r="F26" s="106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9"/>
      <c r="B27" s="1060"/>
      <c r="C27" s="1060"/>
      <c r="D27" s="1060"/>
      <c r="E27" s="1060"/>
      <c r="F27" s="106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9"/>
      <c r="B28" s="1060"/>
      <c r="C28" s="1060"/>
      <c r="D28" s="1060"/>
      <c r="E28" s="1060"/>
      <c r="F28" s="106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9"/>
      <c r="B29" s="1060"/>
      <c r="C29" s="1060"/>
      <c r="D29" s="1060"/>
      <c r="E29" s="1060"/>
      <c r="F29" s="106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9"/>
      <c r="B30" s="1060"/>
      <c r="C30" s="1060"/>
      <c r="D30" s="1060"/>
      <c r="E30" s="1060"/>
      <c r="F30" s="106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9"/>
      <c r="B31" s="1060"/>
      <c r="C31" s="1060"/>
      <c r="D31" s="1060"/>
      <c r="E31" s="1060"/>
      <c r="F31" s="106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9"/>
      <c r="B32" s="1060"/>
      <c r="C32" s="1060"/>
      <c r="D32" s="1060"/>
      <c r="E32" s="1060"/>
      <c r="F32" s="106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9"/>
      <c r="B33" s="1060"/>
      <c r="C33" s="1060"/>
      <c r="D33" s="1060"/>
      <c r="E33" s="1060"/>
      <c r="F33" s="106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9"/>
      <c r="B34" s="1060"/>
      <c r="C34" s="1060"/>
      <c r="D34" s="1060"/>
      <c r="E34" s="1060"/>
      <c r="F34" s="106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9"/>
      <c r="B35" s="1060"/>
      <c r="C35" s="1060"/>
      <c r="D35" s="1060"/>
      <c r="E35" s="1060"/>
      <c r="F35" s="106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9"/>
      <c r="B36" s="1060"/>
      <c r="C36" s="1060"/>
      <c r="D36" s="1060"/>
      <c r="E36" s="1060"/>
      <c r="F36" s="106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9"/>
      <c r="B37" s="1060"/>
      <c r="C37" s="1060"/>
      <c r="D37" s="1060"/>
      <c r="E37" s="1060"/>
      <c r="F37" s="106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9"/>
      <c r="B38" s="1060"/>
      <c r="C38" s="1060"/>
      <c r="D38" s="1060"/>
      <c r="E38" s="1060"/>
      <c r="F38" s="106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9"/>
      <c r="B39" s="1060"/>
      <c r="C39" s="1060"/>
      <c r="D39" s="1060"/>
      <c r="E39" s="1060"/>
      <c r="F39" s="106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9"/>
      <c r="B40" s="1060"/>
      <c r="C40" s="1060"/>
      <c r="D40" s="1060"/>
      <c r="E40" s="1060"/>
      <c r="F40" s="106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9"/>
      <c r="B41" s="1060"/>
      <c r="C41" s="1060"/>
      <c r="D41" s="1060"/>
      <c r="E41" s="1060"/>
      <c r="F41" s="106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9"/>
      <c r="B42" s="1060"/>
      <c r="C42" s="1060"/>
      <c r="D42" s="1060"/>
      <c r="E42" s="1060"/>
      <c r="F42" s="106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9"/>
      <c r="B43" s="1060"/>
      <c r="C43" s="1060"/>
      <c r="D43" s="1060"/>
      <c r="E43" s="1060"/>
      <c r="F43" s="106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9"/>
      <c r="B44" s="1060"/>
      <c r="C44" s="1060"/>
      <c r="D44" s="1060"/>
      <c r="E44" s="1060"/>
      <c r="F44" s="106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9"/>
      <c r="B45" s="1060"/>
      <c r="C45" s="1060"/>
      <c r="D45" s="1060"/>
      <c r="E45" s="1060"/>
      <c r="F45" s="106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9"/>
      <c r="B46" s="1060"/>
      <c r="C46" s="1060"/>
      <c r="D46" s="1060"/>
      <c r="E46" s="1060"/>
      <c r="F46" s="106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9"/>
      <c r="B47" s="1060"/>
      <c r="C47" s="1060"/>
      <c r="D47" s="1060"/>
      <c r="E47" s="1060"/>
      <c r="F47" s="106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9"/>
      <c r="B48" s="1060"/>
      <c r="C48" s="1060"/>
      <c r="D48" s="1060"/>
      <c r="E48" s="1060"/>
      <c r="F48" s="106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9"/>
      <c r="B49" s="1060"/>
      <c r="C49" s="1060"/>
      <c r="D49" s="1060"/>
      <c r="E49" s="1060"/>
      <c r="F49" s="106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9"/>
      <c r="B50" s="1060"/>
      <c r="C50" s="1060"/>
      <c r="D50" s="1060"/>
      <c r="E50" s="1060"/>
      <c r="F50" s="106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9"/>
      <c r="B51" s="1060"/>
      <c r="C51" s="1060"/>
      <c r="D51" s="1060"/>
      <c r="E51" s="1060"/>
      <c r="F51" s="106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9"/>
      <c r="B52" s="1060"/>
      <c r="C52" s="1060"/>
      <c r="D52" s="1060"/>
      <c r="E52" s="1060"/>
      <c r="F52" s="106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9"/>
      <c r="B56" s="1060"/>
      <c r="C56" s="1060"/>
      <c r="D56" s="1060"/>
      <c r="E56" s="1060"/>
      <c r="F56" s="106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9"/>
      <c r="B57" s="1060"/>
      <c r="C57" s="1060"/>
      <c r="D57" s="1060"/>
      <c r="E57" s="1060"/>
      <c r="F57" s="106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9"/>
      <c r="B58" s="1060"/>
      <c r="C58" s="1060"/>
      <c r="D58" s="1060"/>
      <c r="E58" s="1060"/>
      <c r="F58" s="106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9"/>
      <c r="B59" s="1060"/>
      <c r="C59" s="1060"/>
      <c r="D59" s="1060"/>
      <c r="E59" s="1060"/>
      <c r="F59" s="106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9"/>
      <c r="B60" s="1060"/>
      <c r="C60" s="1060"/>
      <c r="D60" s="1060"/>
      <c r="E60" s="1060"/>
      <c r="F60" s="106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9"/>
      <c r="B61" s="1060"/>
      <c r="C61" s="1060"/>
      <c r="D61" s="1060"/>
      <c r="E61" s="1060"/>
      <c r="F61" s="106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9"/>
      <c r="B62" s="1060"/>
      <c r="C62" s="1060"/>
      <c r="D62" s="1060"/>
      <c r="E62" s="1060"/>
      <c r="F62" s="106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9"/>
      <c r="B63" s="1060"/>
      <c r="C63" s="1060"/>
      <c r="D63" s="1060"/>
      <c r="E63" s="1060"/>
      <c r="F63" s="106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9"/>
      <c r="B64" s="1060"/>
      <c r="C64" s="1060"/>
      <c r="D64" s="1060"/>
      <c r="E64" s="1060"/>
      <c r="F64" s="106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9"/>
      <c r="B65" s="1060"/>
      <c r="C65" s="1060"/>
      <c r="D65" s="1060"/>
      <c r="E65" s="1060"/>
      <c r="F65" s="106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9"/>
      <c r="B66" s="1060"/>
      <c r="C66" s="1060"/>
      <c r="D66" s="1060"/>
      <c r="E66" s="1060"/>
      <c r="F66" s="106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9"/>
      <c r="B67" s="1060"/>
      <c r="C67" s="1060"/>
      <c r="D67" s="1060"/>
      <c r="E67" s="1060"/>
      <c r="F67" s="106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9"/>
      <c r="B68" s="1060"/>
      <c r="C68" s="1060"/>
      <c r="D68" s="1060"/>
      <c r="E68" s="1060"/>
      <c r="F68" s="106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9"/>
      <c r="B69" s="1060"/>
      <c r="C69" s="1060"/>
      <c r="D69" s="1060"/>
      <c r="E69" s="1060"/>
      <c r="F69" s="106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9"/>
      <c r="B70" s="1060"/>
      <c r="C70" s="1060"/>
      <c r="D70" s="1060"/>
      <c r="E70" s="1060"/>
      <c r="F70" s="106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9"/>
      <c r="B71" s="1060"/>
      <c r="C71" s="1060"/>
      <c r="D71" s="1060"/>
      <c r="E71" s="1060"/>
      <c r="F71" s="106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9"/>
      <c r="B72" s="1060"/>
      <c r="C72" s="1060"/>
      <c r="D72" s="1060"/>
      <c r="E72" s="1060"/>
      <c r="F72" s="106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9"/>
      <c r="B73" s="1060"/>
      <c r="C73" s="1060"/>
      <c r="D73" s="1060"/>
      <c r="E73" s="1060"/>
      <c r="F73" s="106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9"/>
      <c r="B74" s="1060"/>
      <c r="C74" s="1060"/>
      <c r="D74" s="1060"/>
      <c r="E74" s="1060"/>
      <c r="F74" s="106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9"/>
      <c r="B75" s="1060"/>
      <c r="C75" s="1060"/>
      <c r="D75" s="1060"/>
      <c r="E75" s="1060"/>
      <c r="F75" s="106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9"/>
      <c r="B76" s="1060"/>
      <c r="C76" s="1060"/>
      <c r="D76" s="1060"/>
      <c r="E76" s="1060"/>
      <c r="F76" s="106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9"/>
      <c r="B77" s="1060"/>
      <c r="C77" s="1060"/>
      <c r="D77" s="1060"/>
      <c r="E77" s="1060"/>
      <c r="F77" s="106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9"/>
      <c r="B78" s="1060"/>
      <c r="C78" s="1060"/>
      <c r="D78" s="1060"/>
      <c r="E78" s="1060"/>
      <c r="F78" s="106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9"/>
      <c r="B79" s="1060"/>
      <c r="C79" s="1060"/>
      <c r="D79" s="1060"/>
      <c r="E79" s="1060"/>
      <c r="F79" s="106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9"/>
      <c r="B80" s="1060"/>
      <c r="C80" s="1060"/>
      <c r="D80" s="1060"/>
      <c r="E80" s="1060"/>
      <c r="F80" s="106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9"/>
      <c r="B81" s="1060"/>
      <c r="C81" s="1060"/>
      <c r="D81" s="1060"/>
      <c r="E81" s="1060"/>
      <c r="F81" s="106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9"/>
      <c r="B82" s="1060"/>
      <c r="C82" s="1060"/>
      <c r="D82" s="1060"/>
      <c r="E82" s="1060"/>
      <c r="F82" s="106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9"/>
      <c r="B83" s="1060"/>
      <c r="C83" s="1060"/>
      <c r="D83" s="1060"/>
      <c r="E83" s="1060"/>
      <c r="F83" s="106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9"/>
      <c r="B84" s="1060"/>
      <c r="C84" s="1060"/>
      <c r="D84" s="1060"/>
      <c r="E84" s="1060"/>
      <c r="F84" s="106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9"/>
      <c r="B85" s="1060"/>
      <c r="C85" s="1060"/>
      <c r="D85" s="1060"/>
      <c r="E85" s="1060"/>
      <c r="F85" s="106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9"/>
      <c r="B86" s="1060"/>
      <c r="C86" s="1060"/>
      <c r="D86" s="1060"/>
      <c r="E86" s="1060"/>
      <c r="F86" s="106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9"/>
      <c r="B87" s="1060"/>
      <c r="C87" s="1060"/>
      <c r="D87" s="1060"/>
      <c r="E87" s="1060"/>
      <c r="F87" s="106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9"/>
      <c r="B88" s="1060"/>
      <c r="C88" s="1060"/>
      <c r="D88" s="1060"/>
      <c r="E88" s="1060"/>
      <c r="F88" s="106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9"/>
      <c r="B89" s="1060"/>
      <c r="C89" s="1060"/>
      <c r="D89" s="1060"/>
      <c r="E89" s="1060"/>
      <c r="F89" s="106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9"/>
      <c r="B90" s="1060"/>
      <c r="C90" s="1060"/>
      <c r="D90" s="1060"/>
      <c r="E90" s="1060"/>
      <c r="F90" s="106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9"/>
      <c r="B91" s="1060"/>
      <c r="C91" s="1060"/>
      <c r="D91" s="1060"/>
      <c r="E91" s="1060"/>
      <c r="F91" s="106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9"/>
      <c r="B92" s="1060"/>
      <c r="C92" s="1060"/>
      <c r="D92" s="1060"/>
      <c r="E92" s="1060"/>
      <c r="F92" s="106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9"/>
      <c r="B93" s="1060"/>
      <c r="C93" s="1060"/>
      <c r="D93" s="1060"/>
      <c r="E93" s="1060"/>
      <c r="F93" s="106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9"/>
      <c r="B94" s="1060"/>
      <c r="C94" s="1060"/>
      <c r="D94" s="1060"/>
      <c r="E94" s="1060"/>
      <c r="F94" s="106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9"/>
      <c r="B95" s="1060"/>
      <c r="C95" s="1060"/>
      <c r="D95" s="1060"/>
      <c r="E95" s="1060"/>
      <c r="F95" s="106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9"/>
      <c r="B96" s="1060"/>
      <c r="C96" s="1060"/>
      <c r="D96" s="1060"/>
      <c r="E96" s="1060"/>
      <c r="F96" s="106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9"/>
      <c r="B97" s="1060"/>
      <c r="C97" s="1060"/>
      <c r="D97" s="1060"/>
      <c r="E97" s="1060"/>
      <c r="F97" s="106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9"/>
      <c r="B98" s="1060"/>
      <c r="C98" s="1060"/>
      <c r="D98" s="1060"/>
      <c r="E98" s="1060"/>
      <c r="F98" s="106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9"/>
      <c r="B99" s="1060"/>
      <c r="C99" s="1060"/>
      <c r="D99" s="1060"/>
      <c r="E99" s="1060"/>
      <c r="F99" s="106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9"/>
      <c r="B100" s="1060"/>
      <c r="C100" s="1060"/>
      <c r="D100" s="1060"/>
      <c r="E100" s="1060"/>
      <c r="F100" s="106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9"/>
      <c r="B101" s="1060"/>
      <c r="C101" s="1060"/>
      <c r="D101" s="1060"/>
      <c r="E101" s="1060"/>
      <c r="F101" s="106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9"/>
      <c r="B102" s="1060"/>
      <c r="C102" s="1060"/>
      <c r="D102" s="1060"/>
      <c r="E102" s="1060"/>
      <c r="F102" s="106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9"/>
      <c r="B103" s="1060"/>
      <c r="C103" s="1060"/>
      <c r="D103" s="1060"/>
      <c r="E103" s="1060"/>
      <c r="F103" s="106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9"/>
      <c r="B104" s="1060"/>
      <c r="C104" s="1060"/>
      <c r="D104" s="1060"/>
      <c r="E104" s="1060"/>
      <c r="F104" s="106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9"/>
      <c r="B105" s="1060"/>
      <c r="C105" s="1060"/>
      <c r="D105" s="1060"/>
      <c r="E105" s="1060"/>
      <c r="F105" s="106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9"/>
      <c r="B109" s="1060"/>
      <c r="C109" s="1060"/>
      <c r="D109" s="1060"/>
      <c r="E109" s="1060"/>
      <c r="F109" s="106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9"/>
      <c r="B110" s="1060"/>
      <c r="C110" s="1060"/>
      <c r="D110" s="1060"/>
      <c r="E110" s="1060"/>
      <c r="F110" s="106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9"/>
      <c r="B111" s="1060"/>
      <c r="C111" s="1060"/>
      <c r="D111" s="1060"/>
      <c r="E111" s="1060"/>
      <c r="F111" s="106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9"/>
      <c r="B112" s="1060"/>
      <c r="C112" s="1060"/>
      <c r="D112" s="1060"/>
      <c r="E112" s="1060"/>
      <c r="F112" s="106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9"/>
      <c r="B113" s="1060"/>
      <c r="C113" s="1060"/>
      <c r="D113" s="1060"/>
      <c r="E113" s="1060"/>
      <c r="F113" s="106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9"/>
      <c r="B114" s="1060"/>
      <c r="C114" s="1060"/>
      <c r="D114" s="1060"/>
      <c r="E114" s="1060"/>
      <c r="F114" s="106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9"/>
      <c r="B115" s="1060"/>
      <c r="C115" s="1060"/>
      <c r="D115" s="1060"/>
      <c r="E115" s="1060"/>
      <c r="F115" s="106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9"/>
      <c r="B116" s="1060"/>
      <c r="C116" s="1060"/>
      <c r="D116" s="1060"/>
      <c r="E116" s="1060"/>
      <c r="F116" s="106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9"/>
      <c r="B117" s="1060"/>
      <c r="C117" s="1060"/>
      <c r="D117" s="1060"/>
      <c r="E117" s="1060"/>
      <c r="F117" s="106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9"/>
      <c r="B118" s="1060"/>
      <c r="C118" s="1060"/>
      <c r="D118" s="1060"/>
      <c r="E118" s="1060"/>
      <c r="F118" s="106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9"/>
      <c r="B119" s="1060"/>
      <c r="C119" s="1060"/>
      <c r="D119" s="1060"/>
      <c r="E119" s="1060"/>
      <c r="F119" s="106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9"/>
      <c r="B120" s="1060"/>
      <c r="C120" s="1060"/>
      <c r="D120" s="1060"/>
      <c r="E120" s="1060"/>
      <c r="F120" s="106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9"/>
      <c r="B121" s="1060"/>
      <c r="C121" s="1060"/>
      <c r="D121" s="1060"/>
      <c r="E121" s="1060"/>
      <c r="F121" s="106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9"/>
      <c r="B122" s="1060"/>
      <c r="C122" s="1060"/>
      <c r="D122" s="1060"/>
      <c r="E122" s="1060"/>
      <c r="F122" s="106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9"/>
      <c r="B123" s="1060"/>
      <c r="C123" s="1060"/>
      <c r="D123" s="1060"/>
      <c r="E123" s="1060"/>
      <c r="F123" s="106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9"/>
      <c r="B124" s="1060"/>
      <c r="C124" s="1060"/>
      <c r="D124" s="1060"/>
      <c r="E124" s="1060"/>
      <c r="F124" s="106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9"/>
      <c r="B125" s="1060"/>
      <c r="C125" s="1060"/>
      <c r="D125" s="1060"/>
      <c r="E125" s="1060"/>
      <c r="F125" s="106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9"/>
      <c r="B126" s="1060"/>
      <c r="C126" s="1060"/>
      <c r="D126" s="1060"/>
      <c r="E126" s="1060"/>
      <c r="F126" s="106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9"/>
      <c r="B127" s="1060"/>
      <c r="C127" s="1060"/>
      <c r="D127" s="1060"/>
      <c r="E127" s="1060"/>
      <c r="F127" s="106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9"/>
      <c r="B128" s="1060"/>
      <c r="C128" s="1060"/>
      <c r="D128" s="1060"/>
      <c r="E128" s="1060"/>
      <c r="F128" s="106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9"/>
      <c r="B129" s="1060"/>
      <c r="C129" s="1060"/>
      <c r="D129" s="1060"/>
      <c r="E129" s="1060"/>
      <c r="F129" s="106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9"/>
      <c r="B130" s="1060"/>
      <c r="C130" s="1060"/>
      <c r="D130" s="1060"/>
      <c r="E130" s="1060"/>
      <c r="F130" s="106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9"/>
      <c r="B131" s="1060"/>
      <c r="C131" s="1060"/>
      <c r="D131" s="1060"/>
      <c r="E131" s="1060"/>
      <c r="F131" s="106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9"/>
      <c r="B132" s="1060"/>
      <c r="C132" s="1060"/>
      <c r="D132" s="1060"/>
      <c r="E132" s="1060"/>
      <c r="F132" s="106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9"/>
      <c r="B133" s="1060"/>
      <c r="C133" s="1060"/>
      <c r="D133" s="1060"/>
      <c r="E133" s="1060"/>
      <c r="F133" s="106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9"/>
      <c r="B134" s="1060"/>
      <c r="C134" s="1060"/>
      <c r="D134" s="1060"/>
      <c r="E134" s="1060"/>
      <c r="F134" s="106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9"/>
      <c r="B135" s="1060"/>
      <c r="C135" s="1060"/>
      <c r="D135" s="1060"/>
      <c r="E135" s="1060"/>
      <c r="F135" s="106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9"/>
      <c r="B136" s="1060"/>
      <c r="C136" s="1060"/>
      <c r="D136" s="1060"/>
      <c r="E136" s="1060"/>
      <c r="F136" s="106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9"/>
      <c r="B137" s="1060"/>
      <c r="C137" s="1060"/>
      <c r="D137" s="1060"/>
      <c r="E137" s="1060"/>
      <c r="F137" s="106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9"/>
      <c r="B138" s="1060"/>
      <c r="C138" s="1060"/>
      <c r="D138" s="1060"/>
      <c r="E138" s="1060"/>
      <c r="F138" s="106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9"/>
      <c r="B139" s="1060"/>
      <c r="C139" s="1060"/>
      <c r="D139" s="1060"/>
      <c r="E139" s="1060"/>
      <c r="F139" s="106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9"/>
      <c r="B140" s="1060"/>
      <c r="C140" s="1060"/>
      <c r="D140" s="1060"/>
      <c r="E140" s="1060"/>
      <c r="F140" s="106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9"/>
      <c r="B141" s="1060"/>
      <c r="C141" s="1060"/>
      <c r="D141" s="1060"/>
      <c r="E141" s="1060"/>
      <c r="F141" s="106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9"/>
      <c r="B142" s="1060"/>
      <c r="C142" s="1060"/>
      <c r="D142" s="1060"/>
      <c r="E142" s="1060"/>
      <c r="F142" s="106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9"/>
      <c r="B143" s="1060"/>
      <c r="C143" s="1060"/>
      <c r="D143" s="1060"/>
      <c r="E143" s="1060"/>
      <c r="F143" s="106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9"/>
      <c r="B144" s="1060"/>
      <c r="C144" s="1060"/>
      <c r="D144" s="1060"/>
      <c r="E144" s="1060"/>
      <c r="F144" s="106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9"/>
      <c r="B145" s="1060"/>
      <c r="C145" s="1060"/>
      <c r="D145" s="1060"/>
      <c r="E145" s="1060"/>
      <c r="F145" s="106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9"/>
      <c r="B146" s="1060"/>
      <c r="C146" s="1060"/>
      <c r="D146" s="1060"/>
      <c r="E146" s="1060"/>
      <c r="F146" s="106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9"/>
      <c r="B147" s="1060"/>
      <c r="C147" s="1060"/>
      <c r="D147" s="1060"/>
      <c r="E147" s="1060"/>
      <c r="F147" s="106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9"/>
      <c r="B148" s="1060"/>
      <c r="C148" s="1060"/>
      <c r="D148" s="1060"/>
      <c r="E148" s="1060"/>
      <c r="F148" s="106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9"/>
      <c r="B149" s="1060"/>
      <c r="C149" s="1060"/>
      <c r="D149" s="1060"/>
      <c r="E149" s="1060"/>
      <c r="F149" s="106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9"/>
      <c r="B150" s="1060"/>
      <c r="C150" s="1060"/>
      <c r="D150" s="1060"/>
      <c r="E150" s="1060"/>
      <c r="F150" s="106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9"/>
      <c r="B151" s="1060"/>
      <c r="C151" s="1060"/>
      <c r="D151" s="1060"/>
      <c r="E151" s="1060"/>
      <c r="F151" s="106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9"/>
      <c r="B152" s="1060"/>
      <c r="C152" s="1060"/>
      <c r="D152" s="1060"/>
      <c r="E152" s="1060"/>
      <c r="F152" s="106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9"/>
      <c r="B153" s="1060"/>
      <c r="C153" s="1060"/>
      <c r="D153" s="1060"/>
      <c r="E153" s="1060"/>
      <c r="F153" s="106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9"/>
      <c r="B154" s="1060"/>
      <c r="C154" s="1060"/>
      <c r="D154" s="1060"/>
      <c r="E154" s="1060"/>
      <c r="F154" s="106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9"/>
      <c r="B155" s="1060"/>
      <c r="C155" s="1060"/>
      <c r="D155" s="1060"/>
      <c r="E155" s="1060"/>
      <c r="F155" s="106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9"/>
      <c r="B156" s="1060"/>
      <c r="C156" s="1060"/>
      <c r="D156" s="1060"/>
      <c r="E156" s="1060"/>
      <c r="F156" s="106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9"/>
      <c r="B157" s="1060"/>
      <c r="C157" s="1060"/>
      <c r="D157" s="1060"/>
      <c r="E157" s="1060"/>
      <c r="F157" s="106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9"/>
      <c r="B158" s="1060"/>
      <c r="C158" s="1060"/>
      <c r="D158" s="1060"/>
      <c r="E158" s="1060"/>
      <c r="F158" s="106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9"/>
      <c r="B162" s="1060"/>
      <c r="C162" s="1060"/>
      <c r="D162" s="1060"/>
      <c r="E162" s="1060"/>
      <c r="F162" s="106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9"/>
      <c r="B163" s="1060"/>
      <c r="C163" s="1060"/>
      <c r="D163" s="1060"/>
      <c r="E163" s="1060"/>
      <c r="F163" s="106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9"/>
      <c r="B164" s="1060"/>
      <c r="C164" s="1060"/>
      <c r="D164" s="1060"/>
      <c r="E164" s="1060"/>
      <c r="F164" s="106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9"/>
      <c r="B165" s="1060"/>
      <c r="C165" s="1060"/>
      <c r="D165" s="1060"/>
      <c r="E165" s="1060"/>
      <c r="F165" s="106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9"/>
      <c r="B166" s="1060"/>
      <c r="C166" s="1060"/>
      <c r="D166" s="1060"/>
      <c r="E166" s="1060"/>
      <c r="F166" s="106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9"/>
      <c r="B167" s="1060"/>
      <c r="C167" s="1060"/>
      <c r="D167" s="1060"/>
      <c r="E167" s="1060"/>
      <c r="F167" s="106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9"/>
      <c r="B168" s="1060"/>
      <c r="C168" s="1060"/>
      <c r="D168" s="1060"/>
      <c r="E168" s="1060"/>
      <c r="F168" s="106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9"/>
      <c r="B169" s="1060"/>
      <c r="C169" s="1060"/>
      <c r="D169" s="1060"/>
      <c r="E169" s="1060"/>
      <c r="F169" s="106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9"/>
      <c r="B170" s="1060"/>
      <c r="C170" s="1060"/>
      <c r="D170" s="1060"/>
      <c r="E170" s="1060"/>
      <c r="F170" s="106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9"/>
      <c r="B171" s="1060"/>
      <c r="C171" s="1060"/>
      <c r="D171" s="1060"/>
      <c r="E171" s="1060"/>
      <c r="F171" s="106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9"/>
      <c r="B172" s="1060"/>
      <c r="C172" s="1060"/>
      <c r="D172" s="1060"/>
      <c r="E172" s="1060"/>
      <c r="F172" s="106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9"/>
      <c r="B173" s="1060"/>
      <c r="C173" s="1060"/>
      <c r="D173" s="1060"/>
      <c r="E173" s="1060"/>
      <c r="F173" s="106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9"/>
      <c r="B174" s="1060"/>
      <c r="C174" s="1060"/>
      <c r="D174" s="1060"/>
      <c r="E174" s="1060"/>
      <c r="F174" s="106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9"/>
      <c r="B175" s="1060"/>
      <c r="C175" s="1060"/>
      <c r="D175" s="1060"/>
      <c r="E175" s="1060"/>
      <c r="F175" s="106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9"/>
      <c r="B176" s="1060"/>
      <c r="C176" s="1060"/>
      <c r="D176" s="1060"/>
      <c r="E176" s="1060"/>
      <c r="F176" s="106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9"/>
      <c r="B177" s="1060"/>
      <c r="C177" s="1060"/>
      <c r="D177" s="1060"/>
      <c r="E177" s="1060"/>
      <c r="F177" s="106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9"/>
      <c r="B178" s="1060"/>
      <c r="C178" s="1060"/>
      <c r="D178" s="1060"/>
      <c r="E178" s="1060"/>
      <c r="F178" s="106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9"/>
      <c r="B179" s="1060"/>
      <c r="C179" s="1060"/>
      <c r="D179" s="1060"/>
      <c r="E179" s="1060"/>
      <c r="F179" s="106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9"/>
      <c r="B180" s="1060"/>
      <c r="C180" s="1060"/>
      <c r="D180" s="1060"/>
      <c r="E180" s="1060"/>
      <c r="F180" s="106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9"/>
      <c r="B181" s="1060"/>
      <c r="C181" s="1060"/>
      <c r="D181" s="1060"/>
      <c r="E181" s="1060"/>
      <c r="F181" s="106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9"/>
      <c r="B182" s="1060"/>
      <c r="C182" s="1060"/>
      <c r="D182" s="1060"/>
      <c r="E182" s="1060"/>
      <c r="F182" s="106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9"/>
      <c r="B183" s="1060"/>
      <c r="C183" s="1060"/>
      <c r="D183" s="1060"/>
      <c r="E183" s="1060"/>
      <c r="F183" s="106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9"/>
      <c r="B184" s="1060"/>
      <c r="C184" s="1060"/>
      <c r="D184" s="1060"/>
      <c r="E184" s="1060"/>
      <c r="F184" s="106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9"/>
      <c r="B185" s="1060"/>
      <c r="C185" s="1060"/>
      <c r="D185" s="1060"/>
      <c r="E185" s="1060"/>
      <c r="F185" s="106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9"/>
      <c r="B186" s="1060"/>
      <c r="C186" s="1060"/>
      <c r="D186" s="1060"/>
      <c r="E186" s="1060"/>
      <c r="F186" s="106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9"/>
      <c r="B187" s="1060"/>
      <c r="C187" s="1060"/>
      <c r="D187" s="1060"/>
      <c r="E187" s="1060"/>
      <c r="F187" s="106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9"/>
      <c r="B188" s="1060"/>
      <c r="C188" s="1060"/>
      <c r="D188" s="1060"/>
      <c r="E188" s="1060"/>
      <c r="F188" s="106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9"/>
      <c r="B189" s="1060"/>
      <c r="C189" s="1060"/>
      <c r="D189" s="1060"/>
      <c r="E189" s="1060"/>
      <c r="F189" s="106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9"/>
      <c r="B190" s="1060"/>
      <c r="C190" s="1060"/>
      <c r="D190" s="1060"/>
      <c r="E190" s="1060"/>
      <c r="F190" s="106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9"/>
      <c r="B191" s="1060"/>
      <c r="C191" s="1060"/>
      <c r="D191" s="1060"/>
      <c r="E191" s="1060"/>
      <c r="F191" s="106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9"/>
      <c r="B192" s="1060"/>
      <c r="C192" s="1060"/>
      <c r="D192" s="1060"/>
      <c r="E192" s="1060"/>
      <c r="F192" s="106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9"/>
      <c r="B193" s="1060"/>
      <c r="C193" s="1060"/>
      <c r="D193" s="1060"/>
      <c r="E193" s="1060"/>
      <c r="F193" s="106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9"/>
      <c r="B194" s="1060"/>
      <c r="C194" s="1060"/>
      <c r="D194" s="1060"/>
      <c r="E194" s="1060"/>
      <c r="F194" s="106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9"/>
      <c r="B195" s="1060"/>
      <c r="C195" s="1060"/>
      <c r="D195" s="1060"/>
      <c r="E195" s="1060"/>
      <c r="F195" s="106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9"/>
      <c r="B196" s="1060"/>
      <c r="C196" s="1060"/>
      <c r="D196" s="1060"/>
      <c r="E196" s="1060"/>
      <c r="F196" s="106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9"/>
      <c r="B197" s="1060"/>
      <c r="C197" s="1060"/>
      <c r="D197" s="1060"/>
      <c r="E197" s="1060"/>
      <c r="F197" s="106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9"/>
      <c r="B198" s="1060"/>
      <c r="C198" s="1060"/>
      <c r="D198" s="1060"/>
      <c r="E198" s="1060"/>
      <c r="F198" s="106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9"/>
      <c r="B199" s="1060"/>
      <c r="C199" s="1060"/>
      <c r="D199" s="1060"/>
      <c r="E199" s="1060"/>
      <c r="F199" s="106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9"/>
      <c r="B200" s="1060"/>
      <c r="C200" s="1060"/>
      <c r="D200" s="1060"/>
      <c r="E200" s="1060"/>
      <c r="F200" s="106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9"/>
      <c r="B201" s="1060"/>
      <c r="C201" s="1060"/>
      <c r="D201" s="1060"/>
      <c r="E201" s="1060"/>
      <c r="F201" s="106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9"/>
      <c r="B202" s="1060"/>
      <c r="C202" s="1060"/>
      <c r="D202" s="1060"/>
      <c r="E202" s="1060"/>
      <c r="F202" s="106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9"/>
      <c r="B203" s="1060"/>
      <c r="C203" s="1060"/>
      <c r="D203" s="1060"/>
      <c r="E203" s="1060"/>
      <c r="F203" s="106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9"/>
      <c r="B204" s="1060"/>
      <c r="C204" s="1060"/>
      <c r="D204" s="1060"/>
      <c r="E204" s="1060"/>
      <c r="F204" s="106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9"/>
      <c r="B205" s="1060"/>
      <c r="C205" s="1060"/>
      <c r="D205" s="1060"/>
      <c r="E205" s="1060"/>
      <c r="F205" s="106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9"/>
      <c r="B206" s="1060"/>
      <c r="C206" s="1060"/>
      <c r="D206" s="1060"/>
      <c r="E206" s="1060"/>
      <c r="F206" s="106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9"/>
      <c r="B207" s="1060"/>
      <c r="C207" s="1060"/>
      <c r="D207" s="1060"/>
      <c r="E207" s="1060"/>
      <c r="F207" s="106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9"/>
      <c r="B208" s="1060"/>
      <c r="C208" s="1060"/>
      <c r="D208" s="1060"/>
      <c r="E208" s="1060"/>
      <c r="F208" s="106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9"/>
      <c r="B209" s="1060"/>
      <c r="C209" s="1060"/>
      <c r="D209" s="1060"/>
      <c r="E209" s="1060"/>
      <c r="F209" s="106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9"/>
      <c r="B210" s="1060"/>
      <c r="C210" s="1060"/>
      <c r="D210" s="1060"/>
      <c r="E210" s="1060"/>
      <c r="F210" s="106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9"/>
      <c r="B211" s="1060"/>
      <c r="C211" s="1060"/>
      <c r="D211" s="1060"/>
      <c r="E211" s="1060"/>
      <c r="F211" s="106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9"/>
      <c r="B215" s="1060"/>
      <c r="C215" s="1060"/>
      <c r="D215" s="1060"/>
      <c r="E215" s="1060"/>
      <c r="F215" s="106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9"/>
      <c r="B216" s="1060"/>
      <c r="C216" s="1060"/>
      <c r="D216" s="1060"/>
      <c r="E216" s="1060"/>
      <c r="F216" s="106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9"/>
      <c r="B217" s="1060"/>
      <c r="C217" s="1060"/>
      <c r="D217" s="1060"/>
      <c r="E217" s="1060"/>
      <c r="F217" s="106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9"/>
      <c r="B218" s="1060"/>
      <c r="C218" s="1060"/>
      <c r="D218" s="1060"/>
      <c r="E218" s="1060"/>
      <c r="F218" s="106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9"/>
      <c r="B219" s="1060"/>
      <c r="C219" s="1060"/>
      <c r="D219" s="1060"/>
      <c r="E219" s="1060"/>
      <c r="F219" s="106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9"/>
      <c r="B220" s="1060"/>
      <c r="C220" s="1060"/>
      <c r="D220" s="1060"/>
      <c r="E220" s="1060"/>
      <c r="F220" s="106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9"/>
      <c r="B221" s="1060"/>
      <c r="C221" s="1060"/>
      <c r="D221" s="1060"/>
      <c r="E221" s="1060"/>
      <c r="F221" s="106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9"/>
      <c r="B222" s="1060"/>
      <c r="C222" s="1060"/>
      <c r="D222" s="1060"/>
      <c r="E222" s="1060"/>
      <c r="F222" s="106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9"/>
      <c r="B223" s="1060"/>
      <c r="C223" s="1060"/>
      <c r="D223" s="1060"/>
      <c r="E223" s="1060"/>
      <c r="F223" s="106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9"/>
      <c r="B224" s="1060"/>
      <c r="C224" s="1060"/>
      <c r="D224" s="1060"/>
      <c r="E224" s="1060"/>
      <c r="F224" s="106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9"/>
      <c r="B225" s="1060"/>
      <c r="C225" s="1060"/>
      <c r="D225" s="1060"/>
      <c r="E225" s="1060"/>
      <c r="F225" s="106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9"/>
      <c r="B226" s="1060"/>
      <c r="C226" s="1060"/>
      <c r="D226" s="1060"/>
      <c r="E226" s="1060"/>
      <c r="F226" s="106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9"/>
      <c r="B227" s="1060"/>
      <c r="C227" s="1060"/>
      <c r="D227" s="1060"/>
      <c r="E227" s="1060"/>
      <c r="F227" s="106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9"/>
      <c r="B228" s="1060"/>
      <c r="C228" s="1060"/>
      <c r="D228" s="1060"/>
      <c r="E228" s="1060"/>
      <c r="F228" s="106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9"/>
      <c r="B229" s="1060"/>
      <c r="C229" s="1060"/>
      <c r="D229" s="1060"/>
      <c r="E229" s="1060"/>
      <c r="F229" s="106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9"/>
      <c r="B230" s="1060"/>
      <c r="C230" s="1060"/>
      <c r="D230" s="1060"/>
      <c r="E230" s="1060"/>
      <c r="F230" s="106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9"/>
      <c r="B231" s="1060"/>
      <c r="C231" s="1060"/>
      <c r="D231" s="1060"/>
      <c r="E231" s="1060"/>
      <c r="F231" s="106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9"/>
      <c r="B232" s="1060"/>
      <c r="C232" s="1060"/>
      <c r="D232" s="1060"/>
      <c r="E232" s="1060"/>
      <c r="F232" s="106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9"/>
      <c r="B233" s="1060"/>
      <c r="C233" s="1060"/>
      <c r="D233" s="1060"/>
      <c r="E233" s="1060"/>
      <c r="F233" s="106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9"/>
      <c r="B234" s="1060"/>
      <c r="C234" s="1060"/>
      <c r="D234" s="1060"/>
      <c r="E234" s="1060"/>
      <c r="F234" s="106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9"/>
      <c r="B235" s="1060"/>
      <c r="C235" s="1060"/>
      <c r="D235" s="1060"/>
      <c r="E235" s="1060"/>
      <c r="F235" s="106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9"/>
      <c r="B236" s="1060"/>
      <c r="C236" s="1060"/>
      <c r="D236" s="1060"/>
      <c r="E236" s="1060"/>
      <c r="F236" s="106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9"/>
      <c r="B237" s="1060"/>
      <c r="C237" s="1060"/>
      <c r="D237" s="1060"/>
      <c r="E237" s="1060"/>
      <c r="F237" s="106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9"/>
      <c r="B238" s="1060"/>
      <c r="C238" s="1060"/>
      <c r="D238" s="1060"/>
      <c r="E238" s="1060"/>
      <c r="F238" s="106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9"/>
      <c r="B239" s="1060"/>
      <c r="C239" s="1060"/>
      <c r="D239" s="1060"/>
      <c r="E239" s="1060"/>
      <c r="F239" s="106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9"/>
      <c r="B240" s="1060"/>
      <c r="C240" s="1060"/>
      <c r="D240" s="1060"/>
      <c r="E240" s="1060"/>
      <c r="F240" s="106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9"/>
      <c r="B241" s="1060"/>
      <c r="C241" s="1060"/>
      <c r="D241" s="1060"/>
      <c r="E241" s="1060"/>
      <c r="F241" s="106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9"/>
      <c r="B242" s="1060"/>
      <c r="C242" s="1060"/>
      <c r="D242" s="1060"/>
      <c r="E242" s="1060"/>
      <c r="F242" s="106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9"/>
      <c r="B243" s="1060"/>
      <c r="C243" s="1060"/>
      <c r="D243" s="1060"/>
      <c r="E243" s="1060"/>
      <c r="F243" s="106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9"/>
      <c r="B244" s="1060"/>
      <c r="C244" s="1060"/>
      <c r="D244" s="1060"/>
      <c r="E244" s="1060"/>
      <c r="F244" s="106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9"/>
      <c r="B245" s="1060"/>
      <c r="C245" s="1060"/>
      <c r="D245" s="1060"/>
      <c r="E245" s="1060"/>
      <c r="F245" s="106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9"/>
      <c r="B246" s="1060"/>
      <c r="C246" s="1060"/>
      <c r="D246" s="1060"/>
      <c r="E246" s="1060"/>
      <c r="F246" s="106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9"/>
      <c r="B247" s="1060"/>
      <c r="C247" s="1060"/>
      <c r="D247" s="1060"/>
      <c r="E247" s="1060"/>
      <c r="F247" s="106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9"/>
      <c r="B248" s="1060"/>
      <c r="C248" s="1060"/>
      <c r="D248" s="1060"/>
      <c r="E248" s="1060"/>
      <c r="F248" s="106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9"/>
      <c r="B249" s="1060"/>
      <c r="C249" s="1060"/>
      <c r="D249" s="1060"/>
      <c r="E249" s="1060"/>
      <c r="F249" s="106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9"/>
      <c r="B250" s="1060"/>
      <c r="C250" s="1060"/>
      <c r="D250" s="1060"/>
      <c r="E250" s="1060"/>
      <c r="F250" s="106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9"/>
      <c r="B251" s="1060"/>
      <c r="C251" s="1060"/>
      <c r="D251" s="1060"/>
      <c r="E251" s="1060"/>
      <c r="F251" s="106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9"/>
      <c r="B252" s="1060"/>
      <c r="C252" s="1060"/>
      <c r="D252" s="1060"/>
      <c r="E252" s="1060"/>
      <c r="F252" s="106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9"/>
      <c r="B253" s="1060"/>
      <c r="C253" s="1060"/>
      <c r="D253" s="1060"/>
      <c r="E253" s="1060"/>
      <c r="F253" s="106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9"/>
      <c r="B254" s="1060"/>
      <c r="C254" s="1060"/>
      <c r="D254" s="1060"/>
      <c r="E254" s="1060"/>
      <c r="F254" s="106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9"/>
      <c r="B255" s="1060"/>
      <c r="C255" s="1060"/>
      <c r="D255" s="1060"/>
      <c r="E255" s="1060"/>
      <c r="F255" s="106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9"/>
      <c r="B256" s="1060"/>
      <c r="C256" s="1060"/>
      <c r="D256" s="1060"/>
      <c r="E256" s="1060"/>
      <c r="F256" s="106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9"/>
      <c r="B257" s="1060"/>
      <c r="C257" s="1060"/>
      <c r="D257" s="1060"/>
      <c r="E257" s="1060"/>
      <c r="F257" s="106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9"/>
      <c r="B258" s="1060"/>
      <c r="C258" s="1060"/>
      <c r="D258" s="1060"/>
      <c r="E258" s="1060"/>
      <c r="F258" s="106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9"/>
      <c r="B259" s="1060"/>
      <c r="C259" s="1060"/>
      <c r="D259" s="1060"/>
      <c r="E259" s="1060"/>
      <c r="F259" s="106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9"/>
      <c r="B260" s="1060"/>
      <c r="C260" s="1060"/>
      <c r="D260" s="1060"/>
      <c r="E260" s="1060"/>
      <c r="F260" s="106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9"/>
      <c r="B261" s="1060"/>
      <c r="C261" s="1060"/>
      <c r="D261" s="1060"/>
      <c r="E261" s="1060"/>
      <c r="F261" s="106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9"/>
      <c r="B262" s="1060"/>
      <c r="C262" s="1060"/>
      <c r="D262" s="1060"/>
      <c r="E262" s="1060"/>
      <c r="F262" s="106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9"/>
      <c r="B263" s="1060"/>
      <c r="C263" s="1060"/>
      <c r="D263" s="1060"/>
      <c r="E263" s="1060"/>
      <c r="F263" s="106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9"/>
      <c r="B264" s="1060"/>
      <c r="C264" s="1060"/>
      <c r="D264" s="1060"/>
      <c r="E264" s="1060"/>
      <c r="F264" s="106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2018-05-25T08:10:47Z</cp:lastPrinted>
  <dcterms:created xsi:type="dcterms:W3CDTF">2012-03-13T00:50:25Z</dcterms:created>
  <dcterms:modified xsi:type="dcterms:W3CDTF">2018-07-10T14:07:35Z</dcterms:modified>
</cp:coreProperties>
</file>