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<sst xmlns="http://schemas.openxmlformats.org/spreadsheetml/2006/main" count="2905" uniqueCount="608">
  <si>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</si>
  <si>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</si>
  <si>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</si>
  <si>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</si>
  <si>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</si>
  <si>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</si>
  <si>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</si>
  <si>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</si>
  <si>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</si>
  <si>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</si>
  <si>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</si>
  <si>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</si>
  <si>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</si>
  <si>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</si>
  <si>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</si>
  <si>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</si>
  <si>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</si>
  <si>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</si>
  <si>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</si>
  <si>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</si>
  <si>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</si>
  <si>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</si>
  <si>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</si>
  <si>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</si>
  <si>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</si>
  <si>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</si>
  <si>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</si>
  <si>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</si>
  <si>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</si>
  <si>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</si>
  <si>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</si>
  <si>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</si>
  <si>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</si>
  <si>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</si>
  <si>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</si>
  <si>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</si>
  <si>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</si>
  <si>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</si>
  <si>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</si>
  <si>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</si>
  <si>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</si>
  <si>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</si>
  <si>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</si>
  <si>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</si>
  <si>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</si>
  <si>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</si>
  <si>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</si>
  <si>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</si>
  <si>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</si>
  <si>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</si>
  <si>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</si>
  <si>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</si>
  <si>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</si>
  <si>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</si>
  <si>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</si>
  <si>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</si>
  <si>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</si>
  <si>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</si>
  <si>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</si>
  <si>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</si>
  <si>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</si>
  <si>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</si>
  <si>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</si>
  <si>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</si>
  <si>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</si>
  <si>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</si>
  <si>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</si>
  <si>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</si>
  <si>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</si>
  <si>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</si>
  <si>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</si>
  <si>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</si>
  <si>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</si>
  <si>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</si>
  <si>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</si>
  <si>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</si>
  <si>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</si>
  <si>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</si>
  <si>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</si>
  <si>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</si>
  <si>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</si>
  <si>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</si>
  <si>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</si>
  <si>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</si>
  <si>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</si>
  <si>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</si>
  <si>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</si>
  <si>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</si>
  <si>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</si>
  <si>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</si>
  <si>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</si>
  <si>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</si>
  <si>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</si>
  <si>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</si>
  <si>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</si>
  <si>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</si>
  <si>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</si>
  <si>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</si>
  <si>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</si>
  <si>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</si>
  <si>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</si>
  <si>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</si>
  <si>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</si>
  <si>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</si>
  <si>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</si>
  <si>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</si>
  <si>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</si>
  <si>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</si>
  <si>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</si>
  <si>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</si>
  <si>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</si>
  <si>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</si>
  <si>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</si>
  <si>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</si>
  <si>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</si>
  <si>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</si>
  <si>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</si>
  <si>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</si>
  <si>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</si>
  <si>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</si>
  <si>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</si>
  <si>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</si>
  <si>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</si>
  <si>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</si>
  <si>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</si>
  <si>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</si>
  <si>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</si>
  <si>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</si>
  <si>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</si>
  <si>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</si>
  <si>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</si>
  <si>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</si>
  <si>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</si>
  <si>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</si>
  <si>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</si>
  <si>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</si>
  <si>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</si>
  <si>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</si>
  <si>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</si>
  <si>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</si>
  <si>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</si>
  <si>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</si>
  <si>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</si>
  <si>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</si>
  <si>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</si>
  <si>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</si>
  <si>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</si>
  <si>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</si>
  <si>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</si>
  <si>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</si>
  <si>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</si>
  <si>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</si>
  <si>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</si>
  <si>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</si>
  <si>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</si>
  <si>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</si>
  <si>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</si>
  <si>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</si>
  <si>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</si>
  <si>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</si>
  <si>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</si>
  <si>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</si>
  <si>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</si>
  <si>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</si>
  <si>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</si>
  <si>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</si>
  <si>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</si>
  <si>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</si>
  <si>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</si>
  <si>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</si>
  <si>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</si>
  <si>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</si>
  <si>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</si>
  <si>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</si>
  <si>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</si>
  <si>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</si>
  <si>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</si>
  <si>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</si>
  <si>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</si>
  <si>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</si>
  <si>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</si>
  <si>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</si>
  <si>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</si>
  <si>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</si>
  <si>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</si>
  <si>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</si>
  <si>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</si>
  <si>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</si>
  <si>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</si>
  <si>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</si>
  <si>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</si>
  <si>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</si>
  <si>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</si>
  <si>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</si>
  <si>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</si>
  <si>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</si>
  <si>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</si>
  <si>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</si>
  <si>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</si>
  <si>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</si>
  <si>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</si>
  <si>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</si>
  <si>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</si>
  <si>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</si>
  <si>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</si>
  <si>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</si>
  <si>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</si>
  <si>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</si>
  <si>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</si>
  <si>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</si>
  <si>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</si>
  <si>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</si>
  <si>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</si>
  <si>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</si>
  <si>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</si>
  <si>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</si>
  <si>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</si>
  <si>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</si>
  <si>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</si>
  <si>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</si>
  <si>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</si>
  <si>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</si>
  <si>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</si>
  <si>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</si>
  <si>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</si>
  <si>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</si>
  <si>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</si>
  <si>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</si>
  <si>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</si>
  <si>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</si>
  <si>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</si>
  <si>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</si>
  <si>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</si>
  <si>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</si>
  <si>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</si>
  <si>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</si>
  <si>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</si>
  <si>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</si>
  <si>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</si>
  <si>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</si>
  <si>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</si>
  <si>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</si>
  <si>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</si>
  <si>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</si>
  <si>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</si>
  <si>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</si>
  <si>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</si>
  <si>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</si>
  <si>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</si>
  <si>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</si>
  <si>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</si>
  <si>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</si>
  <si>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</si>
  <si>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</si>
  <si>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</si>
  <si>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</si>
  <si>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</si>
  <si>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</si>
  <si>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</si>
  <si>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</si>
  <si>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</si>
  <si>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</si>
  <si>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</si>
  <si>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</si>
  <si>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</si>
  <si>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</si>
  <si>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</si>
  <si>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</si>
  <si>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</si>
  <si>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</si>
  <si>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</si>
  <si>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</si>
  <si>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</si>
  <si>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</si>
  <si>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</si>
  <si>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</si>
  <si>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</si>
  <si>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</si>
  <si>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</si>
  <si>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</si>
  <si>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</si>
  <si>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</si>
  <si>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</si>
  <si>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</si>
  <si>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</si>
  <si>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</si>
  <si>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</si>
  <si>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</si>
  <si>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</si>
  <si>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</si>
  <si>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</si>
  <si>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</si>
  <si>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</si>
  <si>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</si>
  <si>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</si>
  <si>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</si>
  <si>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</si>
  <si>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</si>
  <si>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</si>
  <si>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</si>
  <si>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</si>
  <si>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</si>
  <si>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</si>
  <si>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</si>
  <si>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</si>
  <si>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</si>
  <si>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</si>
  <si>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</si>
  <si>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</si>
  <si>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</si>
  <si>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</si>
  <si>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</si>
  <si>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</si>
  <si>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</si>
  <si>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</si>
  <si>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</si>
  <si>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</si>
  <si>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</si>
  <si>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</si>
  <si>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</si>
  <si>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</si>
  <si>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</si>
  <si>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</si>
  <si>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</si>
  <si>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</si>
  <si>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</si>
  <si>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</si>
  <si>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</si>
  <si>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</si>
  <si>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</si>
  <si>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</si>
  <si>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</si>
  <si>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</si>
  <si>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</si>
  <si>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</si>
  <si>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</si>
  <si>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</si>
  <si>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</si>
  <si>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</si>
  <si>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</si>
  <si>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</si>
  <si>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</si>
  <si>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</si>
  <si>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</si>
  <si>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</si>
  <si>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</si>
  <si>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</si>
  <si>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</si>
  <si>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</si>
  <si>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</si>
  <si>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</si>
  <si>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</si>
  <si>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</si>
  <si>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</si>
  <si>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</si>
  <si>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</si>
  <si>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</si>
  <si>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</si>
  <si>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</si>
  <si>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</si>
  <si>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</si>
  <si>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</si>
  <si>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</si>
  <si>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</si>
  <si>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</si>
  <si>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</si>
  <si>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</si>
  <si>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</si>
  <si>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</si>
  <si>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</si>
  <si>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</si>
  <si>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</si>
  <si>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</si>
  <si>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</si>
  <si>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</si>
  <si>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</si>
  <si>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</si>
  <si>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</si>
  <si>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</si>
  <si>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</si>
  <si>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</si>
  <si>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</si>
  <si>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</si>
  <si>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</si>
  <si>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</si>
  <si>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</si>
  <si>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</si>
  <si>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</si>
  <si>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</si>
  <si>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</si>
  <si>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</si>
  <si>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</si>
  <si>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</si>
  <si>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</si>
  <si>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</si>
  <si>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</si>
  <si>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</si>
  <si>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</si>
  <si>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</si>
  <si>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</si>
  <si>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</si>
  <si>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</si>
  <si>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</si>
  <si>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</si>
  <si>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</si>
  <si>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</si>
  <si>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</si>
  <si>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</si>
  <si>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</si>
  <si>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</si>
  <si>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</si>
  <si>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</si>
  <si>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</si>
  <si>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</si>
  <si>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</si>
  <si>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</si>
  <si>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</si>
  <si>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</si>
  <si>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</si>
  <si>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</si>
  <si>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</si>
  <si>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</si>
  <si>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</si>
  <si>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</si>
  <si>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</si>
  <si>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</si>
  <si>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</si>
  <si>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</si>
  <si>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</si>
  <si>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</si>
  <si>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</si>
  <si>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</si>
  <si>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</si>
  <si>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</si>
  <si>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</si>
  <si>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</si>
  <si>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</si>
  <si>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</si>
  <si>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</si>
  <si>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</si>
  <si>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</si>
  <si>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</si>
  <si>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</si>
  <si>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</si>
  <si>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</si>
  <si>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</si>
  <si>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</si>
  <si>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</si>
  <si>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</si>
  <si>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</si>
  <si>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</si>
  <si>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</si>
  <si>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</si>
  <si>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</si>
  <si>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</si>
  <si>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</si>
  <si>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</si>
  <si>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</si>
  <si>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</si>
  <si>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</si>
  <si>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</si>
  <si>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</si>
  <si>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</si>
  <si>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</si>
  <si>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</si>
  <si>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</si>
  <si>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</si>
  <si>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</si>
  <si>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</si>
  <si>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</si>
  <si>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</si>
  <si>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</si>
  <si>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</si>
  <si>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</si>
  <si>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</si>
  <si>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</si>
  <si>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</si>
  <si>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</si>
  <si>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</si>
  <si>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</si>
  <si>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</si>
  <si>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</si>
  <si>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</si>
  <si>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</si>
  <si>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</si>
  <si>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</si>
  <si>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</si>
  <si>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</si>
  <si>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</si>
  <si>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</si>
  <si>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</si>
  <si>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</si>
  <si>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</si>
  <si>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</si>
  <si>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</si>
  <si>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</si>
  <si>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</si>
  <si>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</si>
  <si>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</si>
  <si>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</si>
  <si>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</si>
  <si>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</si>
  <si>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</si>
  <si>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</si>
  <si>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</si>
  <si>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</si>
  <si>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</si>
  <si>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</si>
  <si>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</si>
  <si>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</si>
  <si>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</si>
  <si>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</si>
  <si>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</si>
  <si>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</si>
  <si>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</si>
  <si>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</si>
  <si>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</si>
  <si>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</si>
  <si>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</si>
  <si>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</si>
  <si>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</si>
  <si>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</si>
  <si>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</si>
  <si>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</si>
  <si>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</si>
  <si>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</si>
  <si>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</si>
  <si>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</si>
  <si>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</si>
  <si>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</si>
  <si>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</si>
  <si>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</si>
  <si>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</si>
  <si>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</si>
  <si>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</si>
  <si>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</si>
  <si>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</si>
  <si>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</si>
  <si>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</si>
  <si>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</si>
  <si>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</si>
  <si>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</si>
  <si>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</si>
  <si>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</si>
  <si>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</si>
  <si>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</si>
  <si>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</si>
  <si>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</si>
  <si>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</si>
  <si>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</si>
  <si>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</si>
  <si>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国土技術政策総合研究所</t>
    <rPh sb="0" eb="11">
      <t>コクソウケン</t>
    </rPh>
    <phoneticPr fontId="5"/>
  </si>
  <si>
    <t>○</t>
  </si>
  <si>
    <t>-</t>
  </si>
  <si>
    <t>試験研究費</t>
    <rPh sb="0" eb="2">
      <t>シケン</t>
    </rPh>
    <rPh sb="2" eb="5">
      <t>ケンキュウヒ</t>
    </rPh>
    <phoneticPr fontId="6"/>
  </si>
  <si>
    <t>職員旅費</t>
    <rPh sb="0" eb="2">
      <t>ショクイン</t>
    </rPh>
    <rPh sb="2" eb="4">
      <t>リョヒ</t>
    </rPh>
    <phoneticPr fontId="6"/>
  </si>
  <si>
    <t>本</t>
    <rPh sb="0" eb="1">
      <t>ホン</t>
    </rPh>
    <phoneticPr fontId="6"/>
  </si>
  <si>
    <t>11 ICTの利活用及び技術研究開発の推進</t>
    <rPh sb="7" eb="10">
      <t>リカツヨウ</t>
    </rPh>
    <rPh sb="10" eb="11">
      <t>オヨ</t>
    </rPh>
    <rPh sb="12" eb="14">
      <t>ギジュツ</t>
    </rPh>
    <rPh sb="14" eb="16">
      <t>ケンキュウ</t>
    </rPh>
    <rPh sb="16" eb="18">
      <t>カイハツ</t>
    </rPh>
    <rPh sb="19" eb="21">
      <t>スイシン</t>
    </rPh>
    <phoneticPr fontId="6"/>
  </si>
  <si>
    <t>41 技術研究開発を推進する</t>
    <rPh sb="3" eb="5">
      <t>ギジュツ</t>
    </rPh>
    <rPh sb="5" eb="7">
      <t>ケンキュウ</t>
    </rPh>
    <rPh sb="7" eb="9">
      <t>カイハツ</t>
    </rPh>
    <rPh sb="10" eb="12">
      <t>スイシン</t>
    </rPh>
    <phoneticPr fontId="6"/>
  </si>
  <si>
    <t>目標を達成した技術研究開発の割合</t>
  </si>
  <si>
    <t>%</t>
  </si>
  <si>
    <t>国土交通省が実施している技術研究開発課題を効果的・効率的に推進することに資する。</t>
  </si>
  <si>
    <t>-</t>
    <phoneticPr fontId="5"/>
  </si>
  <si>
    <t>-</t>
    <phoneticPr fontId="5"/>
  </si>
  <si>
    <t>-</t>
    <phoneticPr fontId="6"/>
  </si>
  <si>
    <t>-</t>
    <phoneticPr fontId="5"/>
  </si>
  <si>
    <t>-</t>
    <phoneticPr fontId="5"/>
  </si>
  <si>
    <t>国土技術政策総合研究所調べ</t>
  </si>
  <si>
    <t>下水道研究部下水処理研究室</t>
    <rPh sb="0" eb="3">
      <t>ゲスイドウ</t>
    </rPh>
    <rPh sb="3" eb="6">
      <t>ケンキュウブ</t>
    </rPh>
    <rPh sb="6" eb="8">
      <t>ゲスイ</t>
    </rPh>
    <rPh sb="8" eb="10">
      <t>ショリ</t>
    </rPh>
    <rPh sb="10" eb="13">
      <t>ケンキュウシツ</t>
    </rPh>
    <phoneticPr fontId="5"/>
  </si>
  <si>
    <t>室長　田隝　淳</t>
    <phoneticPr fontId="5"/>
  </si>
  <si>
    <t>自治体事業者が、地域における効率的な汚水処理システムの検討・評価を行うための技術資料を作成することで、人口減少する社会において、地方都市における汚水処理サービスの維持・効率化を推進する。</t>
  </si>
  <si>
    <t xml:space="preserve">人口減少・少子高齢化の進行による汚水処理水量の減少や各種汚水処理施設の老朽化に伴い、地域の汚水処理サービスの事業性低下が顕在化し始めている。これに対し、地域の汚水の一括処理など効率的で持続可能な汚水処理システムへの再編成を行うことが望ましいが、人口減少による施設規模縮小に伴い、地域に適した汚水処理システムを再編成するためには、既存処理施設を活用した改築・更新計画、コスト、エネルギー、長期に渡る将来人口予測など多面的な検討が不可欠であり、技術的整合性のある一括処理計画の検討手法、事業性評価手法の確立が課題となる。また、下水処理場を核として地域の汚水処理システム整備を行う場合、し尿、汚泥等の投入条件、受入時の技術的課題と対応方策を明らかにする必要がある。本研究では、規模縮小、既存施設能力活用、再編による効率化等を踏まえた施設更新時のコスト・エネルギー算定手法等を把握するとともに、し尿、汚泥受入時の下水処理場へ負荷増大等の影響について技術的課題と対応策を検討し、地域における汚水等一括処理の事業性検討方法、技術資料を提示する。
</t>
  </si>
  <si>
    <t>-</t>
    <phoneticPr fontId="5"/>
  </si>
  <si>
    <t>技術資料策定数</t>
    <rPh sb="0" eb="2">
      <t>ギジュツ</t>
    </rPh>
    <rPh sb="2" eb="4">
      <t>シリョウ</t>
    </rPh>
    <rPh sb="4" eb="6">
      <t>サクテイ</t>
    </rPh>
    <rPh sb="6" eb="7">
      <t>スウ</t>
    </rPh>
    <phoneticPr fontId="5"/>
  </si>
  <si>
    <t>百万円/件</t>
    <rPh sb="0" eb="2">
      <t>ヒャクマン</t>
    </rPh>
    <rPh sb="2" eb="3">
      <t>エン</t>
    </rPh>
    <rPh sb="4" eb="5">
      <t>ケン</t>
    </rPh>
    <phoneticPr fontId="5"/>
  </si>
  <si>
    <t>10百万円/1件</t>
    <rPh sb="2" eb="5">
      <t>ヒャクマンエン</t>
    </rPh>
    <rPh sb="7" eb="8">
      <t>ケン</t>
    </rPh>
    <phoneticPr fontId="5"/>
  </si>
  <si>
    <t>9百万円/１件</t>
    <rPh sb="1" eb="4">
      <t>ヒャクマンエン</t>
    </rPh>
    <rPh sb="6" eb="7">
      <t>ケン</t>
    </rPh>
    <phoneticPr fontId="5"/>
  </si>
  <si>
    <t>新27-069</t>
    <phoneticPr fontId="5"/>
  </si>
  <si>
    <t>新27-0059</t>
    <phoneticPr fontId="5"/>
  </si>
  <si>
    <t>462</t>
    <phoneticPr fontId="5"/>
  </si>
  <si>
    <t>委託【随意契約（企画競争）】</t>
    <rPh sb="0" eb="2">
      <t>イタク</t>
    </rPh>
    <rPh sb="3" eb="5">
      <t>ズイイ</t>
    </rPh>
    <rPh sb="5" eb="7">
      <t>ケイヤク</t>
    </rPh>
    <rPh sb="8" eb="10">
      <t>キカク</t>
    </rPh>
    <rPh sb="10" eb="12">
      <t>キョウソウ</t>
    </rPh>
    <phoneticPr fontId="5"/>
  </si>
  <si>
    <t>役務費</t>
    <rPh sb="0" eb="2">
      <t>エキム</t>
    </rPh>
    <rPh sb="2" eb="3">
      <t>ヒ</t>
    </rPh>
    <phoneticPr fontId="5"/>
  </si>
  <si>
    <t>汚水処理システム効率化のモデルケース検討に関する調査</t>
    <phoneticPr fontId="5"/>
  </si>
  <si>
    <t>-</t>
    <phoneticPr fontId="5"/>
  </si>
  <si>
    <t>公益財団法人　日本下水道新技術機構</t>
    <phoneticPr fontId="5"/>
  </si>
  <si>
    <t>汚水処理システム効率化のモデルケース検討に関する調査業務</t>
    <phoneticPr fontId="5"/>
  </si>
  <si>
    <t>-</t>
    <phoneticPr fontId="5"/>
  </si>
  <si>
    <t>下水道法、浄化槽法</t>
  </si>
  <si>
    <t>人口減少社会において、既存の下水処理施設の能力を活かしつつ、地方都市における汚水処理サービスの維持・効率化を推進する研究でありニーズが高いと評価できる。</t>
    <phoneticPr fontId="5"/>
  </si>
  <si>
    <t>全国における汚水処理施設の情報収集・整理やし尿･汚泥受入に係る対応方策の検討など技術力を要する内容に加え、将来の汚水処理サービス持続に係るコスト面・エネルギー面・環境面・技術面を考慮した課題抽出、技術資料の作成が必要となるため、国土技術政策総合研究所において実施すべき事業であり、また、外部有識者による評価委員会において事前評価を受け、国土技術政策総合研究所において実施すべきと評価を受けている。</t>
    <phoneticPr fontId="5"/>
  </si>
  <si>
    <t>人口減少・少子高齢化の進行による汚水処理水量の減少や各種汚水処理施設の老朽化に伴い、地域の汚水処理サービスの事業性低下が顕在化し始めており、 自治体事業者が、地域における効率的な汚水処理システムの検討・評価を行うための技術資料を作成することの優先度は高いと評価できる。</t>
    <phoneticPr fontId="5"/>
  </si>
  <si>
    <t>有</t>
  </si>
  <si>
    <t>無</t>
  </si>
  <si>
    <t>調査内容が専門的かつ高度であることから、第三者機関である技術提案評価審査会に諮ったうえで、支出先を選定しており、妥当性や競争性を確保している。</t>
    <phoneticPr fontId="5"/>
  </si>
  <si>
    <t>‐</t>
  </si>
  <si>
    <t>妥当であると考えている。</t>
    <phoneticPr fontId="5"/>
  </si>
  <si>
    <t>事業に必要な経費のみに支出している。</t>
    <phoneticPr fontId="5"/>
  </si>
  <si>
    <t>競争性を高めるため、参加資格の拡大などに努めている。</t>
    <phoneticPr fontId="5"/>
  </si>
  <si>
    <t>概ね当初見込み通りの活動実績をあげている。</t>
    <phoneticPr fontId="5"/>
  </si>
  <si>
    <t>A.公益社団法人　日本下水道新技術機構</t>
    <rPh sb="2" eb="4">
      <t>コウエキ</t>
    </rPh>
    <rPh sb="4" eb="6">
      <t>シャダン</t>
    </rPh>
    <rPh sb="6" eb="8">
      <t>ホウジン</t>
    </rPh>
    <rPh sb="9" eb="11">
      <t>ニホン</t>
    </rPh>
    <rPh sb="11" eb="13">
      <t>ゲスイ</t>
    </rPh>
    <rPh sb="13" eb="14">
      <t>ドウ</t>
    </rPh>
    <rPh sb="14" eb="17">
      <t>シンギジュツ</t>
    </rPh>
    <rPh sb="17" eb="19">
      <t>キコウ</t>
    </rPh>
    <phoneticPr fontId="5"/>
  </si>
  <si>
    <t>・本事業は、外部有識者による評価委員会において「事前評価」を受け、人口減少社会において、既存の下水処理施設の能力を活かしつつ、地方都市における汚水処理サービスの維持・効率化を推進する重要な研究であり国総研が実施すべきであると事業開始前に外部有識者に評価を受け研究に着手しており、優先度が高いと評価できる。
・支出先（業務請負者）選定の妥当性については第三者機関である技術提案評価審査会により審議された。</t>
    <phoneticPr fontId="5"/>
  </si>
  <si>
    <t>※H29終了課題</t>
    <rPh sb="4" eb="6">
      <t>シュウリョウ</t>
    </rPh>
    <rPh sb="6" eb="8">
      <t>カダイ</t>
    </rPh>
    <phoneticPr fontId="5"/>
  </si>
  <si>
    <t>10百万円/2</t>
    <phoneticPr fontId="5"/>
  </si>
  <si>
    <t>地域における効率的な汚水処理システムの検討・評価に関する研究項目の終了件数</t>
    <rPh sb="0" eb="2">
      <t>チイキ</t>
    </rPh>
    <rPh sb="6" eb="9">
      <t>コウリツテキ</t>
    </rPh>
    <rPh sb="10" eb="12">
      <t>オスイ</t>
    </rPh>
    <rPh sb="12" eb="14">
      <t>ショリ</t>
    </rPh>
    <rPh sb="19" eb="21">
      <t>ケントウ</t>
    </rPh>
    <rPh sb="22" eb="24">
      <t>ヒョウカ</t>
    </rPh>
    <rPh sb="25" eb="26">
      <t>カン</t>
    </rPh>
    <rPh sb="28" eb="30">
      <t>ケンキュウ</t>
    </rPh>
    <rPh sb="30" eb="32">
      <t>コウモク</t>
    </rPh>
    <rPh sb="33" eb="35">
      <t>シュウリョウ</t>
    </rPh>
    <rPh sb="35" eb="37">
      <t>ケンスウ</t>
    </rPh>
    <phoneticPr fontId="5"/>
  </si>
  <si>
    <t>執行額（百万円）／地域における効率的な汚水処理システムの検討・評価に関する研究項目</t>
    <rPh sb="0" eb="2">
      <t>シッコウ</t>
    </rPh>
    <rPh sb="2" eb="3">
      <t>ガク</t>
    </rPh>
    <rPh sb="4" eb="6">
      <t>ヒャクマン</t>
    </rPh>
    <rPh sb="6" eb="7">
      <t>エン</t>
    </rPh>
    <rPh sb="9" eb="11">
      <t>チイキ</t>
    </rPh>
    <rPh sb="15" eb="18">
      <t>コウリツテキ</t>
    </rPh>
    <rPh sb="19" eb="21">
      <t>オスイ</t>
    </rPh>
    <rPh sb="21" eb="23">
      <t>ショリ</t>
    </rPh>
    <rPh sb="28" eb="30">
      <t>ケントウ</t>
    </rPh>
    <rPh sb="31" eb="33">
      <t>ヒョウカ</t>
    </rPh>
    <rPh sb="34" eb="35">
      <t>カン</t>
    </rPh>
    <rPh sb="37" eb="39">
      <t>ケンキュウ</t>
    </rPh>
    <rPh sb="39" eb="41">
      <t>コウモク</t>
    </rPh>
    <phoneticPr fontId="5"/>
  </si>
  <si>
    <t>技術資料としてとりまとめることができ、自治体にとって有用な研究成果となっている。</t>
    <rPh sb="0" eb="2">
      <t>ギジュツ</t>
    </rPh>
    <rPh sb="2" eb="4">
      <t>シリョウ</t>
    </rPh>
    <rPh sb="19" eb="22">
      <t>ジチタイ</t>
    </rPh>
    <rPh sb="26" eb="28">
      <t>ユウヨウ</t>
    </rPh>
    <rPh sb="29" eb="31">
      <t>ケンキュウ</t>
    </rPh>
    <rPh sb="31" eb="33">
      <t>セイカ</t>
    </rPh>
    <phoneticPr fontId="5"/>
  </si>
  <si>
    <t>下水処理場の既存施設能力を活用した汚水処理システムの効率化に関する研究</t>
    <phoneticPr fontId="5"/>
  </si>
  <si>
    <t>平成29年度までに、汚水処理システム効率化に関する技術資料を1本策定する。</t>
    <rPh sb="0" eb="2">
      <t>ヘイセイ</t>
    </rPh>
    <rPh sb="4" eb="6">
      <t>ネンド</t>
    </rPh>
    <rPh sb="10" eb="12">
      <t>オスイ</t>
    </rPh>
    <rPh sb="12" eb="14">
      <t>ショリ</t>
    </rPh>
    <rPh sb="18" eb="21">
      <t>コウリツカ</t>
    </rPh>
    <rPh sb="22" eb="23">
      <t>カン</t>
    </rPh>
    <rPh sb="25" eb="27">
      <t>ギジュツ</t>
    </rPh>
    <rPh sb="27" eb="29">
      <t>シリョウ</t>
    </rPh>
    <rPh sb="31" eb="32">
      <t>ホン</t>
    </rPh>
    <rPh sb="32" eb="34">
      <t>サクテイ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</si>
</sst>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741</xdr:row>
      <xdr:rowOff>38100</xdr:rowOff>
    </xdr:from>
    <xdr:to>
      <xdr:col>23</xdr:col>
      <xdr:colOff>128210</xdr:colOff>
      <xdr:row>743</xdr:row>
      <xdr:rowOff>83456</xdr:rowOff>
    </xdr:to>
    <xdr:sp macro="" textlink="">
      <xdr:nvSpPr>
        <xdr:cNvPr id="3" name="テキスト ボックス 2"/>
        <xdr:cNvSpPr txBox="1"/>
      </xdr:nvSpPr>
      <xdr:spPr>
        <a:xfrm>
          <a:off x="1422400" y="39751000"/>
          <a:ext cx="3379410" cy="75655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10</a:t>
          </a:r>
          <a:r>
            <a:rPr kumimoji="1" lang="ja-JP" altLang="en-US" sz="1100"/>
            <a:t>百万円</a:t>
          </a:r>
          <a:endParaRPr kumimoji="1" lang="en-US" altLang="ja-JP" sz="1100"/>
        </a:p>
      </xdr:txBody>
    </xdr:sp>
    <xdr:clientData/>
  </xdr:twoCellAnchor>
  <xdr:twoCellAnchor>
    <xdr:from>
      <xdr:col>7</xdr:col>
      <xdr:colOff>57978</xdr:colOff>
      <xdr:row>743</xdr:row>
      <xdr:rowOff>195470</xdr:rowOff>
    </xdr:from>
    <xdr:to>
      <xdr:col>23</xdr:col>
      <xdr:colOff>91845</xdr:colOff>
      <xdr:row>747</xdr:row>
      <xdr:rowOff>22206</xdr:rowOff>
    </xdr:to>
    <xdr:sp macro="" textlink="">
      <xdr:nvSpPr>
        <xdr:cNvPr id="4" name="大かっこ 3"/>
        <xdr:cNvSpPr/>
      </xdr:nvSpPr>
      <xdr:spPr>
        <a:xfrm>
          <a:off x="1480378" y="40619570"/>
          <a:ext cx="3285067" cy="124913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173934</xdr:colOff>
      <xdr:row>743</xdr:row>
      <xdr:rowOff>137491</xdr:rowOff>
    </xdr:from>
    <xdr:to>
      <xdr:col>47</xdr:col>
      <xdr:colOff>97012</xdr:colOff>
      <xdr:row>745</xdr:row>
      <xdr:rowOff>319709</xdr:rowOff>
    </xdr:to>
    <xdr:sp macro="" textlink="">
      <xdr:nvSpPr>
        <xdr:cNvPr id="5" name="大かっこ 4"/>
        <xdr:cNvSpPr/>
      </xdr:nvSpPr>
      <xdr:spPr>
        <a:xfrm>
          <a:off x="6879534" y="40561591"/>
          <a:ext cx="2767878" cy="89341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6568</xdr:colOff>
      <xdr:row>748</xdr:row>
      <xdr:rowOff>294084</xdr:rowOff>
    </xdr:from>
    <xdr:to>
      <xdr:col>47</xdr:col>
      <xdr:colOff>123578</xdr:colOff>
      <xdr:row>751</xdr:row>
      <xdr:rowOff>23401</xdr:rowOff>
    </xdr:to>
    <xdr:sp macro="" textlink="">
      <xdr:nvSpPr>
        <xdr:cNvPr id="6" name="テキスト ボックス 5"/>
        <xdr:cNvSpPr txBox="1"/>
      </xdr:nvSpPr>
      <xdr:spPr>
        <a:xfrm>
          <a:off x="6915368" y="42496184"/>
          <a:ext cx="2758610" cy="79611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Ａ．公益財団法人日本下水道新技術機構</a:t>
          </a:r>
          <a:endParaRPr kumimoji="1" lang="en-US" altLang="ja-JP" sz="1100"/>
        </a:p>
        <a:p>
          <a:pPr algn="l"/>
          <a:r>
            <a:rPr kumimoji="1" lang="ja-JP" altLang="en-US" sz="1100"/>
            <a:t>　　　　　　　　　  </a:t>
          </a:r>
          <a:r>
            <a:rPr kumimoji="1" lang="en-US" altLang="ja-JP" sz="1100" baseline="0"/>
            <a:t> 9</a:t>
          </a:r>
          <a:r>
            <a:rPr kumimoji="1" lang="ja-JP" altLang="en-US" sz="1100"/>
            <a:t>百万円</a:t>
          </a:r>
        </a:p>
      </xdr:txBody>
    </xdr:sp>
    <xdr:clientData/>
  </xdr:twoCellAnchor>
  <xdr:twoCellAnchor>
    <xdr:from>
      <xdr:col>9</xdr:col>
      <xdr:colOff>3866</xdr:colOff>
      <xdr:row>744</xdr:row>
      <xdr:rowOff>4969</xdr:rowOff>
    </xdr:from>
    <xdr:to>
      <xdr:col>22</xdr:col>
      <xdr:colOff>12700</xdr:colOff>
      <xdr:row>746</xdr:row>
      <xdr:rowOff>266700</xdr:rowOff>
    </xdr:to>
    <xdr:sp macro="" textlink="">
      <xdr:nvSpPr>
        <xdr:cNvPr id="8" name="正方形/長方形 7"/>
        <xdr:cNvSpPr/>
      </xdr:nvSpPr>
      <xdr:spPr>
        <a:xfrm>
          <a:off x="1832666" y="42905569"/>
          <a:ext cx="2650434" cy="972931"/>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本研究における総合とりまとめ、技術指針等に関する検討</a:t>
          </a:r>
          <a:endParaRPr kumimoji="0" lang="ja-JP" altLang="ja-JP" sz="1100" b="0" i="0" u="none" strike="noStrike" kern="0" cap="none" spc="0" normalizeH="0" baseline="0" noProof="0">
            <a:ln>
              <a:noFill/>
            </a:ln>
            <a:solidFill>
              <a:srgbClr val="FF0000"/>
            </a:solidFill>
            <a:effectLst/>
            <a:uLnTx/>
            <a:uFillTx/>
            <a:latin typeface="+mn-lt"/>
            <a:ea typeface="+mn-ea"/>
            <a:cs typeface="+mn-cs"/>
          </a:endParaRPr>
        </a:p>
      </xdr:txBody>
    </xdr:sp>
    <xdr:clientData/>
  </xdr:twoCellAnchor>
  <xdr:twoCellAnchor>
    <xdr:from>
      <xdr:col>33</xdr:col>
      <xdr:colOff>82826</xdr:colOff>
      <xdr:row>751</xdr:row>
      <xdr:rowOff>344558</xdr:rowOff>
    </xdr:from>
    <xdr:to>
      <xdr:col>48</xdr:col>
      <xdr:colOff>12700</xdr:colOff>
      <xdr:row>753</xdr:row>
      <xdr:rowOff>304800</xdr:rowOff>
    </xdr:to>
    <xdr:sp macro="" textlink="">
      <xdr:nvSpPr>
        <xdr:cNvPr id="9" name="正方形/長方形 8"/>
        <xdr:cNvSpPr/>
      </xdr:nvSpPr>
      <xdr:spPr>
        <a:xfrm>
          <a:off x="6788426" y="45734358"/>
          <a:ext cx="2977874" cy="67144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汚水処理システム効率化のモデルケース検討に関する調査業務</a:t>
          </a:r>
          <a:endParaRPr kumimoji="0" lang="ja-JP" altLang="ja-JP" sz="1100" b="0" i="0" u="none" strike="noStrike" kern="0" cap="none" spc="0" normalizeH="0" baseline="0" noProof="0">
            <a:ln>
              <a:noFill/>
            </a:ln>
            <a:solidFill>
              <a:srgbClr val="FF0000"/>
            </a:solidFill>
            <a:effectLst/>
            <a:uLnTx/>
            <a:uFillTx/>
            <a:latin typeface="+mn-lt"/>
            <a:ea typeface="+mn-ea"/>
            <a:cs typeface="+mn-cs"/>
          </a:endParaRPr>
        </a:p>
      </xdr:txBody>
    </xdr:sp>
    <xdr:clientData/>
  </xdr:twoCellAnchor>
  <xdr:twoCellAnchor>
    <xdr:from>
      <xdr:col>32</xdr:col>
      <xdr:colOff>132522</xdr:colOff>
      <xdr:row>751</xdr:row>
      <xdr:rowOff>303143</xdr:rowOff>
    </xdr:from>
    <xdr:to>
      <xdr:col>48</xdr:col>
      <xdr:colOff>164406</xdr:colOff>
      <xdr:row>754</xdr:row>
      <xdr:rowOff>132810</xdr:rowOff>
    </xdr:to>
    <xdr:sp macro="" textlink="">
      <xdr:nvSpPr>
        <xdr:cNvPr id="10" name="大かっこ 9"/>
        <xdr:cNvSpPr/>
      </xdr:nvSpPr>
      <xdr:spPr>
        <a:xfrm>
          <a:off x="6634922" y="43572043"/>
          <a:ext cx="3283084" cy="89646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103808</xdr:colOff>
      <xdr:row>746</xdr:row>
      <xdr:rowOff>150191</xdr:rowOff>
    </xdr:from>
    <xdr:to>
      <xdr:col>13</xdr:col>
      <xdr:colOff>103808</xdr:colOff>
      <xdr:row>750</xdr:row>
      <xdr:rowOff>25400</xdr:rowOff>
    </xdr:to>
    <xdr:cxnSp macro="">
      <xdr:nvCxnSpPr>
        <xdr:cNvPr id="13" name="直線コネクタ 12"/>
        <xdr:cNvCxnSpPr/>
      </xdr:nvCxnSpPr>
      <xdr:spPr>
        <a:xfrm>
          <a:off x="2745408" y="43863591"/>
          <a:ext cx="0" cy="1297609"/>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97543</xdr:colOff>
      <xdr:row>750</xdr:row>
      <xdr:rowOff>10993</xdr:rowOff>
    </xdr:from>
    <xdr:to>
      <xdr:col>33</xdr:col>
      <xdr:colOff>172086</xdr:colOff>
      <xdr:row>750</xdr:row>
      <xdr:rowOff>10993</xdr:rowOff>
    </xdr:to>
    <xdr:cxnSp macro="">
      <xdr:nvCxnSpPr>
        <xdr:cNvPr id="14" name="直線矢印コネクタ 13"/>
        <xdr:cNvCxnSpPr/>
      </xdr:nvCxnSpPr>
      <xdr:spPr>
        <a:xfrm>
          <a:off x="2739143" y="42924293"/>
          <a:ext cx="4138543"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190500</xdr:colOff>
      <xdr:row>743</xdr:row>
      <xdr:rowOff>162340</xdr:rowOff>
    </xdr:from>
    <xdr:to>
      <xdr:col>47</xdr:col>
      <xdr:colOff>168964</xdr:colOff>
      <xdr:row>745</xdr:row>
      <xdr:rowOff>351076</xdr:rowOff>
    </xdr:to>
    <xdr:sp macro="" textlink="">
      <xdr:nvSpPr>
        <xdr:cNvPr id="16" name="正方形/長方形 15"/>
        <xdr:cNvSpPr/>
      </xdr:nvSpPr>
      <xdr:spPr>
        <a:xfrm>
          <a:off x="6896100" y="40586440"/>
          <a:ext cx="2823264" cy="899936"/>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a:t>
          </a:r>
          <a:r>
            <a:rPr kumimoji="1" lang="en-US" altLang="ja-JP" sz="1100" baseline="0">
              <a:solidFill>
                <a:schemeClr val="tx1"/>
              </a:solidFill>
            </a:rPr>
            <a:t> 1</a:t>
          </a:r>
          <a:r>
            <a:rPr kumimoji="1" lang="ja-JP" altLang="en-US" sz="1100">
              <a:solidFill>
                <a:schemeClr val="tx1"/>
              </a:solidFill>
            </a:rPr>
            <a:t>百万円</a:t>
          </a:r>
          <a:endParaRPr kumimoji="1" lang="en-US" altLang="ja-JP" sz="1100">
            <a:solidFill>
              <a:schemeClr val="tx1"/>
            </a:solidFill>
          </a:endParaRPr>
        </a:p>
        <a:p>
          <a:pPr algn="l"/>
          <a:r>
            <a:rPr kumimoji="1" lang="ja-JP" altLang="en-US" sz="1100">
              <a:solidFill>
                <a:schemeClr val="tx1"/>
              </a:solidFill>
            </a:rPr>
            <a:t>①試験研究費　</a:t>
          </a:r>
          <a:r>
            <a:rPr kumimoji="1" lang="en-US" altLang="ja-JP" sz="1100">
              <a:solidFill>
                <a:schemeClr val="tx1"/>
              </a:solidFill>
            </a:rPr>
            <a:t>0.3</a:t>
          </a:r>
          <a:r>
            <a:rPr kumimoji="1" lang="ja-JP" altLang="en-US" sz="1100">
              <a:solidFill>
                <a:schemeClr val="tx1"/>
              </a:solidFill>
            </a:rPr>
            <a:t>百万円</a:t>
          </a:r>
          <a:endParaRPr kumimoji="1" lang="en-US" altLang="ja-JP" sz="1100">
            <a:solidFill>
              <a:schemeClr val="tx1"/>
            </a:solidFill>
          </a:endParaRPr>
        </a:p>
        <a:p>
          <a:pPr algn="l"/>
          <a:r>
            <a:rPr kumimoji="1" lang="ja-JP" altLang="en-US" sz="1100">
              <a:solidFill>
                <a:schemeClr val="tx1"/>
              </a:solidFill>
            </a:rPr>
            <a:t>②職員旅費　    </a:t>
          </a:r>
          <a:r>
            <a:rPr kumimoji="1" lang="en-US" altLang="ja-JP" sz="1100">
              <a:solidFill>
                <a:schemeClr val="tx1"/>
              </a:solidFill>
            </a:rPr>
            <a:t>0.7</a:t>
          </a:r>
          <a:r>
            <a:rPr kumimoji="1" lang="ja-JP" altLang="en-US" sz="1100">
              <a:solidFill>
                <a:schemeClr val="tx1"/>
              </a:solidFill>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450</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606</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73</v>
      </c>
      <c r="H5" s="559"/>
      <c r="I5" s="559"/>
      <c r="J5" s="559"/>
      <c r="K5" s="559"/>
      <c r="L5" s="559"/>
      <c r="M5" s="560" t="s">
        <v>66</v>
      </c>
      <c r="N5" s="561"/>
      <c r="O5" s="561"/>
      <c r="P5" s="561"/>
      <c r="Q5" s="561"/>
      <c r="R5" s="562"/>
      <c r="S5" s="563" t="s">
        <v>77</v>
      </c>
      <c r="T5" s="559"/>
      <c r="U5" s="559"/>
      <c r="V5" s="559"/>
      <c r="W5" s="559"/>
      <c r="X5" s="564"/>
      <c r="Y5" s="714" t="s">
        <v>3</v>
      </c>
      <c r="Z5" s="715"/>
      <c r="AA5" s="715"/>
      <c r="AB5" s="715"/>
      <c r="AC5" s="715"/>
      <c r="AD5" s="716"/>
      <c r="AE5" s="717" t="s">
        <v>568</v>
      </c>
      <c r="AF5" s="717"/>
      <c r="AG5" s="717"/>
      <c r="AH5" s="717"/>
      <c r="AI5" s="717"/>
      <c r="AJ5" s="717"/>
      <c r="AK5" s="717"/>
      <c r="AL5" s="717"/>
      <c r="AM5" s="717"/>
      <c r="AN5" s="717"/>
      <c r="AO5" s="717"/>
      <c r="AP5" s="718"/>
      <c r="AQ5" s="719" t="s">
        <v>569</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587</v>
      </c>
      <c r="H7" s="833"/>
      <c r="I7" s="833"/>
      <c r="J7" s="833"/>
      <c r="K7" s="833"/>
      <c r="L7" s="833"/>
      <c r="M7" s="833"/>
      <c r="N7" s="833"/>
      <c r="O7" s="833"/>
      <c r="P7" s="833"/>
      <c r="Q7" s="833"/>
      <c r="R7" s="833"/>
      <c r="S7" s="833"/>
      <c r="T7" s="833"/>
      <c r="U7" s="833"/>
      <c r="V7" s="833"/>
      <c r="W7" s="833"/>
      <c r="X7" s="834"/>
      <c r="Y7" s="393" t="s">
        <v>548</v>
      </c>
      <c r="Z7" s="294"/>
      <c r="AA7" s="294"/>
      <c r="AB7" s="294"/>
      <c r="AC7" s="294"/>
      <c r="AD7" s="394"/>
      <c r="AE7" s="381" t="s">
        <v>553</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科学技術・イノベーション</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570</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95.25" customHeight="1" x14ac:dyDescent="0.15">
      <c r="A10" s="739" t="s">
        <v>30</v>
      </c>
      <c r="B10" s="740"/>
      <c r="C10" s="740"/>
      <c r="D10" s="740"/>
      <c r="E10" s="740"/>
      <c r="F10" s="740"/>
      <c r="G10" s="672" t="s">
        <v>571</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11</v>
      </c>
      <c r="Q13" s="98"/>
      <c r="R13" s="98"/>
      <c r="S13" s="98"/>
      <c r="T13" s="98"/>
      <c r="U13" s="98"/>
      <c r="V13" s="99"/>
      <c r="W13" s="97">
        <v>11</v>
      </c>
      <c r="X13" s="98"/>
      <c r="Y13" s="98"/>
      <c r="Z13" s="98"/>
      <c r="AA13" s="98"/>
      <c r="AB13" s="98"/>
      <c r="AC13" s="99"/>
      <c r="AD13" s="97">
        <v>11</v>
      </c>
      <c r="AE13" s="98"/>
      <c r="AF13" s="98"/>
      <c r="AG13" s="98"/>
      <c r="AH13" s="98"/>
      <c r="AI13" s="98"/>
      <c r="AJ13" s="99"/>
      <c r="AK13" s="97">
        <v>0</v>
      </c>
      <c r="AL13" s="98"/>
      <c r="AM13" s="98"/>
      <c r="AN13" s="98"/>
      <c r="AO13" s="98"/>
      <c r="AP13" s="98"/>
      <c r="AQ13" s="99"/>
      <c r="AR13" s="94">
        <v>0</v>
      </c>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553</v>
      </c>
      <c r="Q14" s="98"/>
      <c r="R14" s="98"/>
      <c r="S14" s="98"/>
      <c r="T14" s="98"/>
      <c r="U14" s="98"/>
      <c r="V14" s="99"/>
      <c r="W14" s="97" t="s">
        <v>553</v>
      </c>
      <c r="X14" s="98"/>
      <c r="Y14" s="98"/>
      <c r="Z14" s="98"/>
      <c r="AA14" s="98"/>
      <c r="AB14" s="98"/>
      <c r="AC14" s="99"/>
      <c r="AD14" s="97" t="s">
        <v>553</v>
      </c>
      <c r="AE14" s="98"/>
      <c r="AF14" s="98"/>
      <c r="AG14" s="98"/>
      <c r="AH14" s="98"/>
      <c r="AI14" s="98"/>
      <c r="AJ14" s="99"/>
      <c r="AK14" s="97" t="s">
        <v>572</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553</v>
      </c>
      <c r="Q15" s="98"/>
      <c r="R15" s="98"/>
      <c r="S15" s="98"/>
      <c r="T15" s="98"/>
      <c r="U15" s="98"/>
      <c r="V15" s="99"/>
      <c r="W15" s="97" t="s">
        <v>553</v>
      </c>
      <c r="X15" s="98"/>
      <c r="Y15" s="98"/>
      <c r="Z15" s="98"/>
      <c r="AA15" s="98"/>
      <c r="AB15" s="98"/>
      <c r="AC15" s="99"/>
      <c r="AD15" s="97" t="s">
        <v>553</v>
      </c>
      <c r="AE15" s="98"/>
      <c r="AF15" s="98"/>
      <c r="AG15" s="98"/>
      <c r="AH15" s="98"/>
      <c r="AI15" s="98"/>
      <c r="AJ15" s="99"/>
      <c r="AK15" s="97" t="s">
        <v>553</v>
      </c>
      <c r="AL15" s="98"/>
      <c r="AM15" s="98"/>
      <c r="AN15" s="98"/>
      <c r="AO15" s="98"/>
      <c r="AP15" s="98"/>
      <c r="AQ15" s="99"/>
      <c r="AR15" s="97" t="s">
        <v>572</v>
      </c>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553</v>
      </c>
      <c r="Q16" s="98"/>
      <c r="R16" s="98"/>
      <c r="S16" s="98"/>
      <c r="T16" s="98"/>
      <c r="U16" s="98"/>
      <c r="V16" s="99"/>
      <c r="W16" s="97" t="s">
        <v>553</v>
      </c>
      <c r="X16" s="98"/>
      <c r="Y16" s="98"/>
      <c r="Z16" s="98"/>
      <c r="AA16" s="98"/>
      <c r="AB16" s="98"/>
      <c r="AC16" s="99"/>
      <c r="AD16" s="97" t="s">
        <v>553</v>
      </c>
      <c r="AE16" s="98"/>
      <c r="AF16" s="98"/>
      <c r="AG16" s="98"/>
      <c r="AH16" s="98"/>
      <c r="AI16" s="98"/>
      <c r="AJ16" s="99"/>
      <c r="AK16" s="97" t="s">
        <v>572</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553</v>
      </c>
      <c r="Q17" s="98"/>
      <c r="R17" s="98"/>
      <c r="S17" s="98"/>
      <c r="T17" s="98"/>
      <c r="U17" s="98"/>
      <c r="V17" s="99"/>
      <c r="W17" s="97" t="s">
        <v>553</v>
      </c>
      <c r="X17" s="98"/>
      <c r="Y17" s="98"/>
      <c r="Z17" s="98"/>
      <c r="AA17" s="98"/>
      <c r="AB17" s="98"/>
      <c r="AC17" s="99"/>
      <c r="AD17" s="97" t="s">
        <v>553</v>
      </c>
      <c r="AE17" s="98"/>
      <c r="AF17" s="98"/>
      <c r="AG17" s="98"/>
      <c r="AH17" s="98"/>
      <c r="AI17" s="98"/>
      <c r="AJ17" s="99"/>
      <c r="AK17" s="97" t="s">
        <v>572</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11</v>
      </c>
      <c r="Q18" s="104"/>
      <c r="R18" s="104"/>
      <c r="S18" s="104"/>
      <c r="T18" s="104"/>
      <c r="U18" s="104"/>
      <c r="V18" s="105"/>
      <c r="W18" s="103">
        <f>SUM(W13:AC17)</f>
        <v>11</v>
      </c>
      <c r="X18" s="104"/>
      <c r="Y18" s="104"/>
      <c r="Z18" s="104"/>
      <c r="AA18" s="104"/>
      <c r="AB18" s="104"/>
      <c r="AC18" s="105"/>
      <c r="AD18" s="103">
        <f>SUM(AD13:AJ17)</f>
        <v>11</v>
      </c>
      <c r="AE18" s="104"/>
      <c r="AF18" s="104"/>
      <c r="AG18" s="104"/>
      <c r="AH18" s="104"/>
      <c r="AI18" s="104"/>
      <c r="AJ18" s="105"/>
      <c r="AK18" s="103">
        <f>SUM(AK13:AQ17)</f>
        <v>0</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10</v>
      </c>
      <c r="Q19" s="98"/>
      <c r="R19" s="98"/>
      <c r="S19" s="98"/>
      <c r="T19" s="98"/>
      <c r="U19" s="98"/>
      <c r="V19" s="99"/>
      <c r="W19" s="97">
        <v>9</v>
      </c>
      <c r="X19" s="98"/>
      <c r="Y19" s="98"/>
      <c r="Z19" s="98"/>
      <c r="AA19" s="98"/>
      <c r="AB19" s="98"/>
      <c r="AC19" s="99"/>
      <c r="AD19" s="97">
        <v>10</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0.90909090909090906</v>
      </c>
      <c r="Q20" s="539"/>
      <c r="R20" s="539"/>
      <c r="S20" s="539"/>
      <c r="T20" s="539"/>
      <c r="U20" s="539"/>
      <c r="V20" s="539"/>
      <c r="W20" s="539">
        <f t="shared" ref="W20" si="0">IF(W18=0, "-", SUM(W19)/W18)</f>
        <v>0.81818181818181823</v>
      </c>
      <c r="X20" s="539"/>
      <c r="Y20" s="539"/>
      <c r="Z20" s="539"/>
      <c r="AA20" s="539"/>
      <c r="AB20" s="539"/>
      <c r="AC20" s="539"/>
      <c r="AD20" s="539">
        <f t="shared" ref="AD20" si="1">IF(AD18=0, "-", SUM(AD19)/AD18)</f>
        <v>0.90909090909090906</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f>IF(P19=0, "-", SUM(P19)/SUM(P13,P14))</f>
        <v>0.90909090909090906</v>
      </c>
      <c r="Q21" s="539"/>
      <c r="R21" s="539"/>
      <c r="S21" s="539"/>
      <c r="T21" s="539"/>
      <c r="U21" s="539"/>
      <c r="V21" s="539"/>
      <c r="W21" s="539">
        <f t="shared" ref="W21" si="2">IF(W19=0, "-", SUM(W19)/SUM(W13,W14))</f>
        <v>0.81818181818181823</v>
      </c>
      <c r="X21" s="539"/>
      <c r="Y21" s="539"/>
      <c r="Z21" s="539"/>
      <c r="AA21" s="539"/>
      <c r="AB21" s="539"/>
      <c r="AC21" s="539"/>
      <c r="AD21" s="539">
        <f t="shared" ref="AD21" si="3">IF(AD19=0, "-", SUM(AD19)/SUM(AD13,AD14))</f>
        <v>0.90909090909090906</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554</v>
      </c>
      <c r="H23" s="184"/>
      <c r="I23" s="184"/>
      <c r="J23" s="184"/>
      <c r="K23" s="184"/>
      <c r="L23" s="184"/>
      <c r="M23" s="184"/>
      <c r="N23" s="184"/>
      <c r="O23" s="185"/>
      <c r="P23" s="94" t="s">
        <v>572</v>
      </c>
      <c r="Q23" s="95"/>
      <c r="R23" s="95"/>
      <c r="S23" s="95"/>
      <c r="T23" s="95"/>
      <c r="U23" s="95"/>
      <c r="V23" s="96"/>
      <c r="W23" s="94" t="s">
        <v>572</v>
      </c>
      <c r="X23" s="95"/>
      <c r="Y23" s="95"/>
      <c r="Z23" s="95"/>
      <c r="AA23" s="95"/>
      <c r="AB23" s="95"/>
      <c r="AC23" s="96"/>
      <c r="AD23" s="206" t="s">
        <v>572</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555</v>
      </c>
      <c r="H24" s="187"/>
      <c r="I24" s="187"/>
      <c r="J24" s="187"/>
      <c r="K24" s="187"/>
      <c r="L24" s="187"/>
      <c r="M24" s="187"/>
      <c r="N24" s="187"/>
      <c r="O24" s="188"/>
      <c r="P24" s="97" t="s">
        <v>572</v>
      </c>
      <c r="Q24" s="98"/>
      <c r="R24" s="98"/>
      <c r="S24" s="98"/>
      <c r="T24" s="98"/>
      <c r="U24" s="98"/>
      <c r="V24" s="99"/>
      <c r="W24" s="97" t="s">
        <v>572</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0</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553</v>
      </c>
      <c r="AR31" s="133"/>
      <c r="AS31" s="134" t="s">
        <v>356</v>
      </c>
      <c r="AT31" s="169"/>
      <c r="AU31" s="269">
        <v>29</v>
      </c>
      <c r="AV31" s="269"/>
      <c r="AW31" s="377" t="s">
        <v>300</v>
      </c>
      <c r="AX31" s="378"/>
    </row>
    <row r="32" spans="1:50" ht="23.25" customHeight="1" x14ac:dyDescent="0.15">
      <c r="A32" s="515"/>
      <c r="B32" s="513"/>
      <c r="C32" s="513"/>
      <c r="D32" s="513"/>
      <c r="E32" s="513"/>
      <c r="F32" s="514"/>
      <c r="G32" s="540" t="s">
        <v>607</v>
      </c>
      <c r="H32" s="541"/>
      <c r="I32" s="541"/>
      <c r="J32" s="541"/>
      <c r="K32" s="541"/>
      <c r="L32" s="541"/>
      <c r="M32" s="541"/>
      <c r="N32" s="541"/>
      <c r="O32" s="542"/>
      <c r="P32" s="158" t="s">
        <v>573</v>
      </c>
      <c r="Q32" s="158"/>
      <c r="R32" s="158"/>
      <c r="S32" s="158"/>
      <c r="T32" s="158"/>
      <c r="U32" s="158"/>
      <c r="V32" s="158"/>
      <c r="W32" s="158"/>
      <c r="X32" s="229"/>
      <c r="Y32" s="336" t="s">
        <v>12</v>
      </c>
      <c r="Z32" s="549"/>
      <c r="AA32" s="550"/>
      <c r="AB32" s="551" t="s">
        <v>556</v>
      </c>
      <c r="AC32" s="551"/>
      <c r="AD32" s="551"/>
      <c r="AE32" s="362" t="s">
        <v>553</v>
      </c>
      <c r="AF32" s="363"/>
      <c r="AG32" s="363"/>
      <c r="AH32" s="363"/>
      <c r="AI32" s="362" t="s">
        <v>566</v>
      </c>
      <c r="AJ32" s="363"/>
      <c r="AK32" s="363"/>
      <c r="AL32" s="363"/>
      <c r="AM32" s="362">
        <v>1</v>
      </c>
      <c r="AN32" s="363"/>
      <c r="AO32" s="363"/>
      <c r="AP32" s="363"/>
      <c r="AQ32" s="100" t="s">
        <v>553</v>
      </c>
      <c r="AR32" s="101"/>
      <c r="AS32" s="101"/>
      <c r="AT32" s="102"/>
      <c r="AU32" s="363">
        <v>1</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556</v>
      </c>
      <c r="AC33" s="522"/>
      <c r="AD33" s="522"/>
      <c r="AE33" s="362">
        <v>0</v>
      </c>
      <c r="AF33" s="363"/>
      <c r="AG33" s="363"/>
      <c r="AH33" s="363"/>
      <c r="AI33" s="362">
        <v>0</v>
      </c>
      <c r="AJ33" s="363"/>
      <c r="AK33" s="363"/>
      <c r="AL33" s="363"/>
      <c r="AM33" s="362">
        <v>1</v>
      </c>
      <c r="AN33" s="363"/>
      <c r="AO33" s="363"/>
      <c r="AP33" s="363"/>
      <c r="AQ33" s="100" t="s">
        <v>553</v>
      </c>
      <c r="AR33" s="101"/>
      <c r="AS33" s="101"/>
      <c r="AT33" s="102"/>
      <c r="AU33" s="363">
        <v>1</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563</v>
      </c>
      <c r="AF34" s="363"/>
      <c r="AG34" s="363"/>
      <c r="AH34" s="363"/>
      <c r="AI34" s="362" t="s">
        <v>566</v>
      </c>
      <c r="AJ34" s="363"/>
      <c r="AK34" s="363"/>
      <c r="AL34" s="363"/>
      <c r="AM34" s="362">
        <v>100</v>
      </c>
      <c r="AN34" s="363"/>
      <c r="AO34" s="363"/>
      <c r="AP34" s="363"/>
      <c r="AQ34" s="100" t="s">
        <v>563</v>
      </c>
      <c r="AR34" s="101"/>
      <c r="AS34" s="101"/>
      <c r="AT34" s="102"/>
      <c r="AU34" s="363">
        <v>100</v>
      </c>
      <c r="AV34" s="363"/>
      <c r="AW34" s="363"/>
      <c r="AX34" s="365"/>
    </row>
    <row r="35" spans="1:50" ht="23.25" customHeight="1" x14ac:dyDescent="0.15">
      <c r="A35" s="900" t="s">
        <v>528</v>
      </c>
      <c r="B35" s="901"/>
      <c r="C35" s="901"/>
      <c r="D35" s="901"/>
      <c r="E35" s="901"/>
      <c r="F35" s="902"/>
      <c r="G35" s="906" t="s">
        <v>567</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518</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518</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519</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498</v>
      </c>
      <c r="B70" s="855"/>
      <c r="C70" s="855"/>
      <c r="D70" s="855"/>
      <c r="E70" s="855"/>
      <c r="F70" s="856"/>
      <c r="G70" s="942" t="s">
        <v>365</v>
      </c>
      <c r="H70" s="943" t="s">
        <v>562</v>
      </c>
      <c r="I70" s="943"/>
      <c r="J70" s="943"/>
      <c r="K70" s="943"/>
      <c r="L70" s="943"/>
      <c r="M70" s="943"/>
      <c r="N70" s="943"/>
      <c r="O70" s="943"/>
      <c r="P70" s="943" t="s">
        <v>562</v>
      </c>
      <c r="Q70" s="943"/>
      <c r="R70" s="943"/>
      <c r="S70" s="943"/>
      <c r="T70" s="943"/>
      <c r="U70" s="943"/>
      <c r="V70" s="943"/>
      <c r="W70" s="946" t="s">
        <v>517</v>
      </c>
      <c r="X70" s="947"/>
      <c r="Y70" s="952" t="s">
        <v>12</v>
      </c>
      <c r="Z70" s="952"/>
      <c r="AA70" s="953"/>
      <c r="AB70" s="954" t="s">
        <v>518</v>
      </c>
      <c r="AC70" s="954"/>
      <c r="AD70" s="954"/>
      <c r="AE70" s="362" t="s">
        <v>562</v>
      </c>
      <c r="AF70" s="363"/>
      <c r="AG70" s="363"/>
      <c r="AH70" s="363"/>
      <c r="AI70" s="362" t="s">
        <v>562</v>
      </c>
      <c r="AJ70" s="363"/>
      <c r="AK70" s="363"/>
      <c r="AL70" s="363"/>
      <c r="AM70" s="362" t="s">
        <v>562</v>
      </c>
      <c r="AN70" s="363"/>
      <c r="AO70" s="363"/>
      <c r="AP70" s="363"/>
      <c r="AQ70" s="362" t="s">
        <v>562</v>
      </c>
      <c r="AR70" s="363"/>
      <c r="AS70" s="363"/>
      <c r="AT70" s="364"/>
      <c r="AU70" s="363" t="s">
        <v>562</v>
      </c>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518</v>
      </c>
      <c r="AC71" s="977"/>
      <c r="AD71" s="977"/>
      <c r="AE71" s="362" t="s">
        <v>562</v>
      </c>
      <c r="AF71" s="363"/>
      <c r="AG71" s="363"/>
      <c r="AH71" s="363"/>
      <c r="AI71" s="362" t="s">
        <v>562</v>
      </c>
      <c r="AJ71" s="363"/>
      <c r="AK71" s="363"/>
      <c r="AL71" s="363"/>
      <c r="AM71" s="362" t="s">
        <v>562</v>
      </c>
      <c r="AN71" s="363"/>
      <c r="AO71" s="363"/>
      <c r="AP71" s="363"/>
      <c r="AQ71" s="362" t="s">
        <v>562</v>
      </c>
      <c r="AR71" s="363"/>
      <c r="AS71" s="363"/>
      <c r="AT71" s="364"/>
      <c r="AU71" s="363" t="s">
        <v>562</v>
      </c>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519</v>
      </c>
      <c r="AC72" s="978"/>
      <c r="AD72" s="978"/>
      <c r="AE72" s="362" t="s">
        <v>562</v>
      </c>
      <c r="AF72" s="363"/>
      <c r="AG72" s="363"/>
      <c r="AH72" s="363"/>
      <c r="AI72" s="362" t="s">
        <v>562</v>
      </c>
      <c r="AJ72" s="363"/>
      <c r="AK72" s="363"/>
      <c r="AL72" s="363"/>
      <c r="AM72" s="362" t="s">
        <v>562</v>
      </c>
      <c r="AN72" s="363"/>
      <c r="AO72" s="363"/>
      <c r="AP72" s="364"/>
      <c r="AQ72" s="362" t="s">
        <v>562</v>
      </c>
      <c r="AR72" s="363"/>
      <c r="AS72" s="363"/>
      <c r="AT72" s="364"/>
      <c r="AU72" s="363" t="s">
        <v>562</v>
      </c>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531</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541</v>
      </c>
      <c r="AV100" s="932"/>
      <c r="AW100" s="932"/>
      <c r="AX100" s="934"/>
    </row>
    <row r="101" spans="1:60" ht="23.25" customHeight="1" x14ac:dyDescent="0.15">
      <c r="A101" s="491"/>
      <c r="B101" s="492"/>
      <c r="C101" s="492"/>
      <c r="D101" s="492"/>
      <c r="E101" s="492"/>
      <c r="F101" s="493"/>
      <c r="G101" s="158" t="s">
        <v>603</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553</v>
      </c>
      <c r="AC101" s="551"/>
      <c r="AD101" s="551"/>
      <c r="AE101" s="362">
        <v>1</v>
      </c>
      <c r="AF101" s="363"/>
      <c r="AG101" s="363"/>
      <c r="AH101" s="364"/>
      <c r="AI101" s="362">
        <v>1</v>
      </c>
      <c r="AJ101" s="363"/>
      <c r="AK101" s="363"/>
      <c r="AL101" s="364"/>
      <c r="AM101" s="362">
        <v>2</v>
      </c>
      <c r="AN101" s="363"/>
      <c r="AO101" s="363"/>
      <c r="AP101" s="364"/>
      <c r="AQ101" s="362" t="s">
        <v>586</v>
      </c>
      <c r="AR101" s="363"/>
      <c r="AS101" s="363"/>
      <c r="AT101" s="364"/>
      <c r="AU101" s="362" t="s">
        <v>572</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564</v>
      </c>
      <c r="AC102" s="551"/>
      <c r="AD102" s="551"/>
      <c r="AE102" s="356">
        <v>1</v>
      </c>
      <c r="AF102" s="356"/>
      <c r="AG102" s="356"/>
      <c r="AH102" s="356"/>
      <c r="AI102" s="356">
        <v>2</v>
      </c>
      <c r="AJ102" s="356"/>
      <c r="AK102" s="356"/>
      <c r="AL102" s="356"/>
      <c r="AM102" s="356">
        <v>2</v>
      </c>
      <c r="AN102" s="356"/>
      <c r="AO102" s="356"/>
      <c r="AP102" s="356"/>
      <c r="AQ102" s="817" t="s">
        <v>586</v>
      </c>
      <c r="AR102" s="818"/>
      <c r="AS102" s="818"/>
      <c r="AT102" s="819"/>
      <c r="AU102" s="817" t="s">
        <v>572</v>
      </c>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604</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574</v>
      </c>
      <c r="AC116" s="299"/>
      <c r="AD116" s="300"/>
      <c r="AE116" s="356">
        <v>10</v>
      </c>
      <c r="AF116" s="356"/>
      <c r="AG116" s="356"/>
      <c r="AH116" s="356"/>
      <c r="AI116" s="356">
        <v>9</v>
      </c>
      <c r="AJ116" s="356"/>
      <c r="AK116" s="356"/>
      <c r="AL116" s="356"/>
      <c r="AM116" s="356">
        <v>5</v>
      </c>
      <c r="AN116" s="356"/>
      <c r="AO116" s="356"/>
      <c r="AP116" s="356"/>
      <c r="AQ116" s="362" t="s">
        <v>572</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502</v>
      </c>
      <c r="AC117" s="340"/>
      <c r="AD117" s="341"/>
      <c r="AE117" s="304" t="s">
        <v>575</v>
      </c>
      <c r="AF117" s="304"/>
      <c r="AG117" s="304"/>
      <c r="AH117" s="304"/>
      <c r="AI117" s="304" t="s">
        <v>576</v>
      </c>
      <c r="AJ117" s="304"/>
      <c r="AK117" s="304"/>
      <c r="AL117" s="304"/>
      <c r="AM117" s="304" t="s">
        <v>602</v>
      </c>
      <c r="AN117" s="304"/>
      <c r="AO117" s="304"/>
      <c r="AP117" s="304"/>
      <c r="AQ117" s="304" t="s">
        <v>572</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557</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558</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553</v>
      </c>
      <c r="AR133" s="269"/>
      <c r="AS133" s="134" t="s">
        <v>356</v>
      </c>
      <c r="AT133" s="169"/>
      <c r="AU133" s="133" t="s">
        <v>565</v>
      </c>
      <c r="AV133" s="133"/>
      <c r="AW133" s="134" t="s">
        <v>300</v>
      </c>
      <c r="AX133" s="135"/>
    </row>
    <row r="134" spans="1:50" ht="39.75" customHeight="1" x14ac:dyDescent="0.15">
      <c r="A134" s="997"/>
      <c r="B134" s="250"/>
      <c r="C134" s="249"/>
      <c r="D134" s="250"/>
      <c r="E134" s="249"/>
      <c r="F134" s="312"/>
      <c r="G134" s="228" t="s">
        <v>559</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560</v>
      </c>
      <c r="AC134" s="219"/>
      <c r="AD134" s="219"/>
      <c r="AE134" s="264">
        <v>92.2</v>
      </c>
      <c r="AF134" s="101"/>
      <c r="AG134" s="101"/>
      <c r="AH134" s="101"/>
      <c r="AI134" s="264">
        <v>93.8</v>
      </c>
      <c r="AJ134" s="101"/>
      <c r="AK134" s="101"/>
      <c r="AL134" s="101"/>
      <c r="AM134" s="264"/>
      <c r="AN134" s="101"/>
      <c r="AO134" s="101"/>
      <c r="AP134" s="101"/>
      <c r="AQ134" s="264" t="s">
        <v>553</v>
      </c>
      <c r="AR134" s="101"/>
      <c r="AS134" s="101"/>
      <c r="AT134" s="101"/>
      <c r="AU134" s="264" t="s">
        <v>563</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560</v>
      </c>
      <c r="AC135" s="130"/>
      <c r="AD135" s="130"/>
      <c r="AE135" s="264">
        <v>80</v>
      </c>
      <c r="AF135" s="101"/>
      <c r="AG135" s="101"/>
      <c r="AH135" s="101"/>
      <c r="AI135" s="264">
        <v>80</v>
      </c>
      <c r="AJ135" s="101"/>
      <c r="AK135" s="101"/>
      <c r="AL135" s="101"/>
      <c r="AM135" s="264">
        <v>80</v>
      </c>
      <c r="AN135" s="101"/>
      <c r="AO135" s="101"/>
      <c r="AP135" s="101"/>
      <c r="AQ135" s="264" t="s">
        <v>553</v>
      </c>
      <c r="AR135" s="101"/>
      <c r="AS135" s="101"/>
      <c r="AT135" s="101"/>
      <c r="AU135" s="264">
        <v>80</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561</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553</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562</v>
      </c>
      <c r="AF432" s="133"/>
      <c r="AG432" s="134" t="s">
        <v>356</v>
      </c>
      <c r="AH432" s="169"/>
      <c r="AI432" s="179"/>
      <c r="AJ432" s="179"/>
      <c r="AK432" s="179"/>
      <c r="AL432" s="174"/>
      <c r="AM432" s="179"/>
      <c r="AN432" s="179"/>
      <c r="AO432" s="179"/>
      <c r="AP432" s="174"/>
      <c r="AQ432" s="215" t="s">
        <v>562</v>
      </c>
      <c r="AR432" s="133"/>
      <c r="AS432" s="134" t="s">
        <v>356</v>
      </c>
      <c r="AT432" s="169"/>
      <c r="AU432" s="133" t="s">
        <v>562</v>
      </c>
      <c r="AV432" s="133"/>
      <c r="AW432" s="134" t="s">
        <v>300</v>
      </c>
      <c r="AX432" s="135"/>
    </row>
    <row r="433" spans="1:50" ht="23.25" customHeight="1" x14ac:dyDescent="0.15">
      <c r="A433" s="997"/>
      <c r="B433" s="250"/>
      <c r="C433" s="249"/>
      <c r="D433" s="250"/>
      <c r="E433" s="163"/>
      <c r="F433" s="164"/>
      <c r="G433" s="228" t="s">
        <v>562</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562</v>
      </c>
      <c r="AC433" s="130"/>
      <c r="AD433" s="130"/>
      <c r="AE433" s="100" t="s">
        <v>562</v>
      </c>
      <c r="AF433" s="101"/>
      <c r="AG433" s="101"/>
      <c r="AH433" s="101"/>
      <c r="AI433" s="100" t="s">
        <v>562</v>
      </c>
      <c r="AJ433" s="101"/>
      <c r="AK433" s="101"/>
      <c r="AL433" s="101"/>
      <c r="AM433" s="100" t="s">
        <v>562</v>
      </c>
      <c r="AN433" s="101"/>
      <c r="AO433" s="101"/>
      <c r="AP433" s="102"/>
      <c r="AQ433" s="100" t="s">
        <v>562</v>
      </c>
      <c r="AR433" s="101"/>
      <c r="AS433" s="101"/>
      <c r="AT433" s="102"/>
      <c r="AU433" s="101" t="s">
        <v>562</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130" t="s">
        <v>562</v>
      </c>
      <c r="AC434" s="130"/>
      <c r="AD434" s="130"/>
      <c r="AE434" s="100" t="s">
        <v>562</v>
      </c>
      <c r="AF434" s="101"/>
      <c r="AG434" s="101"/>
      <c r="AH434" s="102"/>
      <c r="AI434" s="100" t="s">
        <v>562</v>
      </c>
      <c r="AJ434" s="101"/>
      <c r="AK434" s="101"/>
      <c r="AL434" s="101"/>
      <c r="AM434" s="100" t="s">
        <v>562</v>
      </c>
      <c r="AN434" s="101"/>
      <c r="AO434" s="101"/>
      <c r="AP434" s="102"/>
      <c r="AQ434" s="100" t="s">
        <v>562</v>
      </c>
      <c r="AR434" s="101"/>
      <c r="AS434" s="101"/>
      <c r="AT434" s="102"/>
      <c r="AU434" s="101" t="s">
        <v>562</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562</v>
      </c>
      <c r="AF435" s="101"/>
      <c r="AG435" s="101"/>
      <c r="AH435" s="102"/>
      <c r="AI435" s="100" t="s">
        <v>562</v>
      </c>
      <c r="AJ435" s="101"/>
      <c r="AK435" s="101"/>
      <c r="AL435" s="101"/>
      <c r="AM435" s="100" t="s">
        <v>562</v>
      </c>
      <c r="AN435" s="101"/>
      <c r="AO435" s="101"/>
      <c r="AP435" s="102"/>
      <c r="AQ435" s="100" t="s">
        <v>562</v>
      </c>
      <c r="AR435" s="101"/>
      <c r="AS435" s="101"/>
      <c r="AT435" s="102"/>
      <c r="AU435" s="101" t="s">
        <v>562</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562</v>
      </c>
      <c r="AF457" s="133"/>
      <c r="AG457" s="134" t="s">
        <v>356</v>
      </c>
      <c r="AH457" s="169"/>
      <c r="AI457" s="179"/>
      <c r="AJ457" s="179"/>
      <c r="AK457" s="179"/>
      <c r="AL457" s="174"/>
      <c r="AM457" s="179"/>
      <c r="AN457" s="179"/>
      <c r="AO457" s="179"/>
      <c r="AP457" s="174"/>
      <c r="AQ457" s="215" t="s">
        <v>562</v>
      </c>
      <c r="AR457" s="133"/>
      <c r="AS457" s="134" t="s">
        <v>356</v>
      </c>
      <c r="AT457" s="169"/>
      <c r="AU457" s="133" t="s">
        <v>562</v>
      </c>
      <c r="AV457" s="133"/>
      <c r="AW457" s="134" t="s">
        <v>300</v>
      </c>
      <c r="AX457" s="135"/>
    </row>
    <row r="458" spans="1:50" ht="23.25" customHeight="1" x14ac:dyDescent="0.15">
      <c r="A458" s="997"/>
      <c r="B458" s="250"/>
      <c r="C458" s="249"/>
      <c r="D458" s="250"/>
      <c r="E458" s="163"/>
      <c r="F458" s="164"/>
      <c r="G458" s="228" t="s">
        <v>562</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562</v>
      </c>
      <c r="AC458" s="130"/>
      <c r="AD458" s="130"/>
      <c r="AE458" s="100" t="s">
        <v>562</v>
      </c>
      <c r="AF458" s="101"/>
      <c r="AG458" s="101"/>
      <c r="AH458" s="101"/>
      <c r="AI458" s="100" t="s">
        <v>562</v>
      </c>
      <c r="AJ458" s="101"/>
      <c r="AK458" s="101"/>
      <c r="AL458" s="101"/>
      <c r="AM458" s="100" t="s">
        <v>562</v>
      </c>
      <c r="AN458" s="101"/>
      <c r="AO458" s="101"/>
      <c r="AP458" s="102"/>
      <c r="AQ458" s="100" t="s">
        <v>562</v>
      </c>
      <c r="AR458" s="101"/>
      <c r="AS458" s="101"/>
      <c r="AT458" s="102"/>
      <c r="AU458" s="101" t="s">
        <v>562</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562</v>
      </c>
      <c r="AC459" s="219"/>
      <c r="AD459" s="219"/>
      <c r="AE459" s="100" t="s">
        <v>562</v>
      </c>
      <c r="AF459" s="101"/>
      <c r="AG459" s="101"/>
      <c r="AH459" s="102"/>
      <c r="AI459" s="100" t="s">
        <v>562</v>
      </c>
      <c r="AJ459" s="101"/>
      <c r="AK459" s="101"/>
      <c r="AL459" s="101"/>
      <c r="AM459" s="100" t="s">
        <v>562</v>
      </c>
      <c r="AN459" s="101"/>
      <c r="AO459" s="101"/>
      <c r="AP459" s="102"/>
      <c r="AQ459" s="100" t="s">
        <v>562</v>
      </c>
      <c r="AR459" s="101"/>
      <c r="AS459" s="101"/>
      <c r="AT459" s="102"/>
      <c r="AU459" s="101" t="s">
        <v>562</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562</v>
      </c>
      <c r="AF460" s="101"/>
      <c r="AG460" s="101"/>
      <c r="AH460" s="102"/>
      <c r="AI460" s="100" t="s">
        <v>562</v>
      </c>
      <c r="AJ460" s="101"/>
      <c r="AK460" s="101"/>
      <c r="AL460" s="101"/>
      <c r="AM460" s="100" t="s">
        <v>562</v>
      </c>
      <c r="AN460" s="101"/>
      <c r="AO460" s="101"/>
      <c r="AP460" s="102"/>
      <c r="AQ460" s="100" t="s">
        <v>562</v>
      </c>
      <c r="AR460" s="101"/>
      <c r="AS460" s="101"/>
      <c r="AT460" s="102"/>
      <c r="AU460" s="101" t="s">
        <v>562</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t="s">
        <v>562</v>
      </c>
      <c r="AF477" s="133"/>
      <c r="AG477" s="134" t="s">
        <v>356</v>
      </c>
      <c r="AH477" s="169"/>
      <c r="AI477" s="179"/>
      <c r="AJ477" s="179"/>
      <c r="AK477" s="179"/>
      <c r="AL477" s="174"/>
      <c r="AM477" s="179"/>
      <c r="AN477" s="179"/>
      <c r="AO477" s="179"/>
      <c r="AP477" s="174"/>
      <c r="AQ477" s="215" t="s">
        <v>562</v>
      </c>
      <c r="AR477" s="133"/>
      <c r="AS477" s="134" t="s">
        <v>356</v>
      </c>
      <c r="AT477" s="169"/>
      <c r="AU477" s="133" t="s">
        <v>562</v>
      </c>
      <c r="AV477" s="133"/>
      <c r="AW477" s="134" t="s">
        <v>300</v>
      </c>
      <c r="AX477" s="135"/>
    </row>
    <row r="478" spans="1:50" ht="23.25" hidden="1" customHeight="1" x14ac:dyDescent="0.15">
      <c r="A478" s="997"/>
      <c r="B478" s="250"/>
      <c r="C478" s="249"/>
      <c r="D478" s="250"/>
      <c r="E478" s="163"/>
      <c r="F478" s="164"/>
      <c r="G478" s="228" t="s">
        <v>562</v>
      </c>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t="s">
        <v>562</v>
      </c>
      <c r="AC478" s="130"/>
      <c r="AD478" s="130"/>
      <c r="AE478" s="100" t="s">
        <v>562</v>
      </c>
      <c r="AF478" s="101"/>
      <c r="AG478" s="101"/>
      <c r="AH478" s="101"/>
      <c r="AI478" s="100" t="s">
        <v>562</v>
      </c>
      <c r="AJ478" s="101"/>
      <c r="AK478" s="101"/>
      <c r="AL478" s="101"/>
      <c r="AM478" s="100" t="s">
        <v>562</v>
      </c>
      <c r="AN478" s="101"/>
      <c r="AO478" s="101"/>
      <c r="AP478" s="102"/>
      <c r="AQ478" s="100" t="s">
        <v>562</v>
      </c>
      <c r="AR478" s="101"/>
      <c r="AS478" s="101"/>
      <c r="AT478" s="102"/>
      <c r="AU478" s="101" t="s">
        <v>562</v>
      </c>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t="s">
        <v>562</v>
      </c>
      <c r="AC479" s="219"/>
      <c r="AD479" s="219"/>
      <c r="AE479" s="100" t="s">
        <v>562</v>
      </c>
      <c r="AF479" s="101"/>
      <c r="AG479" s="101"/>
      <c r="AH479" s="102"/>
      <c r="AI479" s="100" t="s">
        <v>562</v>
      </c>
      <c r="AJ479" s="101"/>
      <c r="AK479" s="101"/>
      <c r="AL479" s="101"/>
      <c r="AM479" s="100" t="s">
        <v>562</v>
      </c>
      <c r="AN479" s="101"/>
      <c r="AO479" s="101"/>
      <c r="AP479" s="102"/>
      <c r="AQ479" s="100" t="s">
        <v>562</v>
      </c>
      <c r="AR479" s="101"/>
      <c r="AS479" s="101"/>
      <c r="AT479" s="102"/>
      <c r="AU479" s="101" t="s">
        <v>562</v>
      </c>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t="s">
        <v>562</v>
      </c>
      <c r="AF480" s="101"/>
      <c r="AG480" s="101"/>
      <c r="AH480" s="102"/>
      <c r="AI480" s="100" t="s">
        <v>562</v>
      </c>
      <c r="AJ480" s="101"/>
      <c r="AK480" s="101"/>
      <c r="AL480" s="101"/>
      <c r="AM480" s="100" t="s">
        <v>562</v>
      </c>
      <c r="AN480" s="101"/>
      <c r="AO480" s="101"/>
      <c r="AP480" s="102"/>
      <c r="AQ480" s="100" t="s">
        <v>562</v>
      </c>
      <c r="AR480" s="101"/>
      <c r="AS480" s="101"/>
      <c r="AT480" s="102"/>
      <c r="AU480" s="101" t="s">
        <v>562</v>
      </c>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562</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0.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552</v>
      </c>
      <c r="AE702" s="899"/>
      <c r="AF702" s="899"/>
      <c r="AG702" s="888" t="s">
        <v>588</v>
      </c>
      <c r="AH702" s="889"/>
      <c r="AI702" s="889"/>
      <c r="AJ702" s="889"/>
      <c r="AK702" s="889"/>
      <c r="AL702" s="889"/>
      <c r="AM702" s="889"/>
      <c r="AN702" s="889"/>
      <c r="AO702" s="889"/>
      <c r="AP702" s="889"/>
      <c r="AQ702" s="889"/>
      <c r="AR702" s="889"/>
      <c r="AS702" s="889"/>
      <c r="AT702" s="889"/>
      <c r="AU702" s="889"/>
      <c r="AV702" s="889"/>
      <c r="AW702" s="889"/>
      <c r="AX702" s="890"/>
    </row>
    <row r="703" spans="1:50" ht="111.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552</v>
      </c>
      <c r="AE703" s="152"/>
      <c r="AF703" s="152"/>
      <c r="AG703" s="664" t="s">
        <v>589</v>
      </c>
      <c r="AH703" s="665"/>
      <c r="AI703" s="665"/>
      <c r="AJ703" s="665"/>
      <c r="AK703" s="665"/>
      <c r="AL703" s="665"/>
      <c r="AM703" s="665"/>
      <c r="AN703" s="665"/>
      <c r="AO703" s="665"/>
      <c r="AP703" s="665"/>
      <c r="AQ703" s="665"/>
      <c r="AR703" s="665"/>
      <c r="AS703" s="665"/>
      <c r="AT703" s="665"/>
      <c r="AU703" s="665"/>
      <c r="AV703" s="665"/>
      <c r="AW703" s="665"/>
      <c r="AX703" s="666"/>
    </row>
    <row r="704" spans="1:50" ht="86.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552</v>
      </c>
      <c r="AE704" s="586"/>
      <c r="AF704" s="586"/>
      <c r="AG704" s="429" t="s">
        <v>590</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552</v>
      </c>
      <c r="AE705" s="733"/>
      <c r="AF705" s="733"/>
      <c r="AG705" s="157" t="s">
        <v>593</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591</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592</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594</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552</v>
      </c>
      <c r="AE709" s="152"/>
      <c r="AF709" s="152"/>
      <c r="AG709" s="664" t="s">
        <v>595</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594</v>
      </c>
      <c r="AE710" s="152"/>
      <c r="AF710" s="152"/>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552</v>
      </c>
      <c r="AE711" s="152"/>
      <c r="AF711" s="152"/>
      <c r="AG711" s="664" t="s">
        <v>596</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594</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594</v>
      </c>
      <c r="AE713" s="152"/>
      <c r="AF713" s="153"/>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552</v>
      </c>
      <c r="AE714" s="592"/>
      <c r="AF714" s="593"/>
      <c r="AG714" s="689" t="s">
        <v>597</v>
      </c>
      <c r="AH714" s="690"/>
      <c r="AI714" s="690"/>
      <c r="AJ714" s="690"/>
      <c r="AK714" s="690"/>
      <c r="AL714" s="690"/>
      <c r="AM714" s="690"/>
      <c r="AN714" s="690"/>
      <c r="AO714" s="690"/>
      <c r="AP714" s="690"/>
      <c r="AQ714" s="690"/>
      <c r="AR714" s="690"/>
      <c r="AS714" s="690"/>
      <c r="AT714" s="690"/>
      <c r="AU714" s="690"/>
      <c r="AV714" s="690"/>
      <c r="AW714" s="690"/>
      <c r="AX714" s="691"/>
    </row>
    <row r="715" spans="1:50" ht="35.25"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552</v>
      </c>
      <c r="AE715" s="668"/>
      <c r="AF715" s="777"/>
      <c r="AG715" s="526" t="s">
        <v>605</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594</v>
      </c>
      <c r="AE716" s="759"/>
      <c r="AF716" s="759"/>
      <c r="AG716" s="664"/>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552</v>
      </c>
      <c r="AE717" s="152"/>
      <c r="AF717" s="152"/>
      <c r="AG717" s="664" t="s">
        <v>598</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594</v>
      </c>
      <c r="AE718" s="152"/>
      <c r="AF718" s="152"/>
      <c r="AG718" s="160"/>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600</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601</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562</v>
      </c>
      <c r="F737" s="111"/>
      <c r="G737" s="111"/>
      <c r="H737" s="111"/>
      <c r="I737" s="111"/>
      <c r="J737" s="111"/>
      <c r="K737" s="111"/>
      <c r="L737" s="111"/>
      <c r="M737" s="111"/>
      <c r="N737" s="112" t="s">
        <v>358</v>
      </c>
      <c r="O737" s="112"/>
      <c r="P737" s="112"/>
      <c r="Q737" s="112"/>
      <c r="R737" s="111" t="s">
        <v>562</v>
      </c>
      <c r="S737" s="111"/>
      <c r="T737" s="111"/>
      <c r="U737" s="111"/>
      <c r="V737" s="111"/>
      <c r="W737" s="111"/>
      <c r="X737" s="111"/>
      <c r="Y737" s="111"/>
      <c r="Z737" s="111"/>
      <c r="AA737" s="112" t="s">
        <v>359</v>
      </c>
      <c r="AB737" s="112"/>
      <c r="AC737" s="112"/>
      <c r="AD737" s="112"/>
      <c r="AE737" s="111" t="s">
        <v>562</v>
      </c>
      <c r="AF737" s="111"/>
      <c r="AG737" s="111"/>
      <c r="AH737" s="111"/>
      <c r="AI737" s="111"/>
      <c r="AJ737" s="111"/>
      <c r="AK737" s="111"/>
      <c r="AL737" s="111"/>
      <c r="AM737" s="111"/>
      <c r="AN737" s="112" t="s">
        <v>360</v>
      </c>
      <c r="AO737" s="112"/>
      <c r="AP737" s="112"/>
      <c r="AQ737" s="112"/>
      <c r="AR737" s="113" t="s">
        <v>562</v>
      </c>
      <c r="AS737" s="114"/>
      <c r="AT737" s="114"/>
      <c r="AU737" s="114"/>
      <c r="AV737" s="114"/>
      <c r="AW737" s="114"/>
      <c r="AX737" s="115"/>
      <c r="AY737" s="89"/>
      <c r="AZ737" s="89"/>
    </row>
    <row r="738" spans="1:52" ht="24.75" customHeight="1" x14ac:dyDescent="0.15">
      <c r="A738" s="116" t="s">
        <v>361</v>
      </c>
      <c r="B738" s="117"/>
      <c r="C738" s="117"/>
      <c r="D738" s="118"/>
      <c r="E738" s="111" t="s">
        <v>577</v>
      </c>
      <c r="F738" s="111"/>
      <c r="G738" s="111"/>
      <c r="H738" s="111"/>
      <c r="I738" s="111"/>
      <c r="J738" s="111"/>
      <c r="K738" s="111"/>
      <c r="L738" s="111"/>
      <c r="M738" s="111"/>
      <c r="N738" s="112" t="s">
        <v>362</v>
      </c>
      <c r="O738" s="112"/>
      <c r="P738" s="112"/>
      <c r="Q738" s="112"/>
      <c r="R738" s="111" t="s">
        <v>578</v>
      </c>
      <c r="S738" s="111"/>
      <c r="T738" s="111"/>
      <c r="U738" s="111"/>
      <c r="V738" s="111"/>
      <c r="W738" s="111"/>
      <c r="X738" s="111"/>
      <c r="Y738" s="111"/>
      <c r="Z738" s="111"/>
      <c r="AA738" s="112" t="s">
        <v>482</v>
      </c>
      <c r="AB738" s="112"/>
      <c r="AC738" s="112"/>
      <c r="AD738" s="112"/>
      <c r="AE738" s="111" t="s">
        <v>579</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c r="J739" s="106"/>
      <c r="K739" s="91" t="str">
        <f>IF(OR(I739="　", I739=""), "", "-")</f>
        <v/>
      </c>
      <c r="L739" s="107">
        <v>451</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t="s">
        <v>580</v>
      </c>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534</v>
      </c>
      <c r="B779" s="761"/>
      <c r="C779" s="761"/>
      <c r="D779" s="761"/>
      <c r="E779" s="761"/>
      <c r="F779" s="762"/>
      <c r="G779" s="440" t="s">
        <v>599</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581</v>
      </c>
      <c r="H781" s="450"/>
      <c r="I781" s="450"/>
      <c r="J781" s="450"/>
      <c r="K781" s="451"/>
      <c r="L781" s="452" t="s">
        <v>582</v>
      </c>
      <c r="M781" s="453"/>
      <c r="N781" s="453"/>
      <c r="O781" s="453"/>
      <c r="P781" s="453"/>
      <c r="Q781" s="453"/>
      <c r="R781" s="453"/>
      <c r="S781" s="453"/>
      <c r="T781" s="453"/>
      <c r="U781" s="453"/>
      <c r="V781" s="453"/>
      <c r="W781" s="453"/>
      <c r="X781" s="454"/>
      <c r="Y781" s="455">
        <v>9</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9</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45" customHeight="1" x14ac:dyDescent="0.15">
      <c r="A837" s="402">
        <v>1</v>
      </c>
      <c r="B837" s="402">
        <v>1</v>
      </c>
      <c r="C837" s="425" t="s">
        <v>584</v>
      </c>
      <c r="D837" s="416"/>
      <c r="E837" s="416"/>
      <c r="F837" s="416"/>
      <c r="G837" s="416"/>
      <c r="H837" s="416"/>
      <c r="I837" s="416"/>
      <c r="J837" s="417">
        <v>4011105003503</v>
      </c>
      <c r="K837" s="418"/>
      <c r="L837" s="418"/>
      <c r="M837" s="418"/>
      <c r="N837" s="418"/>
      <c r="O837" s="418"/>
      <c r="P837" s="426" t="s">
        <v>585</v>
      </c>
      <c r="Q837" s="315"/>
      <c r="R837" s="315"/>
      <c r="S837" s="315"/>
      <c r="T837" s="315"/>
      <c r="U837" s="315"/>
      <c r="V837" s="315"/>
      <c r="W837" s="315"/>
      <c r="X837" s="315"/>
      <c r="Y837" s="316">
        <v>9</v>
      </c>
      <c r="Z837" s="317"/>
      <c r="AA837" s="317"/>
      <c r="AB837" s="318"/>
      <c r="AC837" s="326" t="s">
        <v>524</v>
      </c>
      <c r="AD837" s="424"/>
      <c r="AE837" s="424"/>
      <c r="AF837" s="424"/>
      <c r="AG837" s="424"/>
      <c r="AH837" s="419">
        <v>1</v>
      </c>
      <c r="AI837" s="420"/>
      <c r="AJ837" s="420"/>
      <c r="AK837" s="420"/>
      <c r="AL837" s="323">
        <v>98.05</v>
      </c>
      <c r="AM837" s="324"/>
      <c r="AN837" s="324"/>
      <c r="AO837" s="325"/>
      <c r="AP837" s="319" t="s">
        <v>583</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25"/>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customHeight="1" x14ac:dyDescent="0.15">
      <c r="A1102" s="402">
        <v>1</v>
      </c>
      <c r="B1102" s="402">
        <v>1</v>
      </c>
      <c r="C1102" s="896"/>
      <c r="D1102" s="896"/>
      <c r="E1102" s="895"/>
      <c r="F1102" s="895"/>
      <c r="G1102" s="895"/>
      <c r="H1102" s="895"/>
      <c r="I1102" s="895"/>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3:AX13 P15:AX15">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7" max="49" man="1"/>
    <brk id="699" max="49" man="1"/>
    <brk id="7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1" sqref="B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552</v>
      </c>
      <c r="M3" s="13" t="str">
        <f t="shared" ref="M3:M11" si="2">IF(L3="","",K3)</f>
        <v>文教及び科学振興</v>
      </c>
      <c r="N3" s="13" t="str">
        <f>IF(M3="",N2,IF(N2&lt;&gt;"",CONCATENATE(N2,"、",M3),M3))</f>
        <v>文教及び科学振興</v>
      </c>
      <c r="O3" s="13"/>
      <c r="P3" s="12" t="s">
        <v>191</v>
      </c>
      <c r="Q3" s="17" t="s">
        <v>552</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t="s">
        <v>552</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文教及び科学振興</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6"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528</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528</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528</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528</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528</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528</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2018-05-30T04:49:50Z</cp:lastPrinted>
  <dcterms:created xsi:type="dcterms:W3CDTF">2012-03-13T00:50:25Z</dcterms:created>
  <dcterms:modified xsi:type="dcterms:W3CDTF">2018-07-10T14:15:42Z</dcterms:modified>
</cp:coreProperties>
</file>