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490" windowHeight="7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[企画調整課]佐々木 宏和</author>
  </authors>
  <commentList>
    <comment ref="AD23" authorId="0">
      <text>
        <r>
          <rPr>
            <b/>
            <sz val="9"/>
            <color indexed="81"/>
            <rFont val="ＭＳ Ｐゴシック"/>
            <family val="3"/>
            <charset val="128"/>
          </rPr>
          <t>金額は百万円単位で記載（単位未満は四捨五入）する。金額が百万円に満たない場合には、小数点第二位を四捨五入し、小数点第一位まで記載する。なお、四捨五入の結果、「予算額・執行額」欄と数値が相違する場合には、「予算額・執行額」欄と合わせる形で端数処理を行う。</t>
        </r>
      </text>
    </comment>
    <comment ref="AI102" authorId="0">
      <text>
        <r>
          <rPr>
            <b/>
            <sz val="9"/>
            <color indexed="81"/>
            <rFont val="ＭＳ Ｐゴシック"/>
            <family val="3"/>
            <charset val="128"/>
          </rPr>
          <t>初年度は、発表に至る結果は得られない見込みであったため記入していません</t>
        </r>
      </text>
    </comment>
  </commentList>
</comments>
</file>

<file path=xl/sharedStrings.xml><?xml version="1.0" encoding="utf-8"?>
<sst xmlns="http://schemas.openxmlformats.org/spreadsheetml/2006/main" count="2929" uniqueCount="617">
  <si>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</si>
  <si>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</si>
  <si>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</si>
  <si>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</si>
  <si>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</si>
  <si>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</si>
  <si>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</si>
  <si>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</si>
  <si>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</si>
  <si>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</si>
  <si>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</si>
  <si>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</si>
  <si>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</si>
  <si>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</si>
  <si>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</si>
  <si>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</si>
  <si>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</si>
  <si>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</si>
  <si>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</si>
  <si>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</si>
  <si>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</si>
  <si>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</si>
  <si>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</si>
  <si>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</si>
  <si>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</si>
  <si>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</si>
  <si>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</si>
  <si>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</si>
  <si>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</si>
  <si>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</si>
  <si>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</si>
  <si>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</si>
  <si>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</si>
  <si>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</si>
  <si>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</si>
  <si>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</si>
  <si>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</si>
  <si>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</si>
  <si>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</si>
  <si>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</si>
  <si>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</si>
  <si>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</si>
  <si>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</si>
  <si>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</si>
  <si>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</si>
  <si>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</si>
  <si>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</si>
  <si>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</si>
  <si>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</si>
  <si>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</si>
  <si>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</si>
  <si>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</si>
  <si>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</si>
  <si>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</si>
  <si>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</si>
  <si>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</si>
  <si>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</si>
  <si>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</si>
  <si>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</si>
  <si>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</si>
  <si>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</si>
  <si>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</si>
  <si>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</si>
  <si>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</si>
  <si>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</si>
  <si>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</si>
  <si>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</si>
  <si>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</si>
  <si>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</si>
  <si>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</si>
  <si>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</si>
  <si>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</si>
  <si>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</si>
  <si>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</si>
  <si>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</si>
  <si>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</si>
  <si>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</si>
  <si>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</si>
  <si>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</si>
  <si>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</si>
  <si>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</si>
  <si>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</si>
  <si>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</si>
  <si>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</si>
  <si>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</si>
  <si>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</si>
  <si>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</si>
  <si>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</si>
  <si>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</si>
  <si>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</si>
  <si>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</si>
  <si>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</si>
  <si>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</si>
  <si>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</si>
  <si>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</si>
  <si>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</si>
  <si>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</si>
  <si>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</si>
  <si>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</si>
  <si>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</si>
  <si>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</si>
  <si>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</si>
  <si>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</si>
  <si>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</si>
  <si>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</si>
  <si>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</si>
  <si>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</si>
  <si>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</si>
  <si>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</si>
  <si>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</si>
  <si>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</si>
  <si>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</si>
  <si>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</si>
  <si>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</si>
  <si>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</si>
  <si>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</si>
  <si>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</si>
  <si>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</si>
  <si>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</si>
  <si>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</si>
  <si>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</si>
  <si>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</si>
  <si>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</si>
  <si>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</si>
  <si>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</si>
  <si>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</si>
  <si>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</si>
  <si>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</si>
  <si>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</si>
  <si>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</si>
  <si>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</si>
  <si>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</si>
  <si>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</si>
  <si>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</si>
  <si>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</si>
  <si>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</si>
  <si>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</si>
  <si>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</si>
  <si>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</si>
  <si>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</si>
  <si>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</si>
  <si>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</si>
  <si>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</si>
  <si>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</si>
  <si>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</si>
  <si>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</si>
  <si>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</si>
  <si>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</si>
  <si>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</si>
  <si>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</si>
  <si>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</si>
  <si>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</si>
  <si>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</si>
  <si>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</si>
  <si>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</si>
  <si>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</si>
  <si>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</si>
  <si>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</si>
  <si>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</si>
  <si>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</si>
  <si>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</si>
  <si>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</si>
  <si>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</si>
  <si>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</si>
  <si>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</si>
  <si>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</si>
  <si>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</si>
  <si>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</si>
  <si>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</si>
  <si>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</si>
  <si>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</si>
  <si>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</si>
  <si>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</si>
  <si>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</si>
  <si>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</si>
  <si>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</si>
  <si>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</si>
  <si>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</si>
  <si>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</si>
  <si>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</si>
  <si>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</si>
  <si>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</si>
  <si>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</si>
  <si>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</si>
  <si>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</si>
  <si>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</si>
  <si>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</si>
  <si>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</si>
  <si>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</si>
  <si>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</si>
  <si>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</si>
  <si>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</si>
  <si>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</si>
  <si>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</si>
  <si>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</si>
  <si>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</si>
  <si>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</si>
  <si>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</si>
  <si>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</si>
  <si>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</si>
  <si>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</si>
  <si>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</si>
  <si>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</si>
  <si>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</si>
  <si>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</si>
  <si>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</si>
  <si>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</si>
  <si>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</si>
  <si>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</si>
  <si>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</si>
  <si>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</si>
  <si>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</si>
  <si>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</si>
  <si>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</si>
  <si>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</si>
  <si>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</si>
  <si>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</si>
  <si>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</si>
  <si>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</si>
  <si>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</si>
  <si>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</si>
  <si>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</si>
  <si>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</si>
  <si>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</si>
  <si>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</si>
  <si>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</si>
  <si>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</si>
  <si>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</si>
  <si>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</si>
  <si>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</si>
  <si>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</si>
  <si>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</si>
  <si>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</si>
  <si>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</si>
  <si>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</si>
  <si>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</si>
  <si>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</si>
  <si>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</si>
  <si>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</si>
  <si>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</si>
  <si>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</si>
  <si>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</si>
  <si>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</si>
  <si>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</si>
  <si>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</si>
  <si>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</si>
  <si>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</si>
  <si>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</si>
  <si>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</si>
  <si>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</si>
  <si>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</si>
  <si>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</si>
  <si>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</si>
  <si>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</si>
  <si>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</si>
  <si>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</si>
  <si>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</si>
  <si>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</si>
  <si>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</si>
  <si>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</si>
  <si>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</si>
  <si>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</si>
  <si>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</si>
  <si>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</si>
  <si>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</si>
  <si>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</si>
  <si>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</si>
  <si>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</si>
  <si>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</si>
  <si>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</si>
  <si>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</si>
  <si>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</si>
  <si>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</si>
  <si>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</si>
  <si>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</si>
  <si>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</si>
  <si>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</si>
  <si>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</si>
  <si>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</si>
  <si>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</si>
  <si>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</si>
  <si>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</si>
  <si>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</si>
  <si>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</si>
  <si>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</si>
  <si>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</si>
  <si>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</si>
  <si>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</si>
  <si>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</si>
  <si>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</si>
  <si>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</si>
  <si>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</si>
  <si>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</si>
  <si>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</si>
  <si>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</si>
  <si>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</si>
  <si>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</si>
  <si>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</si>
  <si>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</si>
  <si>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</si>
  <si>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</si>
  <si>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</si>
  <si>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</si>
  <si>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</si>
  <si>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</si>
  <si>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</si>
  <si>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</si>
  <si>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</si>
  <si>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</si>
  <si>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</si>
  <si>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</si>
  <si>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</si>
  <si>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</si>
  <si>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</si>
  <si>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</si>
  <si>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</si>
  <si>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</si>
  <si>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</si>
  <si>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</si>
  <si>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</si>
  <si>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</si>
  <si>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</si>
  <si>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</si>
  <si>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</si>
  <si>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</si>
  <si>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</si>
  <si>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</si>
  <si>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</si>
  <si>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</si>
  <si>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</si>
  <si>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</si>
  <si>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</si>
  <si>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</si>
  <si>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</si>
  <si>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</si>
  <si>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</si>
  <si>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</si>
  <si>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</si>
  <si>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</si>
  <si>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</si>
  <si>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</si>
  <si>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</si>
  <si>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</si>
  <si>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</si>
  <si>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</si>
  <si>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</si>
  <si>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</si>
  <si>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</si>
  <si>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</si>
  <si>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</si>
  <si>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</si>
  <si>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</si>
  <si>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</si>
  <si>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</si>
  <si>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</si>
  <si>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</si>
  <si>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</si>
  <si>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</si>
  <si>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</si>
  <si>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</si>
  <si>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</si>
  <si>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</si>
  <si>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</si>
  <si>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</si>
  <si>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</si>
  <si>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</si>
  <si>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</si>
  <si>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</si>
  <si>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</si>
  <si>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</si>
  <si>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</si>
  <si>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</si>
  <si>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</si>
  <si>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</si>
  <si>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</si>
  <si>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</si>
  <si>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</si>
  <si>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</si>
  <si>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</si>
  <si>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</si>
  <si>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</si>
  <si>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</si>
  <si>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</si>
  <si>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</si>
  <si>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</si>
  <si>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</si>
  <si>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</si>
  <si>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</si>
  <si>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</si>
  <si>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</si>
  <si>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</si>
  <si>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</si>
  <si>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</si>
  <si>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</si>
  <si>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</si>
  <si>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</si>
  <si>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</si>
  <si>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</si>
  <si>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</si>
  <si>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</si>
  <si>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</si>
  <si>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</si>
  <si>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</si>
  <si>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</si>
  <si>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</si>
  <si>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</si>
  <si>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</si>
  <si>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</si>
  <si>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</si>
  <si>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</si>
  <si>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</si>
  <si>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</si>
  <si>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</si>
  <si>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</si>
  <si>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</si>
  <si>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</si>
  <si>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</si>
  <si>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</si>
  <si>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</si>
  <si>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</si>
  <si>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</si>
  <si>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</si>
  <si>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</si>
  <si>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</si>
  <si>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</si>
  <si>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</si>
  <si>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</si>
  <si>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</si>
  <si>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</si>
  <si>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</si>
  <si>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</si>
  <si>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</si>
  <si>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</si>
  <si>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</si>
  <si>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</si>
  <si>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</si>
  <si>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</si>
  <si>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</si>
  <si>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</si>
  <si>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</si>
  <si>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</si>
  <si>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</si>
  <si>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</si>
  <si>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</si>
  <si>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</si>
  <si>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</si>
  <si>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</si>
  <si>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</si>
  <si>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</si>
  <si>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</si>
  <si>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</si>
  <si>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</si>
  <si>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</si>
  <si>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</si>
  <si>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</si>
  <si>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</si>
  <si>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</si>
  <si>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</si>
  <si>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</si>
  <si>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</si>
  <si>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</si>
  <si>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</si>
  <si>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</si>
  <si>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</si>
  <si>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</si>
  <si>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</si>
  <si>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</si>
  <si>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</si>
  <si>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</si>
  <si>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</si>
  <si>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</si>
  <si>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</si>
  <si>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</si>
  <si>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</si>
  <si>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</si>
  <si>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</si>
  <si>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</si>
  <si>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</si>
  <si>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</si>
  <si>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</si>
  <si>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</si>
  <si>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</si>
  <si>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</si>
  <si>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</si>
  <si>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</si>
  <si>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</si>
  <si>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</si>
  <si>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</si>
  <si>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</si>
  <si>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</si>
  <si>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</si>
  <si>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</si>
  <si>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</si>
  <si>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</si>
  <si>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</si>
  <si>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</si>
  <si>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</si>
  <si>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</si>
  <si>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</si>
  <si>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</si>
  <si>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</si>
  <si>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</si>
  <si>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</si>
  <si>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</si>
  <si>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</si>
  <si>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</si>
  <si>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</si>
  <si>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</si>
  <si>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</si>
  <si>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</si>
  <si>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</si>
  <si>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</si>
  <si>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</si>
  <si>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</si>
  <si>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</si>
  <si>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</si>
  <si>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</si>
  <si>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</si>
  <si>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</si>
  <si>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</si>
  <si>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</si>
  <si>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</si>
  <si>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</si>
  <si>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</si>
  <si>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</si>
  <si>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</si>
  <si>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</si>
  <si>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</si>
  <si>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</si>
  <si>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</si>
  <si>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</si>
  <si>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</si>
  <si>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</si>
  <si>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</si>
  <si>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</si>
  <si>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</si>
  <si>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</si>
  <si>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</si>
  <si>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</si>
  <si>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</si>
  <si>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</si>
  <si>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</si>
  <si>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</si>
  <si>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</si>
  <si>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</si>
  <si>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</si>
  <si>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</si>
  <si>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</si>
  <si>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</si>
  <si>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</si>
  <si>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既存港湾施設の長寿命化・有効活用のための実務的評価手法に関する研究</t>
    <phoneticPr fontId="5"/>
  </si>
  <si>
    <t>国土交通省</t>
    <phoneticPr fontId="5"/>
  </si>
  <si>
    <t>国土技術政策総合研究所（横須賀）</t>
    <phoneticPr fontId="5"/>
  </si>
  <si>
    <t>○</t>
  </si>
  <si>
    <t>－</t>
    <phoneticPr fontId="5"/>
  </si>
  <si>
    <t>　これまでにも「インフラ長寿命化基本計画」や「維持管理計画策定ガイドライン」等が策定され、適切な維持管理の推進が図られているが、未だ老朽化に起因する事故・損傷が後を絶たない状況にある。既存港湾施設を今後も長きに渡って有効活用するためには、効果的な点検診断や補修、利用制限の時期・範囲等を判断する必要があることから、判断を支援する情報提供システムを整備し、維持管理の更なる効率化を図る。</t>
    <phoneticPr fontId="5"/>
  </si>
  <si>
    <t>　老朽化に起因する港湾施設の事故・損傷事例等を収集分析し、技術的課題を整理するとともに、既存港湾施設の性能（残存耐力等）評価を可能とする要素技術の検討及び、性能評価や補修・利用制限等の判断をするために必要な情報の内容・精度等を検討し、効果的な点検診断や補修、利用制限の時期・範囲等の判断を支援する情報提供システムを開発する。更には、現場でのケーススタディーにより適用性の確認等を行う。</t>
    <phoneticPr fontId="5"/>
  </si>
  <si>
    <t>-</t>
  </si>
  <si>
    <t>-</t>
    <phoneticPr fontId="5"/>
  </si>
  <si>
    <t>-</t>
    <phoneticPr fontId="5"/>
  </si>
  <si>
    <t>試験研究費</t>
    <phoneticPr fontId="5"/>
  </si>
  <si>
    <t>職員旅費</t>
    <phoneticPr fontId="5"/>
  </si>
  <si>
    <t>既存港湾施設の長寿命化・有効活用のための実務的評価手法の開発</t>
    <phoneticPr fontId="5"/>
  </si>
  <si>
    <t>開発手法</t>
    <phoneticPr fontId="5"/>
  </si>
  <si>
    <t>式</t>
    <rPh sb="0" eb="1">
      <t>シキ</t>
    </rPh>
    <phoneticPr fontId="5"/>
  </si>
  <si>
    <t>本事業に関連する論文・報告発表、刊行物公表件数</t>
    <phoneticPr fontId="5"/>
  </si>
  <si>
    <t>当初予算額／論文・報告発表、刊行物公表件数　　</t>
    <phoneticPr fontId="5"/>
  </si>
  <si>
    <t>件</t>
    <rPh sb="0" eb="1">
      <t>ケン</t>
    </rPh>
    <phoneticPr fontId="5"/>
  </si>
  <si>
    <t>百万円</t>
    <phoneticPr fontId="5"/>
  </si>
  <si>
    <t>5/2</t>
    <phoneticPr fontId="5"/>
  </si>
  <si>
    <t>１１　ICTの利用活用及び技術研究開発の推進</t>
    <phoneticPr fontId="5"/>
  </si>
  <si>
    <t>４１　技術研究開発を推進する</t>
    <phoneticPr fontId="5"/>
  </si>
  <si>
    <t>目標を達成した技術研究開発の割合、「右記の数値以上とする」</t>
    <phoneticPr fontId="5"/>
  </si>
  <si>
    <t>％</t>
    <phoneticPr fontId="5"/>
  </si>
  <si>
    <t>国土交通省が実施している技術研究開発課題を効果的・効率的に推進することに資する。</t>
    <phoneticPr fontId="5"/>
  </si>
  <si>
    <t>新28-0054</t>
    <phoneticPr fontId="5"/>
  </si>
  <si>
    <t>新28-0040</t>
    <phoneticPr fontId="5"/>
  </si>
  <si>
    <t>－</t>
    <phoneticPr fontId="5"/>
  </si>
  <si>
    <t>－</t>
    <phoneticPr fontId="5"/>
  </si>
  <si>
    <t>試験研究費</t>
    <phoneticPr fontId="5"/>
  </si>
  <si>
    <t>-</t>
    <phoneticPr fontId="5"/>
  </si>
  <si>
    <t>-</t>
    <phoneticPr fontId="5"/>
  </si>
  <si>
    <t>-</t>
    <phoneticPr fontId="5"/>
  </si>
  <si>
    <t>-</t>
    <phoneticPr fontId="5"/>
  </si>
  <si>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</si>
  <si>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</si>
  <si>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・国土交通省重点政策に位置付けられている「老朽化対策」に該当する。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</si>
  <si>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</si>
  <si>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t>
  </si>
  <si>
    <t>・企画競争により妥当なコストで契約している。</t>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</si>
  <si>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</si>
  <si>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</si>
  <si>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</si>
  <si>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</si>
  <si>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</si>
  <si>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・支出先の選定について企画競争により競争性の確保に努めている。</t>
    <phoneticPr fontId="5"/>
  </si>
  <si>
    <t>・事業終了後には「研究の実施方法と体制の妥当性」、「目標の達成度」等の評価項目に関し、外部有識者による『事後評価』を受けることとしている。
・支出先（業務受注者）選定の妥当性について第三者機関である技術提案評価審査会により審議していただいている。
・業務着手時には業務計画書の提出を求めるとともに、打合せや完了時に行う検査により業務の実施状況及び成果を把握している。</t>
    <phoneticPr fontId="5"/>
  </si>
  <si>
    <t>試験研究費（4.9）、職員旅費（0.3）</t>
    <rPh sb="0" eb="2">
      <t>シケン</t>
    </rPh>
    <rPh sb="2" eb="5">
      <t>ケンキュウヒ</t>
    </rPh>
    <rPh sb="11" eb="13">
      <t>ショクイン</t>
    </rPh>
    <rPh sb="13" eb="15">
      <t>リョヒ</t>
    </rPh>
    <phoneticPr fontId="5"/>
  </si>
  <si>
    <t>-</t>
    <phoneticPr fontId="5"/>
  </si>
  <si>
    <t>-</t>
    <phoneticPr fontId="5"/>
  </si>
  <si>
    <t>-</t>
    <phoneticPr fontId="5"/>
  </si>
  <si>
    <t>港湾新技術研究官</t>
    <phoneticPr fontId="5"/>
  </si>
  <si>
    <t>新技術研究官　丹生　清輝</t>
    <rPh sb="0" eb="3">
      <t>シンギジュツ</t>
    </rPh>
    <rPh sb="3" eb="6">
      <t>ケンキュウカン</t>
    </rPh>
    <rPh sb="7" eb="9">
      <t>タンセイ</t>
    </rPh>
    <rPh sb="10" eb="11">
      <t>キヨ</t>
    </rPh>
    <rPh sb="11" eb="12">
      <t>カガヤ</t>
    </rPh>
    <phoneticPr fontId="5"/>
  </si>
  <si>
    <t>国土交通省</t>
  </si>
  <si>
    <t>-</t>
    <phoneticPr fontId="5"/>
  </si>
  <si>
    <t>5/2</t>
    <phoneticPr fontId="5"/>
  </si>
  <si>
    <t>百万円/件</t>
    <rPh sb="4" eb="5">
      <t>ケン</t>
    </rPh>
    <phoneticPr fontId="5"/>
  </si>
  <si>
    <t>技術経費、人件費等（（パシフィックコンサルタンツ（株））</t>
    <phoneticPr fontId="5"/>
  </si>
  <si>
    <t>パシフィックコンサルタンツ（株）</t>
    <rPh sb="14" eb="15">
      <t>カブ</t>
    </rPh>
    <phoneticPr fontId="5"/>
  </si>
  <si>
    <t>無</t>
  </si>
  <si>
    <t>既存港湾施設の有効活用に関する評価手法の検討</t>
    <rPh sb="0" eb="2">
      <t>キゾン</t>
    </rPh>
    <rPh sb="2" eb="4">
      <t>コウワン</t>
    </rPh>
    <rPh sb="4" eb="6">
      <t>シセツ</t>
    </rPh>
    <rPh sb="7" eb="9">
      <t>ユウコウ</t>
    </rPh>
    <rPh sb="9" eb="11">
      <t>カツヨウ</t>
    </rPh>
    <rPh sb="12" eb="13">
      <t>カン</t>
    </rPh>
    <rPh sb="15" eb="17">
      <t>ヒョウカ</t>
    </rPh>
    <rPh sb="17" eb="19">
      <t>シュホウ</t>
    </rPh>
    <rPh sb="20" eb="22">
      <t>ケントウ</t>
    </rPh>
    <phoneticPr fontId="5"/>
  </si>
  <si>
    <t>6/1</t>
    <phoneticPr fontId="5"/>
  </si>
  <si>
    <t>港湾研究部　研究・活動の方針　3.1　⑥[http://www.nilim.go.jp/japanese/organization/kouwan/houshin_kouwan.pdf]</t>
    <rPh sb="0" eb="2">
      <t>コウワン</t>
    </rPh>
    <rPh sb="2" eb="5">
      <t>ケンキュウブ</t>
    </rPh>
    <rPh sb="6" eb="8">
      <t>ケンキュウ</t>
    </rPh>
    <rPh sb="9" eb="11">
      <t>カツドウ</t>
    </rPh>
    <rPh sb="12" eb="14">
      <t>ホウシン</t>
    </rPh>
    <phoneticPr fontId="5"/>
  </si>
  <si>
    <t>国の事業として、その目的及び内容は極めて重要と思料する。なお、活動指標なのか成果指標なのかはどちらとも判断できないが、現場でのケーススタディにより適性の確認等により確実性が検証できた数や、実際に事故・損傷が防止できた事例数など、本事業の目的により合致した指標を設定できないか、検討してもらいたい。</t>
    <rPh sb="0" eb="1">
      <t>クニ</t>
    </rPh>
    <rPh sb="2" eb="4">
      <t>ジギョウ</t>
    </rPh>
    <rPh sb="10" eb="12">
      <t>モクテキ</t>
    </rPh>
    <rPh sb="12" eb="13">
      <t>オヨ</t>
    </rPh>
    <rPh sb="14" eb="16">
      <t>ナイヨウ</t>
    </rPh>
    <rPh sb="17" eb="18">
      <t>キワ</t>
    </rPh>
    <rPh sb="20" eb="22">
      <t>ジュウヨウ</t>
    </rPh>
    <rPh sb="23" eb="25">
      <t>シリョウ</t>
    </rPh>
    <rPh sb="31" eb="33">
      <t>カツドウ</t>
    </rPh>
    <rPh sb="33" eb="35">
      <t>シヒョウ</t>
    </rPh>
    <rPh sb="38" eb="40">
      <t>セイカ</t>
    </rPh>
    <rPh sb="40" eb="42">
      <t>シヒョウ</t>
    </rPh>
    <rPh sb="51" eb="53">
      <t>ハンダン</t>
    </rPh>
    <rPh sb="59" eb="61">
      <t>ゲンバ</t>
    </rPh>
    <rPh sb="73" eb="75">
      <t>テキセイ</t>
    </rPh>
    <rPh sb="76" eb="78">
      <t>カクニン</t>
    </rPh>
    <rPh sb="78" eb="79">
      <t>トウ</t>
    </rPh>
    <rPh sb="82" eb="85">
      <t>カクジツセイ</t>
    </rPh>
    <rPh sb="86" eb="88">
      <t>ケンショウ</t>
    </rPh>
    <rPh sb="91" eb="92">
      <t>カズ</t>
    </rPh>
    <rPh sb="94" eb="96">
      <t>ジッサイ</t>
    </rPh>
    <rPh sb="97" eb="99">
      <t>ジコ</t>
    </rPh>
    <rPh sb="100" eb="102">
      <t>ソンショウ</t>
    </rPh>
    <rPh sb="103" eb="105">
      <t>ボウシ</t>
    </rPh>
    <rPh sb="108" eb="110">
      <t>ジレイ</t>
    </rPh>
    <rPh sb="110" eb="111">
      <t>スウ</t>
    </rPh>
    <rPh sb="114" eb="115">
      <t>ホン</t>
    </rPh>
    <rPh sb="115" eb="117">
      <t>ジギョウ</t>
    </rPh>
    <rPh sb="118" eb="120">
      <t>モクテキ</t>
    </rPh>
    <rPh sb="123" eb="125">
      <t>ガッチ</t>
    </rPh>
    <rPh sb="127" eb="129">
      <t>シヒョウ</t>
    </rPh>
    <rPh sb="130" eb="132">
      <t>セッテイ</t>
    </rPh>
    <rPh sb="138" eb="140">
      <t>ケントウ</t>
    </rPh>
    <phoneticPr fontId="5"/>
  </si>
  <si>
    <t>外部有識者の所見を踏まえ、実際に事故・損傷が防止できた事例数などの指標を設定できないか検討すべきである。</t>
    <phoneticPr fontId="5"/>
  </si>
  <si>
    <t>執行等改善</t>
  </si>
  <si>
    <t>点検診断や補修、利用制限の時期・範囲等の判断を支援する情報提供システムを開発中であり、現場でのケーススタディによる適用性の確認等は平成30年度実施予定としている。指標設定について検討したが、確実性が検証できた数や実際に事故・損傷が防止できた事例数等は、本研究成果を提供した後のこととなるため、現時点で指標として示すことは困難である。
成果目標に対する達成度については、事業終了後に専門的知識を有する外部有識者による事後評価を受ける。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</si>
</sst>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00CC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158750</xdr:colOff>
      <xdr:row>132</xdr:row>
      <xdr:rowOff>7937</xdr:rowOff>
    </xdr:from>
    <xdr:to>
      <xdr:col>49</xdr:col>
      <xdr:colOff>336230</xdr:colOff>
      <xdr:row>132</xdr:row>
      <xdr:rowOff>212044</xdr:rowOff>
    </xdr:to>
    <xdr:sp macro="" textlink="">
      <xdr:nvSpPr>
        <xdr:cNvPr id="7" name="Text Box 7">
          <a:extLst>
            <a:ext uri="{FF2B5EF4-FFF2-40B4-BE49-F238E27FC236}">
              <a16:creationId xmlns:a16="http://schemas.microsoft.com/office/drawing/2014/main" xmlns="" id="{00000000-0008-0000-0000-000007000000}"/>
            </a:ext>
          </a:extLst>
        </xdr:cNvPr>
        <xdr:cNvSpPr txBox="1">
          <a:spLocks noChangeArrowheads="1"/>
        </xdr:cNvSpPr>
      </xdr:nvSpPr>
      <xdr:spPr bwMode="auto">
        <a:xfrm>
          <a:off x="9485313" y="19057937"/>
          <a:ext cx="574355" cy="20410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毎 年 度</a:t>
          </a:r>
        </a:p>
      </xdr:txBody>
    </xdr:sp>
    <xdr:clientData/>
  </xdr:twoCellAnchor>
  <xdr:twoCellAnchor>
    <xdr:from>
      <xdr:col>12</xdr:col>
      <xdr:colOff>84566</xdr:colOff>
      <xdr:row>752</xdr:row>
      <xdr:rowOff>210911</xdr:rowOff>
    </xdr:from>
    <xdr:to>
      <xdr:col>22</xdr:col>
      <xdr:colOff>114299</xdr:colOff>
      <xdr:row>754</xdr:row>
      <xdr:rowOff>278945</xdr:rowOff>
    </xdr:to>
    <xdr:sp macro="" textlink="">
      <xdr:nvSpPr>
        <xdr:cNvPr id="40" name="大かっこ 39">
          <a:extLst>
            <a:ext uri="{FF2B5EF4-FFF2-40B4-BE49-F238E27FC236}">
              <a16:creationId xmlns:a16="http://schemas.microsoft.com/office/drawing/2014/main" xmlns="" id="{00000000-0008-0000-0000-000028000000}"/>
            </a:ext>
          </a:extLst>
        </xdr:cNvPr>
        <xdr:cNvSpPr>
          <a:spLocks noChangeArrowheads="1"/>
        </xdr:cNvSpPr>
      </xdr:nvSpPr>
      <xdr:spPr bwMode="auto">
        <a:xfrm>
          <a:off x="2484866" y="47521586"/>
          <a:ext cx="2029983" cy="7728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研究遂行に係る事務費</a:t>
          </a: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　</a:t>
          </a:r>
          <a:endParaRPr kumimoji="0" lang="en-US" altLang="ja-JP"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　職員旅費</a:t>
          </a:r>
          <a:r>
            <a:rPr kumimoji="0" lang="en-US" altLang="ja-JP"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0.3</a:t>
          </a:r>
          <a:r>
            <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rPr>
            <a:t>百万円</a:t>
          </a:r>
          <a:r>
            <a:rPr kumimoji="0" lang="en-US" sz="1200" b="0" i="0" u="none" strike="noStrike" kern="100" cap="none" spc="0" normalizeH="0" baseline="0" noProof="0">
              <a:ln>
                <a:noFill/>
              </a:ln>
              <a:solidFill>
                <a:sysClr val="windowText" lastClr="000000"/>
              </a:solidFill>
              <a:effectLst/>
              <a:uLnTx/>
              <a:uFillTx/>
              <a:latin typeface="+mn-ea"/>
              <a:ea typeface="+mn-ea"/>
              <a:cs typeface="Times New Roman"/>
            </a:rPr>
            <a:t> </a:t>
          </a:r>
          <a:endParaRPr kumimoji="0" lang="ja-JP" altLang="en-US" sz="1200" b="0" i="0" u="none" strike="noStrike" kern="100" cap="none" spc="0" normalizeH="0" baseline="0" noProof="0">
            <a:ln>
              <a:noFill/>
            </a:ln>
            <a:solidFill>
              <a:sysClr val="windowText" lastClr="000000"/>
            </a:solidFill>
            <a:effectLst/>
            <a:uLnTx/>
            <a:uFillTx/>
            <a:latin typeface="ＭＳ Ｐゴシック"/>
            <a:ea typeface="ＭＳ Ｐゴシック"/>
            <a:cs typeface="Times New Roman"/>
          </a:endParaRPr>
        </a:p>
      </xdr:txBody>
    </xdr:sp>
    <xdr:clientData/>
  </xdr:twoCellAnchor>
  <xdr:twoCellAnchor>
    <xdr:from>
      <xdr:col>11</xdr:col>
      <xdr:colOff>190501</xdr:colOff>
      <xdr:row>745</xdr:row>
      <xdr:rowOff>280147</xdr:rowOff>
    </xdr:from>
    <xdr:to>
      <xdr:col>22</xdr:col>
      <xdr:colOff>114300</xdr:colOff>
      <xdr:row>747</xdr:row>
      <xdr:rowOff>320844</xdr:rowOff>
    </xdr:to>
    <xdr:sp macro="" textlink="">
      <xdr:nvSpPr>
        <xdr:cNvPr id="41" name="正方形/長方形 40">
          <a:extLst>
            <a:ext uri="{FF2B5EF4-FFF2-40B4-BE49-F238E27FC236}">
              <a16:creationId xmlns:a16="http://schemas.microsoft.com/office/drawing/2014/main" xmlns="" id="{00000000-0008-0000-0000-000029000000}"/>
            </a:ext>
          </a:extLst>
        </xdr:cNvPr>
        <xdr:cNvSpPr/>
      </xdr:nvSpPr>
      <xdr:spPr>
        <a:xfrm>
          <a:off x="2409266" y="45036441"/>
          <a:ext cx="2142563" cy="735462"/>
        </a:xfrm>
        <a:prstGeom prst="rect">
          <a:avLst/>
        </a:prstGeom>
        <a:solidFill>
          <a:sysClr val="window" lastClr="FFFFFF"/>
        </a:solidFill>
        <a:ln w="12700" cap="flat" cmpd="sng" algn="ctr">
          <a:solidFill>
            <a:sysClr val="windowText" lastClr="000000"/>
          </a:solidFill>
          <a:prstDash val="solid"/>
        </a:ln>
        <a:effectLst/>
      </xdr:spPr>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6.3</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23</xdr:col>
      <xdr:colOff>66675</xdr:colOff>
      <xdr:row>746</xdr:row>
      <xdr:rowOff>310456</xdr:rowOff>
    </xdr:from>
    <xdr:to>
      <xdr:col>27</xdr:col>
      <xdr:colOff>79636</xdr:colOff>
      <xdr:row>746</xdr:row>
      <xdr:rowOff>310456</xdr:rowOff>
    </xdr:to>
    <xdr:cxnSp macro="">
      <xdr:nvCxnSpPr>
        <xdr:cNvPr id="42" name="直線矢印コネクタ 41">
          <a:extLst>
            <a:ext uri="{FF2B5EF4-FFF2-40B4-BE49-F238E27FC236}">
              <a16:creationId xmlns:a16="http://schemas.microsoft.com/office/drawing/2014/main" xmlns="" id="{00000000-0008-0000-0000-00002A000000}"/>
            </a:ext>
          </a:extLst>
        </xdr:cNvPr>
        <xdr:cNvCxnSpPr/>
      </xdr:nvCxnSpPr>
      <xdr:spPr>
        <a:xfrm>
          <a:off x="4667250" y="45506581"/>
          <a:ext cx="813061" cy="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28</xdr:col>
      <xdr:colOff>59257</xdr:colOff>
      <xdr:row>745</xdr:row>
      <xdr:rowOff>334445</xdr:rowOff>
    </xdr:from>
    <xdr:to>
      <xdr:col>40</xdr:col>
      <xdr:colOff>185612</xdr:colOff>
      <xdr:row>747</xdr:row>
      <xdr:rowOff>270143</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5615507" y="44379633"/>
          <a:ext cx="2507605" cy="63419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Ａ．コンサルタント</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6.0</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11</xdr:col>
      <xdr:colOff>190500</xdr:colOff>
      <xdr:row>748</xdr:row>
      <xdr:rowOff>39623</xdr:rowOff>
    </xdr:from>
    <xdr:to>
      <xdr:col>22</xdr:col>
      <xdr:colOff>190477</xdr:colOff>
      <xdr:row>751</xdr:row>
      <xdr:rowOff>174625</xdr:rowOff>
    </xdr:to>
    <xdr:sp macro="" textlink="">
      <xdr:nvSpPr>
        <xdr:cNvPr id="44" name="大かっこ 43">
          <a:extLst>
            <a:ext uri="{FF2B5EF4-FFF2-40B4-BE49-F238E27FC236}">
              <a16:creationId xmlns:a16="http://schemas.microsoft.com/office/drawing/2014/main" xmlns="" id="{00000000-0008-0000-0000-00002C000000}"/>
            </a:ext>
          </a:extLst>
        </xdr:cNvPr>
        <xdr:cNvSpPr/>
      </xdr:nvSpPr>
      <xdr:spPr>
        <a:xfrm>
          <a:off x="2373313" y="45132561"/>
          <a:ext cx="2182789" cy="1182752"/>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調査・研究の進捗管理、</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供用中の施設の性能評価に関する技術や提供情報の全体構成の検討</a:t>
          </a:r>
        </a:p>
      </xdr:txBody>
    </xdr:sp>
    <xdr:clientData/>
  </xdr:twoCellAnchor>
  <xdr:twoCellAnchor>
    <xdr:from>
      <xdr:col>28</xdr:col>
      <xdr:colOff>0</xdr:colOff>
      <xdr:row>748</xdr:row>
      <xdr:rowOff>15809</xdr:rowOff>
    </xdr:from>
    <xdr:to>
      <xdr:col>40</xdr:col>
      <xdr:colOff>190500</xdr:colOff>
      <xdr:row>752</xdr:row>
      <xdr:rowOff>219074</xdr:rowOff>
    </xdr:to>
    <xdr:sp macro="" textlink="">
      <xdr:nvSpPr>
        <xdr:cNvPr id="45" name="大かっこ 44">
          <a:extLst>
            <a:ext uri="{FF2B5EF4-FFF2-40B4-BE49-F238E27FC236}">
              <a16:creationId xmlns:a16="http://schemas.microsoft.com/office/drawing/2014/main" xmlns="" id="{00000000-0008-0000-0000-00002D000000}"/>
            </a:ext>
          </a:extLst>
        </xdr:cNvPr>
        <xdr:cNvSpPr/>
      </xdr:nvSpPr>
      <xdr:spPr>
        <a:xfrm>
          <a:off x="5600700" y="45916784"/>
          <a:ext cx="2590800" cy="1612965"/>
        </a:xfrm>
        <a:prstGeom prst="bracketPair">
          <a:avLst>
            <a:gd name="adj" fmla="val 13714"/>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老朽化施設の事故・損傷事例の</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収集及び課題の抽出、</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供用中の施設の性能評価に関する技術や提供情報の検討</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補修、利用制限の時期・範囲等の判断を支援する情報提供システムの検討</a:t>
          </a:r>
        </a:p>
      </xdr:txBody>
    </xdr:sp>
    <xdr:clientData/>
  </xdr:twoCellAnchor>
  <xdr:twoCellAnchor>
    <xdr:from>
      <xdr:col>28</xdr:col>
      <xdr:colOff>75580</xdr:colOff>
      <xdr:row>745</xdr:row>
      <xdr:rowOff>47625</xdr:rowOff>
    </xdr:from>
    <xdr:to>
      <xdr:col>40</xdr:col>
      <xdr:colOff>122790</xdr:colOff>
      <xdr:row>745</xdr:row>
      <xdr:rowOff>231009</xdr:rowOff>
    </xdr:to>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5631830" y="44092813"/>
          <a:ext cx="2428460" cy="183384"/>
        </a:xfrm>
        <a:prstGeom prst="rect">
          <a:avLst/>
        </a:prstGeom>
        <a:noFill/>
        <a:ln w="9525" cmpd="sng">
          <a:noFill/>
        </a:ln>
        <a:effectLst/>
      </xdr:spPr>
      <xdr:txBody>
        <a:bodyPr vertOverflow="clip" wrap="non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簡易公募型プロポーザルに準ずる方式</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AI2" sqref="AI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453</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551</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75</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601</v>
      </c>
      <c r="AF5" s="718"/>
      <c r="AG5" s="718"/>
      <c r="AH5" s="718"/>
      <c r="AI5" s="718"/>
      <c r="AJ5" s="718"/>
      <c r="AK5" s="718"/>
      <c r="AL5" s="718"/>
      <c r="AM5" s="718"/>
      <c r="AN5" s="718"/>
      <c r="AO5" s="718"/>
      <c r="AP5" s="719"/>
      <c r="AQ5" s="720" t="s">
        <v>602</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t="s">
        <v>558</v>
      </c>
      <c r="Q13" s="98"/>
      <c r="R13" s="98"/>
      <c r="S13" s="98"/>
      <c r="T13" s="98"/>
      <c r="U13" s="98"/>
      <c r="V13" s="99"/>
      <c r="W13" s="97">
        <v>5</v>
      </c>
      <c r="X13" s="98"/>
      <c r="Y13" s="98"/>
      <c r="Z13" s="98"/>
      <c r="AA13" s="98"/>
      <c r="AB13" s="98"/>
      <c r="AC13" s="99"/>
      <c r="AD13" s="97">
        <v>6</v>
      </c>
      <c r="AE13" s="98"/>
      <c r="AF13" s="98"/>
      <c r="AG13" s="98"/>
      <c r="AH13" s="98"/>
      <c r="AI13" s="98"/>
      <c r="AJ13" s="99"/>
      <c r="AK13" s="97">
        <v>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558</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559</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5</v>
      </c>
      <c r="X18" s="104"/>
      <c r="Y18" s="104"/>
      <c r="Z18" s="104"/>
      <c r="AA18" s="104"/>
      <c r="AB18" s="104"/>
      <c r="AC18" s="105"/>
      <c r="AD18" s="103">
        <f>SUM(AD13:AJ17)</f>
        <v>6</v>
      </c>
      <c r="AE18" s="104"/>
      <c r="AF18" s="104"/>
      <c r="AG18" s="104"/>
      <c r="AH18" s="104"/>
      <c r="AI18" s="104"/>
      <c r="AJ18" s="105"/>
      <c r="AK18" s="103">
        <f>SUM(AK13:AQ17)</f>
        <v>5</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t="s">
        <v>558</v>
      </c>
      <c r="Q19" s="98"/>
      <c r="R19" s="98"/>
      <c r="S19" s="98"/>
      <c r="T19" s="98"/>
      <c r="U19" s="98"/>
      <c r="V19" s="99"/>
      <c r="W19" s="97">
        <v>5</v>
      </c>
      <c r="X19" s="98"/>
      <c r="Y19" s="98"/>
      <c r="Z19" s="98"/>
      <c r="AA19" s="98"/>
      <c r="AB19" s="98"/>
      <c r="AC19" s="99"/>
      <c r="AD19" s="97">
        <v>6</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t="e">
        <f>IF(P19=0, "-", SUM(P19)/SUM(P13,P14))</f>
        <v>#DIV/0!</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4</v>
      </c>
      <c r="Q23" s="95"/>
      <c r="R23" s="95"/>
      <c r="S23" s="95"/>
      <c r="T23" s="95"/>
      <c r="U23" s="95"/>
      <c r="V23" s="96"/>
      <c r="W23" s="94" t="s">
        <v>580</v>
      </c>
      <c r="X23" s="95"/>
      <c r="Y23" s="95"/>
      <c r="Z23" s="95"/>
      <c r="AA23" s="95"/>
      <c r="AB23" s="95"/>
      <c r="AC23" s="96"/>
      <c r="AD23" s="206" t="s">
        <v>597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v>
      </c>
      <c r="Q24" s="98"/>
      <c r="R24" s="98"/>
      <c r="S24" s="98"/>
      <c r="T24" s="98"/>
      <c r="U24" s="98"/>
      <c r="V24" s="99"/>
      <c r="W24" s="97" t="s">
        <v>581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558</v>
      </c>
      <c r="H25" s="187"/>
      <c r="I25" s="187"/>
      <c r="J25" s="187"/>
      <c r="K25" s="187"/>
      <c r="L25" s="187"/>
      <c r="M25" s="187"/>
      <c r="N25" s="187"/>
      <c r="O25" s="188"/>
      <c r="P25" s="97" t="s">
        <v>558</v>
      </c>
      <c r="Q25" s="98"/>
      <c r="R25" s="98"/>
      <c r="S25" s="98"/>
      <c r="T25" s="98"/>
      <c r="U25" s="98"/>
      <c r="V25" s="99"/>
      <c r="W25" s="97" t="s">
        <v>580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558</v>
      </c>
      <c r="H26" s="187"/>
      <c r="I26" s="187"/>
      <c r="J26" s="187"/>
      <c r="K26" s="187"/>
      <c r="L26" s="187"/>
      <c r="M26" s="187"/>
      <c r="N26" s="187"/>
      <c r="O26" s="188"/>
      <c r="P26" s="97" t="s">
        <v>558</v>
      </c>
      <c r="Q26" s="98"/>
      <c r="R26" s="98"/>
      <c r="S26" s="98"/>
      <c r="T26" s="98"/>
      <c r="U26" s="98"/>
      <c r="V26" s="99"/>
      <c r="W26" s="97" t="s">
        <v>582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558</v>
      </c>
      <c r="H27" s="187"/>
      <c r="I27" s="187"/>
      <c r="J27" s="187"/>
      <c r="K27" s="187"/>
      <c r="L27" s="187"/>
      <c r="M27" s="187"/>
      <c r="N27" s="187"/>
      <c r="O27" s="188"/>
      <c r="P27" s="97" t="s">
        <v>558</v>
      </c>
      <c r="Q27" s="98"/>
      <c r="R27" s="98"/>
      <c r="S27" s="98"/>
      <c r="T27" s="98"/>
      <c r="U27" s="98"/>
      <c r="V27" s="99"/>
      <c r="W27" s="97" t="s">
        <v>583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v>30</v>
      </c>
      <c r="AV31" s="269"/>
      <c r="AW31" s="377" t="s">
        <v>300</v>
      </c>
      <c r="AX31" s="378"/>
    </row>
    <row r="32" spans="1:50" ht="23.25" customHeight="1" x14ac:dyDescent="0.15">
      <c r="A32" s="516"/>
      <c r="B32" s="514"/>
      <c r="C32" s="514"/>
      <c r="D32" s="514"/>
      <c r="E32" s="514"/>
      <c r="F32" s="515"/>
      <c r="G32" s="541" t="s">
        <v>562</v>
      </c>
      <c r="H32" s="542"/>
      <c r="I32" s="542"/>
      <c r="J32" s="542"/>
      <c r="K32" s="542"/>
      <c r="L32" s="542"/>
      <c r="M32" s="542"/>
      <c r="N32" s="542"/>
      <c r="O32" s="543"/>
      <c r="P32" s="158" t="s">
        <v>563</v>
      </c>
      <c r="Q32" s="158"/>
      <c r="R32" s="158"/>
      <c r="S32" s="158"/>
      <c r="T32" s="158"/>
      <c r="U32" s="158"/>
      <c r="V32" s="158"/>
      <c r="W32" s="158"/>
      <c r="X32" s="229"/>
      <c r="Y32" s="336" t="s">
        <v>12</v>
      </c>
      <c r="Z32" s="550"/>
      <c r="AA32" s="551"/>
      <c r="AB32" s="552" t="s">
        <v>564</v>
      </c>
      <c r="AC32" s="552"/>
      <c r="AD32" s="552"/>
      <c r="AE32" s="362" t="s">
        <v>558</v>
      </c>
      <c r="AF32" s="363"/>
      <c r="AG32" s="363"/>
      <c r="AH32" s="363"/>
      <c r="AI32" s="362" t="s">
        <v>558</v>
      </c>
      <c r="AJ32" s="363"/>
      <c r="AK32" s="363"/>
      <c r="AL32" s="363"/>
      <c r="AM32" s="362" t="s">
        <v>558</v>
      </c>
      <c r="AN32" s="363"/>
      <c r="AO32" s="363"/>
      <c r="AP32" s="363"/>
      <c r="AQ32" s="100" t="s">
        <v>558</v>
      </c>
      <c r="AR32" s="101"/>
      <c r="AS32" s="101"/>
      <c r="AT32" s="102"/>
      <c r="AU32" s="363" t="s">
        <v>558</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564</v>
      </c>
      <c r="AC33" s="523"/>
      <c r="AD33" s="523"/>
      <c r="AE33" s="362" t="s">
        <v>558</v>
      </c>
      <c r="AF33" s="363"/>
      <c r="AG33" s="363"/>
      <c r="AH33" s="363"/>
      <c r="AI33" s="362" t="s">
        <v>558</v>
      </c>
      <c r="AJ33" s="363"/>
      <c r="AK33" s="363"/>
      <c r="AL33" s="363"/>
      <c r="AM33" s="362" t="s">
        <v>558</v>
      </c>
      <c r="AN33" s="363"/>
      <c r="AO33" s="363"/>
      <c r="AP33" s="363"/>
      <c r="AQ33" s="100" t="s">
        <v>558</v>
      </c>
      <c r="AR33" s="101"/>
      <c r="AS33" s="101"/>
      <c r="AT33" s="102"/>
      <c r="AU33" s="363">
        <v>1</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t="s">
        <v>558</v>
      </c>
      <c r="AF34" s="363"/>
      <c r="AG34" s="363"/>
      <c r="AH34" s="363"/>
      <c r="AI34" s="362" t="s">
        <v>558</v>
      </c>
      <c r="AJ34" s="363"/>
      <c r="AK34" s="363"/>
      <c r="AL34" s="363"/>
      <c r="AM34" s="362" t="s">
        <v>558</v>
      </c>
      <c r="AN34" s="363"/>
      <c r="AO34" s="363"/>
      <c r="AP34" s="363"/>
      <c r="AQ34" s="100" t="s">
        <v>558</v>
      </c>
      <c r="AR34" s="101"/>
      <c r="AS34" s="101"/>
      <c r="AT34" s="102"/>
      <c r="AU34" s="363" t="s">
        <v>558</v>
      </c>
      <c r="AV34" s="363"/>
      <c r="AW34" s="363"/>
      <c r="AX34" s="365"/>
    </row>
    <row r="35" spans="1:50" ht="23.25" customHeight="1" x14ac:dyDescent="0.15">
      <c r="A35" s="901" t="s">
        <v>528</v>
      </c>
      <c r="B35" s="902"/>
      <c r="C35" s="902"/>
      <c r="D35" s="902"/>
      <c r="E35" s="902"/>
      <c r="F35" s="903"/>
      <c r="G35" s="907" t="s">
        <v>612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t="s">
        <v>604</v>
      </c>
      <c r="AR66" s="269"/>
      <c r="AS66" s="869" t="s">
        <v>356</v>
      </c>
      <c r="AT66" s="870"/>
      <c r="AU66" s="269" t="s">
        <v>604</v>
      </c>
      <c r="AV66" s="269"/>
      <c r="AW66" s="869" t="s">
        <v>490</v>
      </c>
      <c r="AX66" s="982"/>
    </row>
    <row r="67" spans="1:50" ht="23.25" hidden="1" customHeight="1" x14ac:dyDescent="0.15">
      <c r="A67" s="855"/>
      <c r="B67" s="856"/>
      <c r="C67" s="856"/>
      <c r="D67" s="856"/>
      <c r="E67" s="856"/>
      <c r="F67" s="857"/>
      <c r="G67" s="983" t="s">
        <v>364</v>
      </c>
      <c r="H67" s="966" t="s">
        <v>599</v>
      </c>
      <c r="I67" s="967"/>
      <c r="J67" s="967"/>
      <c r="K67" s="967"/>
      <c r="L67" s="967"/>
      <c r="M67" s="967"/>
      <c r="N67" s="967"/>
      <c r="O67" s="968"/>
      <c r="P67" s="966" t="s">
        <v>600</v>
      </c>
      <c r="Q67" s="967"/>
      <c r="R67" s="967"/>
      <c r="S67" s="967"/>
      <c r="T67" s="967"/>
      <c r="U67" s="967"/>
      <c r="V67" s="968"/>
      <c r="W67" s="972"/>
      <c r="X67" s="973"/>
      <c r="Y67" s="953" t="s">
        <v>12</v>
      </c>
      <c r="Z67" s="953"/>
      <c r="AA67" s="954"/>
      <c r="AB67" s="955" t="s">
        <v>518</v>
      </c>
      <c r="AC67" s="955"/>
      <c r="AD67" s="955"/>
      <c r="AE67" s="362" t="s">
        <v>558</v>
      </c>
      <c r="AF67" s="363"/>
      <c r="AG67" s="363"/>
      <c r="AH67" s="363"/>
      <c r="AI67" s="362" t="s">
        <v>558</v>
      </c>
      <c r="AJ67" s="363"/>
      <c r="AK67" s="363"/>
      <c r="AL67" s="363"/>
      <c r="AM67" s="362" t="s">
        <v>558</v>
      </c>
      <c r="AN67" s="363"/>
      <c r="AO67" s="363"/>
      <c r="AP67" s="363"/>
      <c r="AQ67" s="362" t="s">
        <v>558</v>
      </c>
      <c r="AR67" s="363"/>
      <c r="AS67" s="363"/>
      <c r="AT67" s="364"/>
      <c r="AU67" s="363" t="s">
        <v>558</v>
      </c>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t="s">
        <v>558</v>
      </c>
      <c r="AF68" s="363"/>
      <c r="AG68" s="363"/>
      <c r="AH68" s="363"/>
      <c r="AI68" s="362" t="s">
        <v>558</v>
      </c>
      <c r="AJ68" s="363"/>
      <c r="AK68" s="363"/>
      <c r="AL68" s="363"/>
      <c r="AM68" s="362" t="s">
        <v>558</v>
      </c>
      <c r="AN68" s="363"/>
      <c r="AO68" s="363"/>
      <c r="AP68" s="363"/>
      <c r="AQ68" s="362" t="s">
        <v>558</v>
      </c>
      <c r="AR68" s="363"/>
      <c r="AS68" s="363"/>
      <c r="AT68" s="364"/>
      <c r="AU68" s="363" t="s">
        <v>558</v>
      </c>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t="s">
        <v>558</v>
      </c>
      <c r="AF69" s="819"/>
      <c r="AG69" s="819"/>
      <c r="AH69" s="819"/>
      <c r="AI69" s="818" t="s">
        <v>558</v>
      </c>
      <c r="AJ69" s="819"/>
      <c r="AK69" s="819"/>
      <c r="AL69" s="819"/>
      <c r="AM69" s="818" t="s">
        <v>558</v>
      </c>
      <c r="AN69" s="819"/>
      <c r="AO69" s="819"/>
      <c r="AP69" s="819"/>
      <c r="AQ69" s="362" t="s">
        <v>558</v>
      </c>
      <c r="AR69" s="363"/>
      <c r="AS69" s="363"/>
      <c r="AT69" s="364"/>
      <c r="AU69" s="363" t="s">
        <v>558</v>
      </c>
      <c r="AV69" s="363"/>
      <c r="AW69" s="363"/>
      <c r="AX69" s="365"/>
    </row>
    <row r="70" spans="1:50" ht="23.25" hidden="1" customHeight="1" x14ac:dyDescent="0.15">
      <c r="A70" s="855" t="s">
        <v>498</v>
      </c>
      <c r="B70" s="856"/>
      <c r="C70" s="856"/>
      <c r="D70" s="856"/>
      <c r="E70" s="856"/>
      <c r="F70" s="857"/>
      <c r="G70" s="943" t="s">
        <v>365</v>
      </c>
      <c r="H70" s="944" t="s">
        <v>600</v>
      </c>
      <c r="I70" s="944"/>
      <c r="J70" s="944"/>
      <c r="K70" s="944"/>
      <c r="L70" s="944"/>
      <c r="M70" s="944"/>
      <c r="N70" s="944"/>
      <c r="O70" s="944"/>
      <c r="P70" s="944" t="s">
        <v>600</v>
      </c>
      <c r="Q70" s="944"/>
      <c r="R70" s="944"/>
      <c r="S70" s="944"/>
      <c r="T70" s="944"/>
      <c r="U70" s="944"/>
      <c r="V70" s="944"/>
      <c r="W70" s="947" t="s">
        <v>517</v>
      </c>
      <c r="X70" s="948"/>
      <c r="Y70" s="953" t="s">
        <v>12</v>
      </c>
      <c r="Z70" s="953"/>
      <c r="AA70" s="954"/>
      <c r="AB70" s="955" t="s">
        <v>518</v>
      </c>
      <c r="AC70" s="955"/>
      <c r="AD70" s="955"/>
      <c r="AE70" s="362" t="s">
        <v>558</v>
      </c>
      <c r="AF70" s="363"/>
      <c r="AG70" s="363"/>
      <c r="AH70" s="363"/>
      <c r="AI70" s="362" t="s">
        <v>558</v>
      </c>
      <c r="AJ70" s="363"/>
      <c r="AK70" s="363"/>
      <c r="AL70" s="363"/>
      <c r="AM70" s="362" t="s">
        <v>558</v>
      </c>
      <c r="AN70" s="363"/>
      <c r="AO70" s="363"/>
      <c r="AP70" s="363"/>
      <c r="AQ70" s="362" t="s">
        <v>558</v>
      </c>
      <c r="AR70" s="363"/>
      <c r="AS70" s="363"/>
      <c r="AT70" s="364"/>
      <c r="AU70" s="363" t="s">
        <v>558</v>
      </c>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t="s">
        <v>558</v>
      </c>
      <c r="AF71" s="363"/>
      <c r="AG71" s="363"/>
      <c r="AH71" s="363"/>
      <c r="AI71" s="362" t="s">
        <v>558</v>
      </c>
      <c r="AJ71" s="363"/>
      <c r="AK71" s="363"/>
      <c r="AL71" s="363"/>
      <c r="AM71" s="362" t="s">
        <v>558</v>
      </c>
      <c r="AN71" s="363"/>
      <c r="AO71" s="363"/>
      <c r="AP71" s="363"/>
      <c r="AQ71" s="362" t="s">
        <v>558</v>
      </c>
      <c r="AR71" s="363"/>
      <c r="AS71" s="363"/>
      <c r="AT71" s="364"/>
      <c r="AU71" s="363" t="s">
        <v>558</v>
      </c>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t="s">
        <v>558</v>
      </c>
      <c r="AF72" s="363"/>
      <c r="AG72" s="363"/>
      <c r="AH72" s="363"/>
      <c r="AI72" s="362" t="s">
        <v>558</v>
      </c>
      <c r="AJ72" s="363"/>
      <c r="AK72" s="363"/>
      <c r="AL72" s="363"/>
      <c r="AM72" s="362" t="s">
        <v>558</v>
      </c>
      <c r="AN72" s="363"/>
      <c r="AO72" s="363"/>
      <c r="AP72" s="364"/>
      <c r="AQ72" s="362" t="s">
        <v>558</v>
      </c>
      <c r="AR72" s="363"/>
      <c r="AS72" s="363"/>
      <c r="AT72" s="364"/>
      <c r="AU72" s="363" t="s">
        <v>558</v>
      </c>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565</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2" t="s">
        <v>558</v>
      </c>
      <c r="AF101" s="363"/>
      <c r="AG101" s="363"/>
      <c r="AH101" s="364"/>
      <c r="AI101" s="362">
        <v>2</v>
      </c>
      <c r="AJ101" s="363"/>
      <c r="AK101" s="363"/>
      <c r="AL101" s="364"/>
      <c r="AM101" s="362">
        <v>1</v>
      </c>
      <c r="AN101" s="363"/>
      <c r="AO101" s="363"/>
      <c r="AP101" s="364"/>
      <c r="AQ101" s="362" t="s">
        <v>598</v>
      </c>
      <c r="AR101" s="363"/>
      <c r="AS101" s="363"/>
      <c r="AT101" s="364"/>
      <c r="AU101" s="362" t="s">
        <v>558</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t="s">
        <v>558</v>
      </c>
      <c r="AF102" s="356"/>
      <c r="AG102" s="356"/>
      <c r="AH102" s="356"/>
      <c r="AI102" s="356" t="s">
        <v>558</v>
      </c>
      <c r="AJ102" s="356"/>
      <c r="AK102" s="356"/>
      <c r="AL102" s="356"/>
      <c r="AM102" s="356">
        <v>2</v>
      </c>
      <c r="AN102" s="356"/>
      <c r="AO102" s="356"/>
      <c r="AP102" s="356"/>
      <c r="AQ102" s="818">
        <v>2</v>
      </c>
      <c r="AR102" s="819"/>
      <c r="AS102" s="819"/>
      <c r="AT102" s="820"/>
      <c r="AU102" s="818" t="s">
        <v>558</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t="s">
        <v>558</v>
      </c>
      <c r="AF116" s="356"/>
      <c r="AG116" s="356"/>
      <c r="AH116" s="356"/>
      <c r="AI116" s="356">
        <v>2.5</v>
      </c>
      <c r="AJ116" s="356"/>
      <c r="AK116" s="356"/>
      <c r="AL116" s="356"/>
      <c r="AM116" s="356">
        <v>6</v>
      </c>
      <c r="AN116" s="356"/>
      <c r="AO116" s="356"/>
      <c r="AP116" s="356"/>
      <c r="AQ116" s="362">
        <v>2.5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606</v>
      </c>
      <c r="AC117" s="340"/>
      <c r="AD117" s="341"/>
      <c r="AE117" s="304" t="s">
        <v>558</v>
      </c>
      <c r="AF117" s="304"/>
      <c r="AG117" s="304"/>
      <c r="AH117" s="304"/>
      <c r="AI117" s="304" t="s">
        <v>569</v>
      </c>
      <c r="AJ117" s="304"/>
      <c r="AK117" s="304"/>
      <c r="AL117" s="304"/>
      <c r="AM117" s="304" t="s">
        <v>611</v>
      </c>
      <c r="AN117" s="304"/>
      <c r="AO117" s="304"/>
      <c r="AP117" s="304"/>
      <c r="AQ117" s="304" t="s">
        <v>605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558</v>
      </c>
      <c r="AR133" s="269"/>
      <c r="AS133" s="134" t="s">
        <v>356</v>
      </c>
      <c r="AT133" s="169"/>
      <c r="AU133" s="133"/>
      <c r="AV133" s="133"/>
      <c r="AW133" s="134" t="s">
        <v>300</v>
      </c>
      <c r="AX133" s="135"/>
    </row>
    <row r="134" spans="1:50" ht="39.75" customHeight="1" x14ac:dyDescent="0.15">
      <c r="A134" s="998"/>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558</v>
      </c>
      <c r="AF134" s="101"/>
      <c r="AG134" s="101"/>
      <c r="AH134" s="101"/>
      <c r="AI134" s="264">
        <v>93.8</v>
      </c>
      <c r="AJ134" s="101"/>
      <c r="AK134" s="101"/>
      <c r="AL134" s="101"/>
      <c r="AM134" s="264">
        <v>96.8</v>
      </c>
      <c r="AN134" s="101"/>
      <c r="AO134" s="101"/>
      <c r="AP134" s="101"/>
      <c r="AQ134" s="264" t="s">
        <v>558</v>
      </c>
      <c r="AR134" s="101"/>
      <c r="AS134" s="101"/>
      <c r="AT134" s="101"/>
      <c r="AU134" s="264" t="s">
        <v>558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558</v>
      </c>
      <c r="AF135" s="101"/>
      <c r="AG135" s="101"/>
      <c r="AH135" s="101"/>
      <c r="AI135" s="264">
        <v>80</v>
      </c>
      <c r="AJ135" s="101"/>
      <c r="AK135" s="101"/>
      <c r="AL135" s="101"/>
      <c r="AM135" s="264">
        <v>90</v>
      </c>
      <c r="AN135" s="101"/>
      <c r="AO135" s="101"/>
      <c r="AP135" s="101"/>
      <c r="AQ135" s="264" t="s">
        <v>558</v>
      </c>
      <c r="AR135" s="101"/>
      <c r="AS135" s="101"/>
      <c r="AT135" s="101"/>
      <c r="AU135" s="264">
        <v>90</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558</v>
      </c>
      <c r="AF432" s="133"/>
      <c r="AG432" s="134" t="s">
        <v>356</v>
      </c>
      <c r="AH432" s="169"/>
      <c r="AI432" s="179"/>
      <c r="AJ432" s="179"/>
      <c r="AK432" s="179"/>
      <c r="AL432" s="174"/>
      <c r="AM432" s="179"/>
      <c r="AN432" s="179"/>
      <c r="AO432" s="179"/>
      <c r="AP432" s="174"/>
      <c r="AQ432" s="215" t="s">
        <v>558</v>
      </c>
      <c r="AR432" s="133"/>
      <c r="AS432" s="134" t="s">
        <v>356</v>
      </c>
      <c r="AT432" s="169"/>
      <c r="AU432" s="133" t="s">
        <v>558</v>
      </c>
      <c r="AV432" s="133"/>
      <c r="AW432" s="134" t="s">
        <v>300</v>
      </c>
      <c r="AX432" s="135"/>
    </row>
    <row r="433" spans="1:50" ht="23.25" customHeight="1" x14ac:dyDescent="0.15">
      <c r="A433" s="998"/>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558</v>
      </c>
      <c r="AC433" s="130"/>
      <c r="AD433" s="130"/>
      <c r="AE433" s="100" t="s">
        <v>558</v>
      </c>
      <c r="AF433" s="101"/>
      <c r="AG433" s="101"/>
      <c r="AH433" s="101"/>
      <c r="AI433" s="100" t="s">
        <v>558</v>
      </c>
      <c r="AJ433" s="101"/>
      <c r="AK433" s="101"/>
      <c r="AL433" s="101"/>
      <c r="AM433" s="100" t="s">
        <v>558</v>
      </c>
      <c r="AN433" s="101"/>
      <c r="AO433" s="101"/>
      <c r="AP433" s="102"/>
      <c r="AQ433" s="100" t="s">
        <v>558</v>
      </c>
      <c r="AR433" s="101"/>
      <c r="AS433" s="101"/>
      <c r="AT433" s="102"/>
      <c r="AU433" s="101" t="s">
        <v>558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558</v>
      </c>
      <c r="AC434" s="219"/>
      <c r="AD434" s="219"/>
      <c r="AE434" s="100" t="s">
        <v>558</v>
      </c>
      <c r="AF434" s="101"/>
      <c r="AG434" s="101"/>
      <c r="AH434" s="102"/>
      <c r="AI434" s="100" t="s">
        <v>558</v>
      </c>
      <c r="AJ434" s="101"/>
      <c r="AK434" s="101"/>
      <c r="AL434" s="101"/>
      <c r="AM434" s="100" t="s">
        <v>558</v>
      </c>
      <c r="AN434" s="101"/>
      <c r="AO434" s="101"/>
      <c r="AP434" s="102"/>
      <c r="AQ434" s="100" t="s">
        <v>558</v>
      </c>
      <c r="AR434" s="101"/>
      <c r="AS434" s="101"/>
      <c r="AT434" s="102"/>
      <c r="AU434" s="101" t="s">
        <v>558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558</v>
      </c>
      <c r="AF435" s="101"/>
      <c r="AG435" s="101"/>
      <c r="AH435" s="102"/>
      <c r="AI435" s="100" t="s">
        <v>558</v>
      </c>
      <c r="AJ435" s="101"/>
      <c r="AK435" s="101"/>
      <c r="AL435" s="101"/>
      <c r="AM435" s="100" t="s">
        <v>558</v>
      </c>
      <c r="AN435" s="101"/>
      <c r="AO435" s="101"/>
      <c r="AP435" s="102"/>
      <c r="AQ435" s="100" t="s">
        <v>558</v>
      </c>
      <c r="AR435" s="101"/>
      <c r="AS435" s="101"/>
      <c r="AT435" s="102"/>
      <c r="AU435" s="101" t="s">
        <v>558</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558</v>
      </c>
      <c r="AR457" s="133"/>
      <c r="AS457" s="134" t="s">
        <v>356</v>
      </c>
      <c r="AT457" s="169"/>
      <c r="AU457" s="133" t="s">
        <v>558</v>
      </c>
      <c r="AV457" s="133"/>
      <c r="AW457" s="134" t="s">
        <v>300</v>
      </c>
      <c r="AX457" s="135"/>
    </row>
    <row r="458" spans="1:50" ht="23.25" customHeight="1" x14ac:dyDescent="0.15">
      <c r="A458" s="998"/>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558</v>
      </c>
      <c r="AC458" s="130"/>
      <c r="AD458" s="130"/>
      <c r="AE458" s="100" t="s">
        <v>558</v>
      </c>
      <c r="AF458" s="101"/>
      <c r="AG458" s="101"/>
      <c r="AH458" s="101"/>
      <c r="AI458" s="100" t="s">
        <v>558</v>
      </c>
      <c r="AJ458" s="101"/>
      <c r="AK458" s="101"/>
      <c r="AL458" s="101"/>
      <c r="AM458" s="100" t="s">
        <v>558</v>
      </c>
      <c r="AN458" s="101"/>
      <c r="AO458" s="101"/>
      <c r="AP458" s="102"/>
      <c r="AQ458" s="100" t="s">
        <v>558</v>
      </c>
      <c r="AR458" s="101"/>
      <c r="AS458" s="101"/>
      <c r="AT458" s="102"/>
      <c r="AU458" s="101" t="s">
        <v>558</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558</v>
      </c>
      <c r="AF459" s="101"/>
      <c r="AG459" s="101"/>
      <c r="AH459" s="102"/>
      <c r="AI459" s="100" t="s">
        <v>558</v>
      </c>
      <c r="AJ459" s="101"/>
      <c r="AK459" s="101"/>
      <c r="AL459" s="101"/>
      <c r="AM459" s="100" t="s">
        <v>558</v>
      </c>
      <c r="AN459" s="101"/>
      <c r="AO459" s="101"/>
      <c r="AP459" s="102"/>
      <c r="AQ459" s="100" t="s">
        <v>558</v>
      </c>
      <c r="AR459" s="101"/>
      <c r="AS459" s="101"/>
      <c r="AT459" s="102"/>
      <c r="AU459" s="101" t="s">
        <v>558</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558</v>
      </c>
      <c r="AN460" s="101"/>
      <c r="AO460" s="101"/>
      <c r="AP460" s="102"/>
      <c r="AQ460" s="100" t="s">
        <v>558</v>
      </c>
      <c r="AR460" s="101"/>
      <c r="AS460" s="101"/>
      <c r="AT460" s="102"/>
      <c r="AU460" s="101" t="s">
        <v>558</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5.1"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584</v>
      </c>
      <c r="AH702" s="890"/>
      <c r="AI702" s="890"/>
      <c r="AJ702" s="890"/>
      <c r="AK702" s="890"/>
      <c r="AL702" s="890"/>
      <c r="AM702" s="890"/>
      <c r="AN702" s="890"/>
      <c r="AO702" s="890"/>
      <c r="AP702" s="890"/>
      <c r="AQ702" s="890"/>
      <c r="AR702" s="890"/>
      <c r="AS702" s="890"/>
      <c r="AT702" s="890"/>
      <c r="AU702" s="890"/>
      <c r="AV702" s="890"/>
      <c r="AW702" s="890"/>
      <c r="AX702" s="891"/>
    </row>
    <row r="703" spans="1:50" ht="35.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585</v>
      </c>
      <c r="AH703" s="666"/>
      <c r="AI703" s="666"/>
      <c r="AJ703" s="666"/>
      <c r="AK703" s="666"/>
      <c r="AL703" s="666"/>
      <c r="AM703" s="666"/>
      <c r="AN703" s="666"/>
      <c r="AO703" s="666"/>
      <c r="AP703" s="666"/>
      <c r="AQ703" s="666"/>
      <c r="AR703" s="666"/>
      <c r="AS703" s="666"/>
      <c r="AT703" s="666"/>
      <c r="AU703" s="666"/>
      <c r="AV703" s="666"/>
      <c r="AW703" s="666"/>
      <c r="AX703" s="667"/>
    </row>
    <row r="704" spans="1:50" ht="35.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553</v>
      </c>
      <c r="AE705" s="734"/>
      <c r="AF705" s="734"/>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609</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588</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553</v>
      </c>
      <c r="AE709" s="152"/>
      <c r="AF709" s="152"/>
      <c r="AG709" s="665" t="s">
        <v>589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588</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590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588</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588</v>
      </c>
      <c r="AE714" s="593"/>
      <c r="AF714" s="594"/>
      <c r="AG714" s="690"/>
      <c r="AH714" s="691"/>
      <c r="AI714" s="691"/>
      <c r="AJ714" s="691"/>
      <c r="AK714" s="691"/>
      <c r="AL714" s="691"/>
      <c r="AM714" s="691"/>
      <c r="AN714" s="691"/>
      <c r="AO714" s="691"/>
      <c r="AP714" s="691"/>
      <c r="AQ714" s="691"/>
      <c r="AR714" s="691"/>
      <c r="AS714" s="691"/>
      <c r="AT714" s="691"/>
      <c r="AU714" s="691"/>
      <c r="AV714" s="691"/>
      <c r="AW714" s="691"/>
      <c r="AX714" s="692"/>
    </row>
    <row r="715" spans="1:50" ht="35.1"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591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588</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35.1"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592</v>
      </c>
      <c r="AH717" s="666"/>
      <c r="AI717" s="666"/>
      <c r="AJ717" s="666"/>
      <c r="AK717" s="666"/>
      <c r="AL717" s="666"/>
      <c r="AM717" s="666"/>
      <c r="AN717" s="666"/>
      <c r="AO717" s="666"/>
      <c r="AP717" s="666"/>
      <c r="AQ717" s="666"/>
      <c r="AR717" s="666"/>
      <c r="AS717" s="666"/>
      <c r="AT717" s="666"/>
      <c r="AU717" s="666"/>
      <c r="AV717" s="666"/>
      <c r="AW717" s="666"/>
      <c r="AX717" s="667"/>
    </row>
    <row r="718" spans="1:50" ht="35.1"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593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588</v>
      </c>
      <c r="AE719" s="669"/>
      <c r="AF719" s="669"/>
      <c r="AG719" s="157" t="s">
        <v>594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595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596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614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615</v>
      </c>
      <c r="B733" s="751"/>
      <c r="C733" s="751"/>
      <c r="D733" s="751"/>
      <c r="E733" s="752"/>
      <c r="F733" s="767" t="s">
        <v>616</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578</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578</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603</v>
      </c>
      <c r="F739" s="126"/>
      <c r="G739" s="126"/>
      <c r="H739" s="91" t="str">
        <f>IF(E739="", "", "(")</f>
        <v>(</v>
      </c>
      <c r="I739" s="106"/>
      <c r="J739" s="106"/>
      <c r="K739" s="91" t="str">
        <f>IF(OR(I739="　", I739=""), "", "-")</f>
        <v/>
      </c>
      <c r="L739" s="107">
        <v>442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579</v>
      </c>
      <c r="H781" s="451"/>
      <c r="I781" s="451"/>
      <c r="J781" s="451"/>
      <c r="K781" s="452"/>
      <c r="L781" s="453" t="s">
        <v>607</v>
      </c>
      <c r="M781" s="454"/>
      <c r="N781" s="454"/>
      <c r="O781" s="454"/>
      <c r="P781" s="454"/>
      <c r="Q781" s="454"/>
      <c r="R781" s="454"/>
      <c r="S781" s="454"/>
      <c r="T781" s="454"/>
      <c r="U781" s="454"/>
      <c r="V781" s="454"/>
      <c r="W781" s="454"/>
      <c r="X781" s="455"/>
      <c r="Y781" s="456">
        <v>6</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608</v>
      </c>
      <c r="D837" s="416"/>
      <c r="E837" s="416"/>
      <c r="F837" s="416"/>
      <c r="G837" s="416"/>
      <c r="H837" s="416"/>
      <c r="I837" s="416"/>
      <c r="J837" s="417">
        <v>8013401001509</v>
      </c>
      <c r="K837" s="418"/>
      <c r="L837" s="418"/>
      <c r="M837" s="418"/>
      <c r="N837" s="418"/>
      <c r="O837" s="418"/>
      <c r="P837" s="426" t="s">
        <v>610</v>
      </c>
      <c r="Q837" s="315"/>
      <c r="R837" s="315"/>
      <c r="S837" s="315"/>
      <c r="T837" s="315"/>
      <c r="U837" s="315"/>
      <c r="V837" s="315"/>
      <c r="W837" s="315"/>
      <c r="X837" s="315"/>
      <c r="Y837" s="316">
        <v>6</v>
      </c>
      <c r="Z837" s="317"/>
      <c r="AA837" s="317"/>
      <c r="AB837" s="318"/>
      <c r="AC837" s="434" t="s">
        <v>524</v>
      </c>
      <c r="AD837" s="424"/>
      <c r="AE837" s="424"/>
      <c r="AF837" s="424"/>
      <c r="AG837" s="424"/>
      <c r="AH837" s="419">
        <v>2</v>
      </c>
      <c r="AI837" s="420"/>
      <c r="AJ837" s="420"/>
      <c r="AK837" s="420"/>
      <c r="AL837" s="323">
        <v>98.3</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c r="F1102" s="896"/>
      <c r="G1102" s="896"/>
      <c r="H1102" s="896"/>
      <c r="I1102" s="896"/>
      <c r="J1102" s="417"/>
      <c r="K1102" s="418"/>
      <c r="L1102" s="418"/>
      <c r="M1102" s="418"/>
      <c r="N1102" s="418"/>
      <c r="O1102" s="418"/>
      <c r="P1102" s="426"/>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8">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L837:AO837">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483" max="49" man="1"/>
    <brk id="735"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553</v>
      </c>
      <c r="M3" s="13" t="str">
        <f t="shared" ref="M3:M11" si="2">IF(L3="","",K3)</f>
        <v>文教及び科学振興</v>
      </c>
      <c r="N3" s="13" t="str">
        <f>IF(M3="",N2,IF(N2&lt;&gt;"",CONCATENATE(N2,"、",M3),M3))</f>
        <v>文教及び科学振興</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BF7" sqref="BF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西澤 裕之</cp:lastModifiedBy>
  <cp:lastPrinted>2018-08-24T06:48:05Z</cp:lastPrinted>
  <dcterms:created xsi:type="dcterms:W3CDTF">2012-03-13T00:50:25Z</dcterms:created>
  <dcterms:modified xsi:type="dcterms:W3CDTF">2018-08-24T07:27:49Z</dcterms:modified>
</cp:coreProperties>
</file>