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4_提出予定\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<sst xmlns="http://schemas.openxmlformats.org/spreadsheetml/2006/main" count="2874" uniqueCount="609">
  <si>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</si>
  <si>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</si>
  <si>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</si>
  <si>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</si>
  <si>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</si>
  <si>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</si>
  <si>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</si>
  <si>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</si>
  <si>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</si>
  <si>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</si>
  <si>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</si>
  <si>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</si>
  <si>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</si>
  <si>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</si>
  <si>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</si>
  <si>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</si>
  <si>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</si>
  <si>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</si>
  <si>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</si>
  <si>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</si>
  <si>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</si>
  <si>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</si>
  <si>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</si>
  <si>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</si>
  <si>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</si>
  <si>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</si>
  <si>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</si>
  <si>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</si>
  <si>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</si>
  <si>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</si>
  <si>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</si>
  <si>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</si>
  <si>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</si>
  <si>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</si>
  <si>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</si>
  <si>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</si>
  <si>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</si>
  <si>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</si>
  <si>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</si>
  <si>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</si>
  <si>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</si>
  <si>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</si>
  <si>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</si>
  <si>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</si>
  <si>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</si>
  <si>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</si>
  <si>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</si>
  <si>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</si>
  <si>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</si>
  <si>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</si>
  <si>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</si>
  <si>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</si>
  <si>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</si>
  <si>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</si>
  <si>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</si>
  <si>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</si>
  <si>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</si>
  <si>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</si>
  <si>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</si>
  <si>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</si>
  <si>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</si>
  <si>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</si>
  <si>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</si>
  <si>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</si>
  <si>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</si>
  <si>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</si>
  <si>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</si>
  <si>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</si>
  <si>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</si>
  <si>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</si>
  <si>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</si>
  <si>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</si>
  <si>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</si>
  <si>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</si>
  <si>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</si>
  <si>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</si>
  <si>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</si>
  <si>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</si>
  <si>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</si>
  <si>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</si>
  <si>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</si>
  <si>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</si>
  <si>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</si>
  <si>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</si>
  <si>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</si>
  <si>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</si>
  <si>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</si>
  <si>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</si>
  <si>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</si>
  <si>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</si>
  <si>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</si>
  <si>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</si>
  <si>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</si>
  <si>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</si>
  <si>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</si>
  <si>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</si>
  <si>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</si>
  <si>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</si>
  <si>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</si>
  <si>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</si>
  <si>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</si>
  <si>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</si>
  <si>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</si>
  <si>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</si>
  <si>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</si>
  <si>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</si>
  <si>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</si>
  <si>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</si>
  <si>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</si>
  <si>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</si>
  <si>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</si>
  <si>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</si>
  <si>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</si>
  <si>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</si>
  <si>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</si>
  <si>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</si>
  <si>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</si>
  <si>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</si>
  <si>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</si>
  <si>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</si>
  <si>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</si>
  <si>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</si>
  <si>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</si>
  <si>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</si>
  <si>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</si>
  <si>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</si>
  <si>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</si>
  <si>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</si>
  <si>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</si>
  <si>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</si>
  <si>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</si>
  <si>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</si>
  <si>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</si>
  <si>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</si>
  <si>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</si>
  <si>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</si>
  <si>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</si>
  <si>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</si>
  <si>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</si>
  <si>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</si>
  <si>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</si>
  <si>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</si>
  <si>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</si>
  <si>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</si>
  <si>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</si>
  <si>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</si>
  <si>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</si>
  <si>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</si>
  <si>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</si>
  <si>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</si>
  <si>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</si>
  <si>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</si>
  <si>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</si>
  <si>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</si>
  <si>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</si>
  <si>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</si>
  <si>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</si>
  <si>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</si>
  <si>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</si>
  <si>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</si>
  <si>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</si>
  <si>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</si>
  <si>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</si>
  <si>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</si>
  <si>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</si>
  <si>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</si>
  <si>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</si>
  <si>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</si>
  <si>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</si>
  <si>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</si>
  <si>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</si>
  <si>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</si>
  <si>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</si>
  <si>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</si>
  <si>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</si>
  <si>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</si>
  <si>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</si>
  <si>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</si>
  <si>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</si>
  <si>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</si>
  <si>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</si>
  <si>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</si>
  <si>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</si>
  <si>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</si>
  <si>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</si>
  <si>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</si>
  <si>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</si>
  <si>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</si>
  <si>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</si>
  <si>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</si>
  <si>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</si>
  <si>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</si>
  <si>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</si>
  <si>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</si>
  <si>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</si>
  <si>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</si>
  <si>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</si>
  <si>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</si>
  <si>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</si>
  <si>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</si>
  <si>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</si>
  <si>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</si>
  <si>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</si>
  <si>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</si>
  <si>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</si>
  <si>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</si>
  <si>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</si>
  <si>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</si>
  <si>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</si>
  <si>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</si>
  <si>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</si>
  <si>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</si>
  <si>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</si>
  <si>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</si>
  <si>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</si>
  <si>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</si>
  <si>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</si>
  <si>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</si>
  <si>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</si>
  <si>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</si>
  <si>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</si>
  <si>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</si>
  <si>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</si>
  <si>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</si>
  <si>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</si>
  <si>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</si>
  <si>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</si>
  <si>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</si>
  <si>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</si>
  <si>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</si>
  <si>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</si>
  <si>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</si>
  <si>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</si>
  <si>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</si>
  <si>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</si>
  <si>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</si>
  <si>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</si>
  <si>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</si>
  <si>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</si>
  <si>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</si>
  <si>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</si>
  <si>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</si>
  <si>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</si>
  <si>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</si>
  <si>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</si>
  <si>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</si>
  <si>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</si>
  <si>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</si>
  <si>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</si>
  <si>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</si>
  <si>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</si>
  <si>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</si>
  <si>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</si>
  <si>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</si>
  <si>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</si>
  <si>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</si>
  <si>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</si>
  <si>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</si>
  <si>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</si>
  <si>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</si>
  <si>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</si>
  <si>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</si>
  <si>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</si>
  <si>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</si>
  <si>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</si>
  <si>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</si>
  <si>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</si>
  <si>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</si>
  <si>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</si>
  <si>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</si>
  <si>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</si>
  <si>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</si>
  <si>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</si>
  <si>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</si>
  <si>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</si>
  <si>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</si>
  <si>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</si>
  <si>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</si>
  <si>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</si>
  <si>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</si>
  <si>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</si>
  <si>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</si>
  <si>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</si>
  <si>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</si>
  <si>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</si>
  <si>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</si>
  <si>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</si>
  <si>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</si>
  <si>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</si>
  <si>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</si>
  <si>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</si>
  <si>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</si>
  <si>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</si>
  <si>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</si>
  <si>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</si>
  <si>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</si>
  <si>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</si>
  <si>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</si>
  <si>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</si>
  <si>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</si>
  <si>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</si>
  <si>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</si>
  <si>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</si>
  <si>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</si>
  <si>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</si>
  <si>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</si>
  <si>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</si>
  <si>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</si>
  <si>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</si>
  <si>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</si>
  <si>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</si>
  <si>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</si>
  <si>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</si>
  <si>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</si>
  <si>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</si>
  <si>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</si>
  <si>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</si>
  <si>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</si>
  <si>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</si>
  <si>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</si>
  <si>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</si>
  <si>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</si>
  <si>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</si>
  <si>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</si>
  <si>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</si>
  <si>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</si>
  <si>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</si>
  <si>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</si>
  <si>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</si>
  <si>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</si>
  <si>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</si>
  <si>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</si>
  <si>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</si>
  <si>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</si>
  <si>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</si>
  <si>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</si>
  <si>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</si>
  <si>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</si>
  <si>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</si>
  <si>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</si>
  <si>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</si>
  <si>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</si>
  <si>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</si>
  <si>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</si>
  <si>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</si>
  <si>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</si>
  <si>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</si>
  <si>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</si>
  <si>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</si>
  <si>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</si>
  <si>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</si>
  <si>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</si>
  <si>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</si>
  <si>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</si>
  <si>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</si>
  <si>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</si>
  <si>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</si>
  <si>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</si>
  <si>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</si>
  <si>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</si>
  <si>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</si>
  <si>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</si>
  <si>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</si>
  <si>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</si>
  <si>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</si>
  <si>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</si>
  <si>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</si>
  <si>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</si>
  <si>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</si>
  <si>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</si>
  <si>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</si>
  <si>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</si>
  <si>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</si>
  <si>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</si>
  <si>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</si>
  <si>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</si>
  <si>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</si>
  <si>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</si>
  <si>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</si>
  <si>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</si>
  <si>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</si>
  <si>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</si>
  <si>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</si>
  <si>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</si>
  <si>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</si>
  <si>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</si>
  <si>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</si>
  <si>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</si>
  <si>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</si>
  <si>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</si>
  <si>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</si>
  <si>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</si>
  <si>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</si>
  <si>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</si>
  <si>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</si>
  <si>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</si>
  <si>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</si>
  <si>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</si>
  <si>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</si>
  <si>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</si>
  <si>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</si>
  <si>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</si>
  <si>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</si>
  <si>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</si>
  <si>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</si>
  <si>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</si>
  <si>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</si>
  <si>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</si>
  <si>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</si>
  <si>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</si>
  <si>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</si>
  <si>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</si>
  <si>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</si>
  <si>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</si>
  <si>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</si>
  <si>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</si>
  <si>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</si>
  <si>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</si>
  <si>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</si>
  <si>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</si>
  <si>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</si>
  <si>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</si>
  <si>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</si>
  <si>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</si>
  <si>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</si>
  <si>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</si>
  <si>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</si>
  <si>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</si>
  <si>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</si>
  <si>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</si>
  <si>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</si>
  <si>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</si>
  <si>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</si>
  <si>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</si>
  <si>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</si>
  <si>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</si>
  <si>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</si>
  <si>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</si>
  <si>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</si>
  <si>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</si>
  <si>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</si>
  <si>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</si>
  <si>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</si>
  <si>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</si>
  <si>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</si>
  <si>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</si>
  <si>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</si>
  <si>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</si>
  <si>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</si>
  <si>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</si>
  <si>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</si>
  <si>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</si>
  <si>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</si>
  <si>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</si>
  <si>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</si>
  <si>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</si>
  <si>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</si>
  <si>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</si>
  <si>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</si>
  <si>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</si>
  <si>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</si>
  <si>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</si>
  <si>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</si>
  <si>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</si>
  <si>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</si>
  <si>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</si>
  <si>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</si>
  <si>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</si>
  <si>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</si>
  <si>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</si>
  <si>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</si>
  <si>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</si>
  <si>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</si>
  <si>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</si>
  <si>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</si>
  <si>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</si>
  <si>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</si>
  <si>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</si>
  <si>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</si>
  <si>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</si>
  <si>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</si>
  <si>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</si>
  <si>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</si>
  <si>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</si>
  <si>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</si>
  <si>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</si>
  <si>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</si>
  <si>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</si>
  <si>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</si>
  <si>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</si>
  <si>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</si>
  <si>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</si>
  <si>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</si>
  <si>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</si>
  <si>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</si>
  <si>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</si>
  <si>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</si>
  <si>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</si>
  <si>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</si>
  <si>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</si>
  <si>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</si>
  <si>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</si>
  <si>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</si>
  <si>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</si>
  <si>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</si>
  <si>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</si>
  <si>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</si>
  <si>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</si>
  <si>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</si>
  <si>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</si>
  <si>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</si>
  <si>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</si>
  <si>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</si>
  <si>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</si>
  <si>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</si>
  <si>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</si>
  <si>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</si>
  <si>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</si>
  <si>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</si>
  <si>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</si>
  <si>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</si>
  <si>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</si>
  <si>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</si>
  <si>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</si>
  <si>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</si>
  <si>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</si>
  <si>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</si>
  <si>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</si>
  <si>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</si>
  <si>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</si>
  <si>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</si>
  <si>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</si>
  <si>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</si>
  <si>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</si>
  <si>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</si>
  <si>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</si>
  <si>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</si>
  <si>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</si>
  <si>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</si>
  <si>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</si>
  <si>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</si>
  <si>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</si>
  <si>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</si>
  <si>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</si>
  <si>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</si>
  <si>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</si>
  <si>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</si>
  <si>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</si>
  <si>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</si>
  <si>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</si>
  <si>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</si>
  <si>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i-Constructionの普及加速</t>
  </si>
  <si>
    <t>総合政策局</t>
    <rPh sb="0" eb="2">
      <t>ソウゴウ</t>
    </rPh>
    <rPh sb="2" eb="4">
      <t>セイサク</t>
    </rPh>
    <rPh sb="4" eb="5">
      <t>キョク</t>
    </rPh>
    <phoneticPr fontId="5"/>
  </si>
  <si>
    <t>公共事業企画調整課</t>
    <rPh sb="0" eb="9">
      <t>コウキョウジギョウキカクチョウセイカ</t>
    </rPh>
    <phoneticPr fontId="5"/>
  </si>
  <si>
    <t>○</t>
  </si>
  <si>
    <t>-</t>
    <phoneticPr fontId="5"/>
  </si>
  <si>
    <t>我が国の建設産業においては、他産業と比較して就業者の高齢化が進んでいることから、建設生産システム全体の生産性向上を図り、もって魅力ある建設現場を実現させることが急務である。そのための施策として進めている「i-Construction」の技術基準類を適用する工事を、我が国全体の公共工事に広く展開するため、地方公共団体への普及促進を行い、また、土工以外の工種へのICT活用のため、技術基準類の検討を行い、我が国の建設現場の生産性向上に資するものである。</t>
  </si>
  <si>
    <t>i-Constructionで示した業務プロセスモデルの中小建設業への適用性の検証や、好事例を創出した上での効果的な普及展開を図る目的で、各地方毎に、建機レンタル会社・地元建設コンサルタント会社・ICT関係企業等からなる実施主体によりコンソーシアムを運営し、地方自治体発注工事の受け皿となる中小建設業者に、ICTを活用した施工計画立案支援やマネジメント指導を行う。また、ICT土工技術の導入に必要な機材を貸与し、実演を通じた普及展開活動を実施する他、ICT土工の導入効果等の分析のため、歩掛調査、ＩＣＴを活用した好事例のシナリオ分析等を行う。また、ICT土工活用による効果、メリットを全国に広く普及展開を図るため、事業の実施にあわせ、現場の見学会や講習会等を行うほか、歩掛調査結果を含めた広報活動を実施する。</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</si>
  <si>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</si>
  <si>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</si>
  <si>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</si>
  <si>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8">
      <t>チョウサヒ</t>
    </rPh>
    <phoneticPr fontId="5"/>
  </si>
  <si>
    <t>全国を１０ブロック（北海道、東北、関東、北陸、中部、近畿、中国、四国、九州、沖縄）に分けた上で、最終年度（平成３２年度）までに全ブロックでの好事例創出を目指す。</t>
    <rPh sb="0" eb="2">
      <t>ゼンコク</t>
    </rPh>
    <rPh sb="10" eb="13">
      <t>ホッカイドウ</t>
    </rPh>
    <rPh sb="14" eb="16">
      <t>トウホク</t>
    </rPh>
    <rPh sb="17" eb="19">
      <t>カントウ</t>
    </rPh>
    <rPh sb="20" eb="22">
      <t>ホクリク</t>
    </rPh>
    <rPh sb="23" eb="25">
      <t>チュウブ</t>
    </rPh>
    <rPh sb="26" eb="28">
      <t>キンキ</t>
    </rPh>
    <rPh sb="29" eb="31">
      <t>チュウゴク</t>
    </rPh>
    <rPh sb="32" eb="34">
      <t>シコク</t>
    </rPh>
    <rPh sb="35" eb="37">
      <t>キュウシュウ</t>
    </rPh>
    <rPh sb="38" eb="40">
      <t>オキナワ</t>
    </rPh>
    <rPh sb="42" eb="43">
      <t>ワ</t>
    </rPh>
    <rPh sb="45" eb="46">
      <t>ウエ</t>
    </rPh>
    <rPh sb="48" eb="50">
      <t>サイシュウ</t>
    </rPh>
    <rPh sb="50" eb="52">
      <t>ネンド</t>
    </rPh>
    <rPh sb="53" eb="55">
      <t>ヘイセイ</t>
    </rPh>
    <rPh sb="57" eb="59">
      <t>ネンド</t>
    </rPh>
    <rPh sb="63" eb="64">
      <t>ゼン</t>
    </rPh>
    <rPh sb="70" eb="73">
      <t>コウジレイ</t>
    </rPh>
    <rPh sb="73" eb="75">
      <t>ソウシュツ</t>
    </rPh>
    <rPh sb="76" eb="78">
      <t>メザ</t>
    </rPh>
    <phoneticPr fontId="5"/>
  </si>
  <si>
    <t>好事例を創出した地方ブロック数
なお、好事例とは地方自治体発注工事の受け皿となる中小建設業者がICT活用工事において施工計画立案支援やマネジメント指導を適切に受けることで、しっかりと利益を確保し、ICT活用に関するノウハウ拡大を図ること。</t>
    <rPh sb="0" eb="3">
      <t>コウジレイ</t>
    </rPh>
    <rPh sb="4" eb="6">
      <t>ソウシュツ</t>
    </rPh>
    <rPh sb="8" eb="10">
      <t>チホウ</t>
    </rPh>
    <rPh sb="14" eb="15">
      <t>スウ</t>
    </rPh>
    <rPh sb="19" eb="20">
      <t>コウ</t>
    </rPh>
    <rPh sb="20" eb="22">
      <t>ジレイ</t>
    </rPh>
    <phoneticPr fontId="5"/>
  </si>
  <si>
    <t>基準を改定する工種数</t>
    <rPh sb="0" eb="2">
      <t>キジュン</t>
    </rPh>
    <rPh sb="3" eb="5">
      <t>カイテイ</t>
    </rPh>
    <rPh sb="7" eb="9">
      <t>コウシュ</t>
    </rPh>
    <rPh sb="9" eb="10">
      <t>スウ</t>
    </rPh>
    <phoneticPr fontId="5"/>
  </si>
  <si>
    <t>当年度執行額／活動指標件数　　　　　　　　　　　　　　</t>
    <rPh sb="0" eb="3">
      <t>トウネンド</t>
    </rPh>
    <rPh sb="3" eb="6">
      <t>シッコウガク</t>
    </rPh>
    <rPh sb="7" eb="9">
      <t>カツドウ</t>
    </rPh>
    <rPh sb="9" eb="11">
      <t>シヒョウ</t>
    </rPh>
    <rPh sb="11" eb="13">
      <t>ケンスウ</t>
    </rPh>
    <phoneticPr fontId="5"/>
  </si>
  <si>
    <t>件</t>
    <rPh sb="0" eb="1">
      <t>ケン</t>
    </rPh>
    <phoneticPr fontId="5"/>
  </si>
  <si>
    <t>-</t>
    <phoneticPr fontId="5"/>
  </si>
  <si>
    <t>百万円/件</t>
    <phoneticPr fontId="5"/>
  </si>
  <si>
    <t>百万円/件</t>
    <rPh sb="0" eb="2">
      <t>ヒャクマン</t>
    </rPh>
    <rPh sb="2" eb="3">
      <t>エン</t>
    </rPh>
    <rPh sb="4" eb="5">
      <t>ケン</t>
    </rPh>
    <phoneticPr fontId="5"/>
  </si>
  <si>
    <t>48/2</t>
    <phoneticPr fontId="5"/>
  </si>
  <si>
    <t>本施策は、国民の生活を支える社会資本の整備を一手に担う建設業の生産性向上に係る取り組みであり、公益性は高い。</t>
    <phoneticPr fontId="5"/>
  </si>
  <si>
    <t>我が国の建設現場の生産性向上のためには直轄事業だけではなく地方公共団体においてもi-Constructionの普及が不可欠であり、発注者たる各地方公共団体及び各地方公共団体の発注する工事の主たる受注者となる中小建設業者がICTを全面活用した工事に対応するための支援が必要である。平成27年度にICTを活用した土工の基準類を整備し、直轄事業において先進的にICT導入を進めている国が、技術的補助・支援を実施することが不可欠である。</t>
    <phoneticPr fontId="5"/>
  </si>
  <si>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t>
    <phoneticPr fontId="5"/>
  </si>
  <si>
    <t>　地方における建設施工現場の生産性向上を図るため、モデル工事にICT専門家を派遣し、好事例を創出することでi-Constructionの普及展開を行うものである。</t>
    <rPh sb="28" eb="30">
      <t>コウジ</t>
    </rPh>
    <rPh sb="34" eb="37">
      <t>センモンカ</t>
    </rPh>
    <rPh sb="38" eb="40">
      <t>ハケン</t>
    </rPh>
    <rPh sb="42" eb="43">
      <t>コウ</t>
    </rPh>
    <rPh sb="43" eb="45">
      <t>ジレイ</t>
    </rPh>
    <rPh sb="46" eb="48">
      <t>ソウシュツ</t>
    </rPh>
    <phoneticPr fontId="5"/>
  </si>
  <si>
    <t>ブロック</t>
    <phoneticPr fontId="5"/>
  </si>
  <si>
    <t>36/2</t>
    <phoneticPr fontId="5"/>
  </si>
  <si>
    <t>外部委託</t>
    <rPh sb="0" eb="2">
      <t>ガイブ</t>
    </rPh>
    <rPh sb="2" eb="4">
      <t>イタク</t>
    </rPh>
    <phoneticPr fontId="5"/>
  </si>
  <si>
    <t>i-Construction普及展開に関する支援検討業務</t>
    <rPh sb="14" eb="16">
      <t>フキュウ</t>
    </rPh>
    <rPh sb="16" eb="18">
      <t>テンカイ</t>
    </rPh>
    <rPh sb="19" eb="20">
      <t>カン</t>
    </rPh>
    <rPh sb="22" eb="24">
      <t>シエン</t>
    </rPh>
    <rPh sb="24" eb="26">
      <t>ケントウ</t>
    </rPh>
    <rPh sb="26" eb="28">
      <t>ギョウム</t>
    </rPh>
    <phoneticPr fontId="5"/>
  </si>
  <si>
    <t>支出先の選定が妥当であり、費目・使途が業務目的に即して真に必要なものに限定されていることから、コスト等の水準は妥当である。</t>
    <rPh sb="0" eb="3">
      <t>シシュツサキ</t>
    </rPh>
    <rPh sb="4" eb="6">
      <t>センテイ</t>
    </rPh>
    <rPh sb="7" eb="9">
      <t>ダトウ</t>
    </rPh>
    <rPh sb="13" eb="15">
      <t>ヒモク</t>
    </rPh>
    <rPh sb="16" eb="17">
      <t>シ</t>
    </rPh>
    <rPh sb="17" eb="18">
      <t>ト</t>
    </rPh>
    <rPh sb="19" eb="21">
      <t>ギョウム</t>
    </rPh>
    <rPh sb="21" eb="23">
      <t>モクテキ</t>
    </rPh>
    <rPh sb="24" eb="25">
      <t>ソク</t>
    </rPh>
    <rPh sb="27" eb="28">
      <t>シン</t>
    </rPh>
    <rPh sb="29" eb="31">
      <t>ヒツヨウ</t>
    </rPh>
    <rPh sb="35" eb="37">
      <t>ゲンテイ</t>
    </rPh>
    <rPh sb="50" eb="51">
      <t>トウ</t>
    </rPh>
    <rPh sb="52" eb="54">
      <t>スイジュン</t>
    </rPh>
    <rPh sb="55" eb="57">
      <t>ダトウ</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</si>
  <si>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</si>
  <si>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見積もり等を十分精査し、コスト削減に向けた工夫を行っている。</t>
    <rPh sb="0" eb="2">
      <t>ミツ</t>
    </rPh>
    <rPh sb="4" eb="5">
      <t>トウ</t>
    </rPh>
    <rPh sb="6" eb="8">
      <t>ジュウブン</t>
    </rPh>
    <rPh sb="8" eb="10">
      <t>セイサ</t>
    </rPh>
    <rPh sb="15" eb="17">
      <t>サクゲン</t>
    </rPh>
    <rPh sb="18" eb="19">
      <t>ム</t>
    </rPh>
    <rPh sb="21" eb="23">
      <t>クフウ</t>
    </rPh>
    <rPh sb="24" eb="25">
      <t>オコナ</t>
    </rPh>
    <phoneticPr fontId="5"/>
  </si>
  <si>
    <t>計画に従って進めており、概ね順調に進捗している。</t>
    <rPh sb="0" eb="2">
      <t>ケイカク</t>
    </rPh>
    <rPh sb="3" eb="4">
      <t>シタガ</t>
    </rPh>
    <rPh sb="6" eb="7">
      <t>スス</t>
    </rPh>
    <rPh sb="12" eb="13">
      <t>オオム</t>
    </rPh>
    <rPh sb="14" eb="16">
      <t>ジュンチョウ</t>
    </rPh>
    <rPh sb="17" eb="19">
      <t>シンチョク</t>
    </rPh>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</si>
  <si>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</si>
  <si>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活動実績は見込みに見合ったものとなっている。</t>
    <rPh sb="0" eb="2">
      <t>カツドウ</t>
    </rPh>
    <rPh sb="2" eb="4">
      <t>ジッセキ</t>
    </rPh>
    <rPh sb="5" eb="7">
      <t>ミコ</t>
    </rPh>
    <rPh sb="9" eb="11">
      <t>ミア</t>
    </rPh>
    <phoneticPr fontId="5"/>
  </si>
  <si>
    <t>無</t>
  </si>
  <si>
    <t>有</t>
  </si>
  <si>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1">
      <t>イッ</t>
    </rPh>
    <rPh sb="31" eb="32">
      <t>シャ</t>
    </rPh>
    <rPh sb="32" eb="34">
      <t>オウボ</t>
    </rPh>
    <phoneticPr fontId="5"/>
  </si>
  <si>
    <t>一般社団法人　日本建設機械施工協会</t>
    <phoneticPr fontId="5"/>
  </si>
  <si>
    <t>A.一般社団法人　日本建設機械施工協会</t>
    <phoneticPr fontId="5"/>
  </si>
  <si>
    <t>-</t>
    <phoneticPr fontId="5"/>
  </si>
  <si>
    <t>-</t>
    <phoneticPr fontId="5"/>
  </si>
  <si>
    <t>ブロック</t>
    <phoneticPr fontId="5"/>
  </si>
  <si>
    <t>‐</t>
  </si>
  <si>
    <t>-</t>
    <phoneticPr fontId="5"/>
  </si>
  <si>
    <t>・i-Constructionの普及に向け、国が中心となり、当該調査・検討を進めていく必要がある。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phoneticPr fontId="5"/>
  </si>
  <si>
    <t>事業計画に従って進めており、概ね順調に進捗しているところであり、点検結果を踏まえ、継続してi-Constructionの普及に向け当該調査・検討を進めていく。</t>
    <rPh sb="0" eb="2">
      <t>ジギョウ</t>
    </rPh>
    <rPh sb="2" eb="4">
      <t>ケイカク</t>
    </rPh>
    <rPh sb="5" eb="6">
      <t>シタガ</t>
    </rPh>
    <rPh sb="8" eb="9">
      <t>スス</t>
    </rPh>
    <rPh sb="14" eb="15">
      <t>オオム</t>
    </rPh>
    <rPh sb="16" eb="18">
      <t>ジュンチョウ</t>
    </rPh>
    <rPh sb="19" eb="21">
      <t>シンチョク</t>
    </rPh>
    <rPh sb="32" eb="34">
      <t>テンケン</t>
    </rPh>
    <rPh sb="34" eb="36">
      <t>ケッカ</t>
    </rPh>
    <rPh sb="37" eb="38">
      <t>フ</t>
    </rPh>
    <rPh sb="41" eb="43">
      <t>ケイゾク</t>
    </rPh>
    <phoneticPr fontId="5"/>
  </si>
  <si>
    <t>現場実数調査(好事例地方ブロック数)　(国土交通省総合政策局調べ【平成２９年度】)</t>
    <rPh sb="0" eb="2">
      <t>ゲンバ</t>
    </rPh>
    <rPh sb="2" eb="3">
      <t>ジツ</t>
    </rPh>
    <rPh sb="3" eb="4">
      <t>スウ</t>
    </rPh>
    <rPh sb="4" eb="6">
      <t>チョウサ</t>
    </rPh>
    <rPh sb="7" eb="8">
      <t>コウ</t>
    </rPh>
    <rPh sb="8" eb="10">
      <t>ジレイ</t>
    </rPh>
    <rPh sb="10" eb="12">
      <t>チホウ</t>
    </rPh>
    <rPh sb="16" eb="17">
      <t>スウ</t>
    </rPh>
    <rPh sb="20" eb="22">
      <t>コクド</t>
    </rPh>
    <rPh sb="22" eb="25">
      <t>コウツウショウ</t>
    </rPh>
    <rPh sb="25" eb="27">
      <t>ソウゴウ</t>
    </rPh>
    <rPh sb="27" eb="30">
      <t>セイサクキョク</t>
    </rPh>
    <rPh sb="30" eb="31">
      <t>シラ</t>
    </rPh>
    <rPh sb="33" eb="35">
      <t>ヘイセイ</t>
    </rPh>
    <rPh sb="37" eb="38">
      <t>ネン</t>
    </rPh>
    <rPh sb="38" eb="39">
      <t>ド</t>
    </rPh>
    <phoneticPr fontId="5"/>
  </si>
  <si>
    <t>国の直轄事業だけでなく地方でもi-constructionを普及させることが重要な国の事業たり得ることは理解できる。ただ、地方や地元建設業に対して手取り足取りのいわば過保護の指導を実施するのではなく、彼らが自ら考え能動的に技術革新・IT化を図る環境づくりを整備することがこれからの課題と思われ、例えば成果目標としても、地方入札工事における新規技術提案の増加、ICT活用技術による高齢化就業者の代替事例の数など、能動的活動を促進する方向での、検討見直しをお願いしたい。</t>
    <rPh sb="0" eb="1">
      <t>クニ</t>
    </rPh>
    <rPh sb="2" eb="4">
      <t>チョッカツ</t>
    </rPh>
    <rPh sb="4" eb="6">
      <t>ジギョウ</t>
    </rPh>
    <rPh sb="11" eb="13">
      <t>チホウ</t>
    </rPh>
    <rPh sb="30" eb="32">
      <t>フキュウ</t>
    </rPh>
    <rPh sb="38" eb="40">
      <t>ジュウヨウ</t>
    </rPh>
    <rPh sb="41" eb="42">
      <t>クニ</t>
    </rPh>
    <rPh sb="43" eb="45">
      <t>ジギョウ</t>
    </rPh>
    <rPh sb="47" eb="48">
      <t>エ</t>
    </rPh>
    <rPh sb="52" eb="54">
      <t>リカイ</t>
    </rPh>
    <rPh sb="61" eb="63">
      <t>チホウ</t>
    </rPh>
    <rPh sb="64" eb="66">
      <t>ジモト</t>
    </rPh>
    <rPh sb="66" eb="68">
      <t>ケンセツ</t>
    </rPh>
    <rPh sb="68" eb="69">
      <t>ギョウ</t>
    </rPh>
    <rPh sb="70" eb="71">
      <t>タイ</t>
    </rPh>
    <rPh sb="73" eb="75">
      <t>テト</t>
    </rPh>
    <rPh sb="76" eb="78">
      <t>アシト</t>
    </rPh>
    <rPh sb="83" eb="86">
      <t>カホゴ</t>
    </rPh>
    <rPh sb="87" eb="89">
      <t>シドウ</t>
    </rPh>
    <rPh sb="90" eb="92">
      <t>ジッシ</t>
    </rPh>
    <rPh sb="100" eb="101">
      <t>カレ</t>
    </rPh>
    <rPh sb="103" eb="104">
      <t>ミズカ</t>
    </rPh>
    <rPh sb="105" eb="106">
      <t>カンガ</t>
    </rPh>
    <rPh sb="107" eb="110">
      <t>ノウドウテキ</t>
    </rPh>
    <rPh sb="111" eb="113">
      <t>ギジュツ</t>
    </rPh>
    <rPh sb="113" eb="115">
      <t>カクシン</t>
    </rPh>
    <rPh sb="118" eb="119">
      <t>カ</t>
    </rPh>
    <rPh sb="120" eb="121">
      <t>ハカ</t>
    </rPh>
    <rPh sb="122" eb="124">
      <t>カンキョウ</t>
    </rPh>
    <rPh sb="128" eb="130">
      <t>セイビ</t>
    </rPh>
    <rPh sb="140" eb="142">
      <t>カダイ</t>
    </rPh>
    <rPh sb="143" eb="144">
      <t>オモ</t>
    </rPh>
    <rPh sb="147" eb="148">
      <t>タト</t>
    </rPh>
    <rPh sb="150" eb="152">
      <t>セイカ</t>
    </rPh>
    <rPh sb="152" eb="154">
      <t>モクヒョウ</t>
    </rPh>
    <rPh sb="159" eb="161">
      <t>チホウ</t>
    </rPh>
    <rPh sb="161" eb="163">
      <t>ニュウサツ</t>
    </rPh>
    <rPh sb="163" eb="165">
      <t>コウジ</t>
    </rPh>
    <rPh sb="169" eb="171">
      <t>シンキ</t>
    </rPh>
    <rPh sb="171" eb="173">
      <t>ギジュツ</t>
    </rPh>
    <rPh sb="173" eb="175">
      <t>テイアン</t>
    </rPh>
    <rPh sb="176" eb="178">
      <t>ゾウカ</t>
    </rPh>
    <rPh sb="182" eb="184">
      <t>カツヨウ</t>
    </rPh>
    <rPh sb="184" eb="186">
      <t>ギジュツ</t>
    </rPh>
    <rPh sb="189" eb="192">
      <t>コウレイカ</t>
    </rPh>
    <rPh sb="192" eb="195">
      <t>シュウギョウシャ</t>
    </rPh>
    <rPh sb="196" eb="198">
      <t>ダイタイ</t>
    </rPh>
    <rPh sb="198" eb="200">
      <t>ジレイ</t>
    </rPh>
    <rPh sb="201" eb="202">
      <t>カズ</t>
    </rPh>
    <rPh sb="205" eb="208">
      <t>ノウドウテキ</t>
    </rPh>
    <rPh sb="208" eb="210">
      <t>カツドウ</t>
    </rPh>
    <rPh sb="211" eb="213">
      <t>ソクシン</t>
    </rPh>
    <rPh sb="220" eb="222">
      <t>ケントウ</t>
    </rPh>
    <rPh sb="222" eb="224">
      <t>ミナオ</t>
    </rPh>
    <rPh sb="227" eb="228">
      <t>ネガ</t>
    </rPh>
    <phoneticPr fontId="5"/>
  </si>
  <si>
    <t>適切な事業目標への見直しを行った上で、地方公共団体実施工事におけるi-constructionの更なる推進に強力に取り組まれたい。</t>
    <rPh sb="0" eb="2">
      <t>テキセツ</t>
    </rPh>
    <rPh sb="3" eb="5">
      <t>ジギョウ</t>
    </rPh>
    <rPh sb="5" eb="7">
      <t>モクヒョウ</t>
    </rPh>
    <rPh sb="9" eb="11">
      <t>ミナオ</t>
    </rPh>
    <rPh sb="13" eb="14">
      <t>オコナ</t>
    </rPh>
    <rPh sb="16" eb="17">
      <t>ウエ</t>
    </rPh>
    <rPh sb="19" eb="21">
      <t>チホウ</t>
    </rPh>
    <rPh sb="21" eb="23">
      <t>コウキョウ</t>
    </rPh>
    <rPh sb="23" eb="25">
      <t>ダンタイ</t>
    </rPh>
    <rPh sb="25" eb="27">
      <t>ジッシ</t>
    </rPh>
    <rPh sb="27" eb="29">
      <t>コウジ</t>
    </rPh>
    <rPh sb="48" eb="49">
      <t>サラ</t>
    </rPh>
    <rPh sb="51" eb="53">
      <t>スイシン</t>
    </rPh>
    <rPh sb="54" eb="56">
      <t>キョウリョク</t>
    </rPh>
    <rPh sb="57" eb="58">
      <t>ト</t>
    </rPh>
    <rPh sb="59" eb="60">
      <t>ク</t>
    </rPh>
    <phoneticPr fontId="5"/>
  </si>
  <si>
    <t>-</t>
    <phoneticPr fontId="5"/>
  </si>
  <si>
    <t>「新しい日本のための優先課題推進枠」16</t>
    <rPh sb="1" eb="2">
      <t>アタラ</t>
    </rPh>
    <rPh sb="4" eb="6">
      <t>ニホン</t>
    </rPh>
    <rPh sb="10" eb="12">
      <t>ユウセン</t>
    </rPh>
    <rPh sb="12" eb="14">
      <t>カダイ</t>
    </rPh>
    <rPh sb="14" eb="16">
      <t>スイシン</t>
    </rPh>
    <rPh sb="16" eb="17">
      <t>ワク</t>
    </rPh>
    <phoneticPr fontId="5"/>
  </si>
  <si>
    <t>課長　丹羽　克彦</t>
    <rPh sb="0" eb="2">
      <t>カチョウ</t>
    </rPh>
    <rPh sb="3" eb="5">
      <t>ニワ</t>
    </rPh>
    <rPh sb="6" eb="8">
      <t>カツヒコ</t>
    </rPh>
    <phoneticPr fontId="5"/>
  </si>
  <si>
    <t>1..経済財政運営と改革の基本方針2016（閣議決定）（2016年6月2日）
2.「日本再興戦略」改訂2016（閣議決定）（2016年6月2日）
3.経済・財政一体改革推進委員会　第２次報告（案）（2016年4月28日）</t>
    <rPh sb="3" eb="5">
      <t>ケイザイ</t>
    </rPh>
    <rPh sb="5" eb="7">
      <t>ザイセイ</t>
    </rPh>
    <rPh sb="7" eb="9">
      <t>ウンエイ</t>
    </rPh>
    <rPh sb="10" eb="12">
      <t>カイカク</t>
    </rPh>
    <rPh sb="13" eb="15">
      <t>キホン</t>
    </rPh>
    <rPh sb="15" eb="17">
      <t>ホウシン</t>
    </rPh>
    <rPh sb="22" eb="24">
      <t>カクギ</t>
    </rPh>
    <rPh sb="24" eb="26">
      <t>ケッテイ</t>
    </rPh>
    <rPh sb="42" eb="44">
      <t>ニホン</t>
    </rPh>
    <rPh sb="44" eb="46">
      <t>サイコウ</t>
    </rPh>
    <rPh sb="46" eb="48">
      <t>センリャク</t>
    </rPh>
    <rPh sb="49" eb="51">
      <t>カイテイ</t>
    </rPh>
    <rPh sb="56" eb="58">
      <t>カクギ</t>
    </rPh>
    <rPh sb="58" eb="60">
      <t>ケッテイ</t>
    </rPh>
    <rPh sb="75" eb="77">
      <t>ケイザイ</t>
    </rPh>
    <rPh sb="78" eb="80">
      <t>ザイセイ</t>
    </rPh>
    <rPh sb="80" eb="84">
      <t>イッタイカイカク</t>
    </rPh>
    <rPh sb="84" eb="86">
      <t>スイシン</t>
    </rPh>
    <rPh sb="86" eb="89">
      <t>イインカイ</t>
    </rPh>
    <rPh sb="90" eb="91">
      <t>ダイ</t>
    </rPh>
    <rPh sb="92" eb="93">
      <t>ジ</t>
    </rPh>
    <rPh sb="93" eb="95">
      <t>ホウコク</t>
    </rPh>
    <rPh sb="96" eb="97">
      <t>アン</t>
    </rPh>
    <rPh sb="103" eb="104">
      <t>ネン</t>
    </rPh>
    <rPh sb="105" eb="106">
      <t>ガツ</t>
    </rPh>
    <rPh sb="108" eb="109">
      <t>ニチ</t>
    </rPh>
    <phoneticPr fontId="5"/>
  </si>
  <si>
    <t>ご所見を踏まえ、直轄事業だけでなく地方自治体への普及展開を進め、普及指導の効果を把握し、課題解決へ向けた検討を行い、生産性の向上、効率的な事業執行を図り、i-Constructionのさらなる推進に取り組んでいく。</t>
    <rPh sb="1" eb="3">
      <t>ショケン</t>
    </rPh>
    <rPh sb="4" eb="5">
      <t>フ</t>
    </rPh>
    <rPh sb="8" eb="10">
      <t>チョッカツ</t>
    </rPh>
    <rPh sb="10" eb="12">
      <t>ジギョウ</t>
    </rPh>
    <rPh sb="17" eb="19">
      <t>チホウ</t>
    </rPh>
    <rPh sb="19" eb="22">
      <t>ジチタイ</t>
    </rPh>
    <rPh sb="24" eb="26">
      <t>フキュウ</t>
    </rPh>
    <rPh sb="26" eb="28">
      <t>テンカイ</t>
    </rPh>
    <rPh sb="29" eb="30">
      <t>スス</t>
    </rPh>
    <rPh sb="32" eb="34">
      <t>フキュウ</t>
    </rPh>
    <rPh sb="34" eb="36">
      <t>シドウ</t>
    </rPh>
    <rPh sb="37" eb="39">
      <t>コウカ</t>
    </rPh>
    <rPh sb="40" eb="42">
      <t>ハアク</t>
    </rPh>
    <rPh sb="44" eb="46">
      <t>カダイ</t>
    </rPh>
    <rPh sb="46" eb="48">
      <t>カイケツ</t>
    </rPh>
    <rPh sb="49" eb="50">
      <t>ム</t>
    </rPh>
    <rPh sb="52" eb="54">
      <t>ケントウ</t>
    </rPh>
    <rPh sb="55" eb="56">
      <t>オコナ</t>
    </rPh>
    <rPh sb="58" eb="61">
      <t>セイサンセイ</t>
    </rPh>
    <rPh sb="62" eb="64">
      <t>コウジョウ</t>
    </rPh>
    <rPh sb="65" eb="68">
      <t>コウリツテキ</t>
    </rPh>
    <rPh sb="69" eb="71">
      <t>ジギョウ</t>
    </rPh>
    <rPh sb="71" eb="73">
      <t>シッコウ</t>
    </rPh>
    <rPh sb="74" eb="75">
      <t>ハカ</t>
    </rPh>
    <rPh sb="96" eb="98">
      <t>スイシン</t>
    </rPh>
    <rPh sb="99" eb="100">
      <t>ト</t>
    </rPh>
    <rPh sb="101" eb="102">
      <t>ク</t>
    </rPh>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</si>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</sst>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95251</xdr:rowOff>
    </xdr:from>
    <xdr:to>
      <xdr:col>28</xdr:col>
      <xdr:colOff>54428</xdr:colOff>
      <xdr:row>742</xdr:row>
      <xdr:rowOff>231322</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3854903" y="41433751"/>
          <a:ext cx="1800225" cy="840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48</a:t>
          </a:r>
          <a:r>
            <a:rPr kumimoji="1" lang="ja-JP" altLang="en-US" sz="1800">
              <a:solidFill>
                <a:schemeClr val="tx1"/>
              </a:solidFill>
            </a:rPr>
            <a:t>百万円</a:t>
          </a:r>
        </a:p>
      </xdr:txBody>
    </xdr:sp>
    <xdr:clientData/>
  </xdr:twoCellAnchor>
  <xdr:twoCellAnchor>
    <xdr:from>
      <xdr:col>19</xdr:col>
      <xdr:colOff>37864</xdr:colOff>
      <xdr:row>743</xdr:row>
      <xdr:rowOff>157369</xdr:rowOff>
    </xdr:from>
    <xdr:to>
      <xdr:col>19</xdr:col>
      <xdr:colOff>107674</xdr:colOff>
      <xdr:row>744</xdr:row>
      <xdr:rowOff>223630</xdr:rowOff>
    </xdr:to>
    <xdr:sp macro="" textlink="">
      <xdr:nvSpPr>
        <xdr:cNvPr id="16" name="左大かっこ 15">
          <a:extLst>
            <a:ext uri="{FF2B5EF4-FFF2-40B4-BE49-F238E27FC236}">
              <a16:creationId xmlns:a16="http://schemas.microsoft.com/office/drawing/2014/main" xmlns="" id="{00000000-0008-0000-0000-000010000000}"/>
            </a:ext>
          </a:extLst>
        </xdr:cNvPr>
        <xdr:cNvSpPr/>
      </xdr:nvSpPr>
      <xdr:spPr>
        <a:xfrm>
          <a:off x="3838339" y="42553144"/>
          <a:ext cx="69810" cy="41868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33132</xdr:colOff>
      <xdr:row>743</xdr:row>
      <xdr:rowOff>150722</xdr:rowOff>
    </xdr:from>
    <xdr:to>
      <xdr:col>27</xdr:col>
      <xdr:colOff>117252</xdr:colOff>
      <xdr:row>744</xdr:row>
      <xdr:rowOff>240195</xdr:rowOff>
    </xdr:to>
    <xdr:sp macro="" textlink="">
      <xdr:nvSpPr>
        <xdr:cNvPr id="17" name="右大かっこ 16">
          <a:extLst>
            <a:ext uri="{FF2B5EF4-FFF2-40B4-BE49-F238E27FC236}">
              <a16:creationId xmlns:a16="http://schemas.microsoft.com/office/drawing/2014/main" xmlns="" id="{00000000-0008-0000-0000-000011000000}"/>
            </a:ext>
          </a:extLst>
        </xdr:cNvPr>
        <xdr:cNvSpPr/>
      </xdr:nvSpPr>
      <xdr:spPr>
        <a:xfrm>
          <a:off x="5433807" y="42546497"/>
          <a:ext cx="84120" cy="441898"/>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165653</xdr:colOff>
      <xdr:row>742</xdr:row>
      <xdr:rowOff>331305</xdr:rowOff>
    </xdr:from>
    <xdr:to>
      <xdr:col>27</xdr:col>
      <xdr:colOff>165653</xdr:colOff>
      <xdr:row>745</xdr:row>
      <xdr:rowOff>111223</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3766103" y="42374655"/>
          <a:ext cx="1800225" cy="837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21</xdr:col>
      <xdr:colOff>92527</xdr:colOff>
      <xdr:row>746</xdr:row>
      <xdr:rowOff>28574</xdr:rowOff>
    </xdr:from>
    <xdr:ext cx="2139043" cy="275717"/>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4293052" y="43481624"/>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19</xdr:col>
      <xdr:colOff>13608</xdr:colOff>
      <xdr:row>747</xdr:row>
      <xdr:rowOff>81642</xdr:rowOff>
    </xdr:from>
    <xdr:to>
      <xdr:col>28</xdr:col>
      <xdr:colOff>95250</xdr:colOff>
      <xdr:row>749</xdr:row>
      <xdr:rowOff>312964</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3814083" y="43887117"/>
          <a:ext cx="1881867" cy="9361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日本建設機械           </a:t>
          </a:r>
          <a:endParaRPr kumimoji="1" lang="en-US" altLang="ja-JP" sz="1400">
            <a:solidFill>
              <a:sysClr val="windowText" lastClr="000000"/>
            </a:solidFill>
          </a:endParaRPr>
        </a:p>
        <a:p>
          <a:pPr algn="ctr"/>
          <a:r>
            <a:rPr kumimoji="1" lang="ja-JP" altLang="en-US" sz="1400">
              <a:solidFill>
                <a:sysClr val="windowText" lastClr="000000"/>
              </a:solidFill>
            </a:rPr>
            <a:t>施工協会</a:t>
          </a:r>
          <a:endParaRPr kumimoji="1" lang="en-US" altLang="ja-JP" sz="1400">
            <a:solidFill>
              <a:sysClr val="windowText" lastClr="000000"/>
            </a:solidFill>
          </a:endParaRPr>
        </a:p>
        <a:p>
          <a:pPr algn="ctr"/>
          <a:r>
            <a:rPr kumimoji="1" lang="en-US" altLang="ja-JP" sz="1800">
              <a:solidFill>
                <a:schemeClr val="tx1"/>
              </a:solidFill>
            </a:rPr>
            <a:t>47</a:t>
          </a:r>
          <a:r>
            <a:rPr kumimoji="1" lang="ja-JP" altLang="en-US" sz="1800">
              <a:solidFill>
                <a:schemeClr val="tx1"/>
              </a:solidFill>
            </a:rPr>
            <a:t>百万円</a:t>
          </a:r>
        </a:p>
      </xdr:txBody>
    </xdr:sp>
    <xdr:clientData/>
  </xdr:twoCellAnchor>
  <xdr:twoCellAnchor>
    <xdr:from>
      <xdr:col>14</xdr:col>
      <xdr:colOff>199789</xdr:colOff>
      <xdr:row>749</xdr:row>
      <xdr:rowOff>330550</xdr:rowOff>
    </xdr:from>
    <xdr:to>
      <xdr:col>15</xdr:col>
      <xdr:colOff>69574</xdr:colOff>
      <xdr:row>777</xdr:row>
      <xdr:rowOff>50447</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a:xfrm>
          <a:off x="3000139" y="44840875"/>
          <a:ext cx="69810" cy="42474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147432</xdr:colOff>
      <xdr:row>749</xdr:row>
      <xdr:rowOff>323903</xdr:rowOff>
    </xdr:from>
    <xdr:to>
      <xdr:col>36</xdr:col>
      <xdr:colOff>31527</xdr:colOff>
      <xdr:row>777</xdr:row>
      <xdr:rowOff>67012</xdr:rowOff>
    </xdr:to>
    <xdr:sp macro="" textlink="">
      <xdr:nvSpPr>
        <xdr:cNvPr id="22" name="右大かっこ 21">
          <a:extLst>
            <a:ext uri="{FF2B5EF4-FFF2-40B4-BE49-F238E27FC236}">
              <a16:creationId xmlns:a16="http://schemas.microsoft.com/office/drawing/2014/main" xmlns="" id="{00000000-0008-0000-0000-000016000000}"/>
            </a:ext>
          </a:extLst>
        </xdr:cNvPr>
        <xdr:cNvSpPr/>
      </xdr:nvSpPr>
      <xdr:spPr>
        <a:xfrm>
          <a:off x="7148307" y="44834228"/>
          <a:ext cx="84120" cy="44795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749</xdr:row>
      <xdr:rowOff>158123</xdr:rowOff>
    </xdr:from>
    <xdr:to>
      <xdr:col>35</xdr:col>
      <xdr:colOff>85725</xdr:colOff>
      <xdr:row>777</xdr:row>
      <xdr:rowOff>284404</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3076575" y="44668448"/>
          <a:ext cx="4010025" cy="8311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地方における建設施工現場の生産性向上を図るため、</a:t>
          </a:r>
          <a:r>
            <a:rPr kumimoji="1" lang="en-US" altLang="ja-JP" sz="1200">
              <a:solidFill>
                <a:schemeClr val="tx1"/>
              </a:solidFill>
            </a:rPr>
            <a:t>i-Construction</a:t>
          </a:r>
          <a:r>
            <a:rPr kumimoji="1" lang="ja-JP" altLang="en-US" sz="1200">
              <a:solidFill>
                <a:schemeClr val="tx1"/>
              </a:solidFill>
            </a:rPr>
            <a:t>の普及展開を行う。</a:t>
          </a:r>
        </a:p>
      </xdr:txBody>
    </xdr:sp>
    <xdr:clientData/>
  </xdr:twoCellAnchor>
  <xdr:twoCellAnchor>
    <xdr:from>
      <xdr:col>31</xdr:col>
      <xdr:colOff>190500</xdr:colOff>
      <xdr:row>740</xdr:row>
      <xdr:rowOff>231321</xdr:rowOff>
    </xdr:from>
    <xdr:to>
      <xdr:col>32</xdr:col>
      <xdr:colOff>32111</xdr:colOff>
      <xdr:row>743</xdr:row>
      <xdr:rowOff>54428</xdr:rowOff>
    </xdr:to>
    <xdr:sp macro="" textlink="">
      <xdr:nvSpPr>
        <xdr:cNvPr id="24" name="左大かっこ 23">
          <a:extLst>
            <a:ext uri="{FF2B5EF4-FFF2-40B4-BE49-F238E27FC236}">
              <a16:creationId xmlns:a16="http://schemas.microsoft.com/office/drawing/2014/main" xmlns="" id="{00000000-0008-0000-0000-000018000000}"/>
            </a:ext>
          </a:extLst>
        </xdr:cNvPr>
        <xdr:cNvSpPr/>
      </xdr:nvSpPr>
      <xdr:spPr>
        <a:xfrm>
          <a:off x="6517821" y="44944392"/>
          <a:ext cx="45719" cy="88446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81642</xdr:colOff>
      <xdr:row>739</xdr:row>
      <xdr:rowOff>340178</xdr:rowOff>
    </xdr:from>
    <xdr:to>
      <xdr:col>41</xdr:col>
      <xdr:colOff>122463</xdr:colOff>
      <xdr:row>743</xdr:row>
      <xdr:rowOff>231321</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6408963" y="44699464"/>
          <a:ext cx="2081893" cy="1306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企画競争有識者委員会等に係る事務費０．９百万円</a:t>
          </a:r>
          <a:endParaRPr kumimoji="1" lang="en-US" altLang="ja-JP" sz="1200">
            <a:solidFill>
              <a:schemeClr val="tx1"/>
            </a:solidFill>
          </a:endParaRPr>
        </a:p>
        <a:p>
          <a:pPr algn="ctr"/>
          <a:r>
            <a:rPr kumimoji="1" lang="ja-JP" altLang="en-US" sz="1200">
              <a:solidFill>
                <a:schemeClr val="tx1"/>
              </a:solidFill>
            </a:rPr>
            <a:t>①諸謝金０．２百万円</a:t>
          </a:r>
          <a:endParaRPr kumimoji="1" lang="en-US" altLang="ja-JP" sz="1200">
            <a:solidFill>
              <a:schemeClr val="tx1"/>
            </a:solidFill>
          </a:endParaRPr>
        </a:p>
        <a:p>
          <a:pPr algn="ctr"/>
          <a:r>
            <a:rPr kumimoji="1" lang="ja-JP" altLang="en-US" sz="1200">
              <a:solidFill>
                <a:schemeClr val="tx1"/>
              </a:solidFill>
            </a:rPr>
            <a:t>②委員等旅費０．１百万円</a:t>
          </a:r>
          <a:endParaRPr kumimoji="1" lang="en-US" altLang="ja-JP" sz="1200">
            <a:solidFill>
              <a:schemeClr val="tx1"/>
            </a:solidFill>
          </a:endParaRPr>
        </a:p>
        <a:p>
          <a:pPr algn="ctr"/>
          <a:r>
            <a:rPr kumimoji="1" lang="ja-JP" altLang="en-US" sz="1200">
              <a:solidFill>
                <a:schemeClr val="tx1"/>
              </a:solidFill>
            </a:rPr>
            <a:t>③職員旅費０．６百万円</a:t>
          </a:r>
        </a:p>
      </xdr:txBody>
    </xdr:sp>
    <xdr:clientData/>
  </xdr:twoCellAnchor>
  <xdr:twoCellAnchor>
    <xdr:from>
      <xdr:col>41</xdr:col>
      <xdr:colOff>22316</xdr:colOff>
      <xdr:row>740</xdr:row>
      <xdr:rowOff>217714</xdr:rowOff>
    </xdr:from>
    <xdr:to>
      <xdr:col>41</xdr:col>
      <xdr:colOff>68035</xdr:colOff>
      <xdr:row>743</xdr:row>
      <xdr:rowOff>54428</xdr:rowOff>
    </xdr:to>
    <xdr:sp macro="" textlink="">
      <xdr:nvSpPr>
        <xdr:cNvPr id="26" name="右大かっこ 25">
          <a:extLst>
            <a:ext uri="{FF2B5EF4-FFF2-40B4-BE49-F238E27FC236}">
              <a16:creationId xmlns:a16="http://schemas.microsoft.com/office/drawing/2014/main" xmlns="" id="{00000000-0008-0000-0000-00001A000000}"/>
            </a:ext>
          </a:extLst>
        </xdr:cNvPr>
        <xdr:cNvSpPr/>
      </xdr:nvSpPr>
      <xdr:spPr>
        <a:xfrm>
          <a:off x="8390709" y="44930785"/>
          <a:ext cx="45719" cy="89807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176893</xdr:colOff>
      <xdr:row>744</xdr:row>
      <xdr:rowOff>312965</xdr:rowOff>
    </xdr:from>
    <xdr:to>
      <xdr:col>21</xdr:col>
      <xdr:colOff>176893</xdr:colOff>
      <xdr:row>747</xdr:row>
      <xdr:rowOff>68036</xdr:rowOff>
    </xdr:to>
    <xdr:cxnSp macro="">
      <xdr:nvCxnSpPr>
        <xdr:cNvPr id="27" name="直線矢印コネクタ 26">
          <a:extLst>
            <a:ext uri="{FF2B5EF4-FFF2-40B4-BE49-F238E27FC236}">
              <a16:creationId xmlns:a16="http://schemas.microsoft.com/office/drawing/2014/main" xmlns="" id="{00000000-0008-0000-0000-00001B000000}"/>
            </a:ext>
          </a:extLst>
        </xdr:cNvPr>
        <xdr:cNvCxnSpPr/>
      </xdr:nvCxnSpPr>
      <xdr:spPr>
        <a:xfrm>
          <a:off x="4377418" y="43061165"/>
          <a:ext cx="0" cy="81234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9" zoomScaleNormal="75" zoomScaleSheetLayoutView="100" zoomScalePageLayoutView="85" workbookViewId="0">
      <selection activeCell="A700" sqref="A700:AX70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309</v>
      </c>
      <c r="AT2" s="939"/>
      <c r="AU2" s="939"/>
      <c r="AV2" s="52" t="str">
        <f>IF(AW2="", "", "-")</f>
        <v/>
      </c>
      <c r="AW2" s="910"/>
      <c r="AX2" s="910"/>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602</v>
      </c>
      <c r="AR5" s="701"/>
      <c r="AS5" s="701"/>
      <c r="AT5" s="701"/>
      <c r="AU5" s="701"/>
      <c r="AV5" s="701"/>
      <c r="AW5" s="701"/>
      <c r="AX5" s="702"/>
    </row>
    <row r="6" spans="1:50" ht="39.950000000000003"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0.099999999999994"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603</v>
      </c>
      <c r="AF7" s="912"/>
      <c r="AG7" s="912"/>
      <c r="AH7" s="912"/>
      <c r="AI7" s="912"/>
      <c r="AJ7" s="912"/>
      <c r="AK7" s="912"/>
      <c r="AL7" s="912"/>
      <c r="AM7" s="912"/>
      <c r="AN7" s="912"/>
      <c r="AO7" s="912"/>
      <c r="AP7" s="912"/>
      <c r="AQ7" s="912"/>
      <c r="AR7" s="912"/>
      <c r="AS7" s="912"/>
      <c r="AT7" s="912"/>
      <c r="AU7" s="912"/>
      <c r="AV7" s="912"/>
      <c r="AW7" s="912"/>
      <c r="AX7" s="913"/>
    </row>
    <row r="8" spans="1:50" ht="50.1" customHeight="1">
      <c r="A8" s="491" t="s">
        <v>389</v>
      </c>
      <c r="B8" s="492"/>
      <c r="C8" s="492"/>
      <c r="D8" s="492"/>
      <c r="E8" s="492"/>
      <c r="F8" s="493"/>
      <c r="G8" s="940" t="str">
        <f>入力規則等!A26</f>
        <v>科学技術・イノベーション</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0"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099999999999994"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9.950000000000003"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95" customHeight="1">
      <c r="A13" s="613"/>
      <c r="B13" s="614"/>
      <c r="C13" s="614"/>
      <c r="D13" s="614"/>
      <c r="E13" s="614"/>
      <c r="F13" s="615"/>
      <c r="G13" s="722" t="s">
        <v>6</v>
      </c>
      <c r="H13" s="723"/>
      <c r="I13" s="763" t="s">
        <v>7</v>
      </c>
      <c r="J13" s="764"/>
      <c r="K13" s="764"/>
      <c r="L13" s="764"/>
      <c r="M13" s="764"/>
      <c r="N13" s="764"/>
      <c r="O13" s="765"/>
      <c r="P13" s="656" t="s">
        <v>590</v>
      </c>
      <c r="Q13" s="657"/>
      <c r="R13" s="657"/>
      <c r="S13" s="657"/>
      <c r="T13" s="657"/>
      <c r="U13" s="657"/>
      <c r="V13" s="658"/>
      <c r="W13" s="656" t="s">
        <v>591</v>
      </c>
      <c r="X13" s="657"/>
      <c r="Y13" s="657"/>
      <c r="Z13" s="657"/>
      <c r="AA13" s="657"/>
      <c r="AB13" s="657"/>
      <c r="AC13" s="658"/>
      <c r="AD13" s="656">
        <v>38</v>
      </c>
      <c r="AE13" s="657"/>
      <c r="AF13" s="657"/>
      <c r="AG13" s="657"/>
      <c r="AH13" s="657"/>
      <c r="AI13" s="657"/>
      <c r="AJ13" s="658"/>
      <c r="AK13" s="656">
        <v>36</v>
      </c>
      <c r="AL13" s="657"/>
      <c r="AM13" s="657"/>
      <c r="AN13" s="657"/>
      <c r="AO13" s="657"/>
      <c r="AP13" s="657"/>
      <c r="AQ13" s="658"/>
      <c r="AR13" s="918">
        <v>43</v>
      </c>
      <c r="AS13" s="919"/>
      <c r="AT13" s="919"/>
      <c r="AU13" s="919"/>
      <c r="AV13" s="919"/>
      <c r="AW13" s="919"/>
      <c r="AX13" s="920"/>
    </row>
    <row r="14" spans="1:50" ht="21.95" customHeight="1">
      <c r="A14" s="613"/>
      <c r="B14" s="614"/>
      <c r="C14" s="614"/>
      <c r="D14" s="614"/>
      <c r="E14" s="614"/>
      <c r="F14" s="615"/>
      <c r="G14" s="724"/>
      <c r="H14" s="725"/>
      <c r="I14" s="710" t="s">
        <v>8</v>
      </c>
      <c r="J14" s="761"/>
      <c r="K14" s="761"/>
      <c r="L14" s="761"/>
      <c r="M14" s="761"/>
      <c r="N14" s="761"/>
      <c r="O14" s="762"/>
      <c r="P14" s="656" t="s">
        <v>591</v>
      </c>
      <c r="Q14" s="657"/>
      <c r="R14" s="657"/>
      <c r="S14" s="657"/>
      <c r="T14" s="657"/>
      <c r="U14" s="657"/>
      <c r="V14" s="658"/>
      <c r="W14" s="656" t="s">
        <v>591</v>
      </c>
      <c r="X14" s="657"/>
      <c r="Y14" s="657"/>
      <c r="Z14" s="657"/>
      <c r="AA14" s="657"/>
      <c r="AB14" s="657"/>
      <c r="AC14" s="658"/>
      <c r="AD14" s="656">
        <v>40</v>
      </c>
      <c r="AE14" s="657"/>
      <c r="AF14" s="657"/>
      <c r="AG14" s="657"/>
      <c r="AH14" s="657"/>
      <c r="AI14" s="657"/>
      <c r="AJ14" s="658"/>
      <c r="AK14" s="656" t="s">
        <v>591</v>
      </c>
      <c r="AL14" s="657"/>
      <c r="AM14" s="657"/>
      <c r="AN14" s="657"/>
      <c r="AO14" s="657"/>
      <c r="AP14" s="657"/>
      <c r="AQ14" s="658"/>
      <c r="AR14" s="787"/>
      <c r="AS14" s="787"/>
      <c r="AT14" s="787"/>
      <c r="AU14" s="787"/>
      <c r="AV14" s="787"/>
      <c r="AW14" s="787"/>
      <c r="AX14" s="788"/>
    </row>
    <row r="15" spans="1:50" ht="21.95" customHeight="1">
      <c r="A15" s="613"/>
      <c r="B15" s="614"/>
      <c r="C15" s="614"/>
      <c r="D15" s="614"/>
      <c r="E15" s="614"/>
      <c r="F15" s="615"/>
      <c r="G15" s="724"/>
      <c r="H15" s="725"/>
      <c r="I15" s="710" t="s">
        <v>51</v>
      </c>
      <c r="J15" s="711"/>
      <c r="K15" s="711"/>
      <c r="L15" s="711"/>
      <c r="M15" s="711"/>
      <c r="N15" s="711"/>
      <c r="O15" s="712"/>
      <c r="P15" s="656" t="s">
        <v>591</v>
      </c>
      <c r="Q15" s="657"/>
      <c r="R15" s="657"/>
      <c r="S15" s="657"/>
      <c r="T15" s="657"/>
      <c r="U15" s="657"/>
      <c r="V15" s="658"/>
      <c r="W15" s="656" t="s">
        <v>591</v>
      </c>
      <c r="X15" s="657"/>
      <c r="Y15" s="657"/>
      <c r="Z15" s="657"/>
      <c r="AA15" s="657"/>
      <c r="AB15" s="657"/>
      <c r="AC15" s="658"/>
      <c r="AD15" s="656" t="s">
        <v>591</v>
      </c>
      <c r="AE15" s="657"/>
      <c r="AF15" s="657"/>
      <c r="AG15" s="657"/>
      <c r="AH15" s="657"/>
      <c r="AI15" s="657"/>
      <c r="AJ15" s="658"/>
      <c r="AK15" s="656">
        <v>30</v>
      </c>
      <c r="AL15" s="657"/>
      <c r="AM15" s="657"/>
      <c r="AN15" s="657"/>
      <c r="AO15" s="657"/>
      <c r="AP15" s="657"/>
      <c r="AQ15" s="658"/>
      <c r="AR15" s="656" t="s">
        <v>600</v>
      </c>
      <c r="AS15" s="657"/>
      <c r="AT15" s="657"/>
      <c r="AU15" s="657"/>
      <c r="AV15" s="657"/>
      <c r="AW15" s="657"/>
      <c r="AX15" s="805"/>
    </row>
    <row r="16" spans="1:50" ht="21.95" customHeight="1">
      <c r="A16" s="613"/>
      <c r="B16" s="614"/>
      <c r="C16" s="614"/>
      <c r="D16" s="614"/>
      <c r="E16" s="614"/>
      <c r="F16" s="615"/>
      <c r="G16" s="724"/>
      <c r="H16" s="725"/>
      <c r="I16" s="710" t="s">
        <v>52</v>
      </c>
      <c r="J16" s="711"/>
      <c r="K16" s="711"/>
      <c r="L16" s="711"/>
      <c r="M16" s="711"/>
      <c r="N16" s="711"/>
      <c r="O16" s="712"/>
      <c r="P16" s="656" t="s">
        <v>591</v>
      </c>
      <c r="Q16" s="657"/>
      <c r="R16" s="657"/>
      <c r="S16" s="657"/>
      <c r="T16" s="657"/>
      <c r="U16" s="657"/>
      <c r="V16" s="658"/>
      <c r="W16" s="656" t="s">
        <v>591</v>
      </c>
      <c r="X16" s="657"/>
      <c r="Y16" s="657"/>
      <c r="Z16" s="657"/>
      <c r="AA16" s="657"/>
      <c r="AB16" s="657"/>
      <c r="AC16" s="658"/>
      <c r="AD16" s="656">
        <v>-30</v>
      </c>
      <c r="AE16" s="657"/>
      <c r="AF16" s="657"/>
      <c r="AG16" s="657"/>
      <c r="AH16" s="657"/>
      <c r="AI16" s="657"/>
      <c r="AJ16" s="658"/>
      <c r="AK16" s="656" t="s">
        <v>591</v>
      </c>
      <c r="AL16" s="657"/>
      <c r="AM16" s="657"/>
      <c r="AN16" s="657"/>
      <c r="AO16" s="657"/>
      <c r="AP16" s="657"/>
      <c r="AQ16" s="658"/>
      <c r="AR16" s="756"/>
      <c r="AS16" s="757"/>
      <c r="AT16" s="757"/>
      <c r="AU16" s="757"/>
      <c r="AV16" s="757"/>
      <c r="AW16" s="757"/>
      <c r="AX16" s="758"/>
    </row>
    <row r="17" spans="1:50" ht="21.95" customHeight="1">
      <c r="A17" s="613"/>
      <c r="B17" s="614"/>
      <c r="C17" s="614"/>
      <c r="D17" s="614"/>
      <c r="E17" s="614"/>
      <c r="F17" s="615"/>
      <c r="G17" s="724"/>
      <c r="H17" s="725"/>
      <c r="I17" s="710" t="s">
        <v>50</v>
      </c>
      <c r="J17" s="761"/>
      <c r="K17" s="761"/>
      <c r="L17" s="761"/>
      <c r="M17" s="761"/>
      <c r="N17" s="761"/>
      <c r="O17" s="762"/>
      <c r="P17" s="656" t="s">
        <v>591</v>
      </c>
      <c r="Q17" s="657"/>
      <c r="R17" s="657"/>
      <c r="S17" s="657"/>
      <c r="T17" s="657"/>
      <c r="U17" s="657"/>
      <c r="V17" s="658"/>
      <c r="W17" s="656" t="s">
        <v>591</v>
      </c>
      <c r="X17" s="657"/>
      <c r="Y17" s="657"/>
      <c r="Z17" s="657"/>
      <c r="AA17" s="657"/>
      <c r="AB17" s="657"/>
      <c r="AC17" s="658"/>
      <c r="AD17" s="656" t="s">
        <v>591</v>
      </c>
      <c r="AE17" s="657"/>
      <c r="AF17" s="657"/>
      <c r="AG17" s="657"/>
      <c r="AH17" s="657"/>
      <c r="AI17" s="657"/>
      <c r="AJ17" s="658"/>
      <c r="AK17" s="656" t="s">
        <v>591</v>
      </c>
      <c r="AL17" s="657"/>
      <c r="AM17" s="657"/>
      <c r="AN17" s="657"/>
      <c r="AO17" s="657"/>
      <c r="AP17" s="657"/>
      <c r="AQ17" s="658"/>
      <c r="AR17" s="916"/>
      <c r="AS17" s="916"/>
      <c r="AT17" s="916"/>
      <c r="AU17" s="916"/>
      <c r="AV17" s="916"/>
      <c r="AW17" s="916"/>
      <c r="AX17" s="917"/>
    </row>
    <row r="18" spans="1:50" ht="21.9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48</v>
      </c>
      <c r="AE18" s="878"/>
      <c r="AF18" s="878"/>
      <c r="AG18" s="878"/>
      <c r="AH18" s="878"/>
      <c r="AI18" s="878"/>
      <c r="AJ18" s="879"/>
      <c r="AK18" s="877">
        <f>SUM(AK13:AQ17)</f>
        <v>66</v>
      </c>
      <c r="AL18" s="878"/>
      <c r="AM18" s="878"/>
      <c r="AN18" s="878"/>
      <c r="AO18" s="878"/>
      <c r="AP18" s="878"/>
      <c r="AQ18" s="879"/>
      <c r="AR18" s="877">
        <f>SUM(AR13:AX17)</f>
        <v>43</v>
      </c>
      <c r="AS18" s="878"/>
      <c r="AT18" s="878"/>
      <c r="AU18" s="878"/>
      <c r="AV18" s="878"/>
      <c r="AW18" s="878"/>
      <c r="AX18" s="880"/>
    </row>
    <row r="19" spans="1:50" ht="21.9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48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1.9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c r="A21" s="848"/>
      <c r="B21" s="849"/>
      <c r="C21" s="849"/>
      <c r="D21" s="849"/>
      <c r="E21" s="849"/>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0.61538461538461542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4.95" customHeight="1">
      <c r="A23" s="966"/>
      <c r="B23" s="967"/>
      <c r="C23" s="967"/>
      <c r="D23" s="967"/>
      <c r="E23" s="967"/>
      <c r="F23" s="968"/>
      <c r="G23" s="951" t="s">
        <v>558</v>
      </c>
      <c r="H23" s="952"/>
      <c r="I23" s="952"/>
      <c r="J23" s="952"/>
      <c r="K23" s="952"/>
      <c r="L23" s="952"/>
      <c r="M23" s="952"/>
      <c r="N23" s="952"/>
      <c r="O23" s="953"/>
      <c r="P23" s="918">
        <v>0.4</v>
      </c>
      <c r="Q23" s="919"/>
      <c r="R23" s="919"/>
      <c r="S23" s="919"/>
      <c r="T23" s="919"/>
      <c r="U23" s="919"/>
      <c r="V23" s="936"/>
      <c r="W23" s="918">
        <v>0.4</v>
      </c>
      <c r="X23" s="919"/>
      <c r="Y23" s="919"/>
      <c r="Z23" s="919"/>
      <c r="AA23" s="919"/>
      <c r="AB23" s="919"/>
      <c r="AC23" s="936"/>
      <c r="AD23" s="973" t="s">
        <v>601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4.95" customHeight="1">
      <c r="A24" s="966"/>
      <c r="B24" s="967"/>
      <c r="C24" s="967"/>
      <c r="D24" s="967"/>
      <c r="E24" s="967"/>
      <c r="F24" s="968"/>
      <c r="G24" s="954" t="s">
        <v>559</v>
      </c>
      <c r="H24" s="955"/>
      <c r="I24" s="955"/>
      <c r="J24" s="955"/>
      <c r="K24" s="955"/>
      <c r="L24" s="955"/>
      <c r="M24" s="955"/>
      <c r="N24" s="955"/>
      <c r="O24" s="956"/>
      <c r="P24" s="656">
        <v>0.6</v>
      </c>
      <c r="Q24" s="657"/>
      <c r="R24" s="657"/>
      <c r="S24" s="657"/>
      <c r="T24" s="657"/>
      <c r="U24" s="657"/>
      <c r="V24" s="658"/>
      <c r="W24" s="656">
        <v>0.6</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4.95" customHeight="1">
      <c r="A25" s="966"/>
      <c r="B25" s="967"/>
      <c r="C25" s="967"/>
      <c r="D25" s="967"/>
      <c r="E25" s="967"/>
      <c r="F25" s="968"/>
      <c r="G25" s="954" t="s">
        <v>560</v>
      </c>
      <c r="H25" s="955"/>
      <c r="I25" s="955"/>
      <c r="J25" s="955"/>
      <c r="K25" s="955"/>
      <c r="L25" s="955"/>
      <c r="M25" s="955"/>
      <c r="N25" s="955"/>
      <c r="O25" s="956"/>
      <c r="P25" s="656">
        <v>0.1</v>
      </c>
      <c r="Q25" s="657"/>
      <c r="R25" s="657"/>
      <c r="S25" s="657"/>
      <c r="T25" s="657"/>
      <c r="U25" s="657"/>
      <c r="V25" s="658"/>
      <c r="W25" s="656">
        <v>0.1</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30" customHeight="1">
      <c r="A26" s="966"/>
      <c r="B26" s="967"/>
      <c r="C26" s="967"/>
      <c r="D26" s="967"/>
      <c r="E26" s="967"/>
      <c r="F26" s="968"/>
      <c r="G26" s="954" t="s">
        <v>561</v>
      </c>
      <c r="H26" s="955"/>
      <c r="I26" s="955"/>
      <c r="J26" s="955"/>
      <c r="K26" s="955"/>
      <c r="L26" s="955"/>
      <c r="M26" s="955"/>
      <c r="N26" s="955"/>
      <c r="O26" s="956"/>
      <c r="P26" s="656">
        <v>35</v>
      </c>
      <c r="Q26" s="657"/>
      <c r="R26" s="657"/>
      <c r="S26" s="657"/>
      <c r="T26" s="657"/>
      <c r="U26" s="657"/>
      <c r="V26" s="658"/>
      <c r="W26" s="656">
        <v>42</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478</v>
      </c>
      <c r="H28" s="958"/>
      <c r="I28" s="958"/>
      <c r="J28" s="958"/>
      <c r="K28" s="958"/>
      <c r="L28" s="958"/>
      <c r="M28" s="958"/>
      <c r="N28" s="958"/>
      <c r="O28" s="959"/>
      <c r="P28" s="877">
        <f>P29-SUM(P23:P27)</f>
        <v>-0.10000000000000142</v>
      </c>
      <c r="Q28" s="878"/>
      <c r="R28" s="878"/>
      <c r="S28" s="878"/>
      <c r="T28" s="878"/>
      <c r="U28" s="878"/>
      <c r="V28" s="879"/>
      <c r="W28" s="877">
        <f>W29-SUM(W23:W27)</f>
        <v>-0.10000000000000142</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4.95" customHeight="1" thickBot="1">
      <c r="A29" s="969"/>
      <c r="B29" s="970"/>
      <c r="C29" s="970"/>
      <c r="D29" s="970"/>
      <c r="E29" s="970"/>
      <c r="F29" s="971"/>
      <c r="G29" s="960" t="s">
        <v>475</v>
      </c>
      <c r="H29" s="961"/>
      <c r="I29" s="961"/>
      <c r="J29" s="961"/>
      <c r="K29" s="961"/>
      <c r="L29" s="961"/>
      <c r="M29" s="961"/>
      <c r="N29" s="961"/>
      <c r="O29" s="962"/>
      <c r="P29" s="932">
        <f>AK13</f>
        <v>36</v>
      </c>
      <c r="Q29" s="933"/>
      <c r="R29" s="933"/>
      <c r="S29" s="933"/>
      <c r="T29" s="933"/>
      <c r="U29" s="933"/>
      <c r="V29" s="934"/>
      <c r="W29" s="932">
        <f>AR13</f>
        <v>43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54.95" customHeight="1">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592</v>
      </c>
      <c r="AC32" s="457"/>
      <c r="AD32" s="457"/>
      <c r="AE32" s="211" t="s">
        <v>591</v>
      </c>
      <c r="AF32" s="212"/>
      <c r="AG32" s="212"/>
      <c r="AH32" s="212"/>
      <c r="AI32" s="211" t="s">
        <v>591</v>
      </c>
      <c r="AJ32" s="212"/>
      <c r="AK32" s="212"/>
      <c r="AL32" s="212"/>
      <c r="AM32" s="211">
        <v>4</v>
      </c>
      <c r="AN32" s="212"/>
      <c r="AO32" s="212"/>
      <c r="AP32" s="212"/>
      <c r="AQ32" s="333"/>
      <c r="AR32" s="200"/>
      <c r="AS32" s="200"/>
      <c r="AT32" s="334"/>
      <c r="AU32" s="212"/>
      <c r="AV32" s="212"/>
      <c r="AW32" s="212"/>
      <c r="AX32" s="214"/>
    </row>
    <row r="33" spans="1:50" ht="54.9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575</v>
      </c>
      <c r="AC33" s="519"/>
      <c r="AD33" s="519"/>
      <c r="AE33" s="211" t="s">
        <v>591</v>
      </c>
      <c r="AF33" s="212"/>
      <c r="AG33" s="212"/>
      <c r="AH33" s="212"/>
      <c r="AI33" s="211" t="s">
        <v>591</v>
      </c>
      <c r="AJ33" s="212"/>
      <c r="AK33" s="212"/>
      <c r="AL33" s="212"/>
      <c r="AM33" s="211">
        <v>4</v>
      </c>
      <c r="AN33" s="212"/>
      <c r="AO33" s="212"/>
      <c r="AP33" s="212"/>
      <c r="AQ33" s="333">
        <v>7</v>
      </c>
      <c r="AR33" s="200"/>
      <c r="AS33" s="200"/>
      <c r="AT33" s="334"/>
      <c r="AU33" s="212">
        <v>10</v>
      </c>
      <c r="AV33" s="212"/>
      <c r="AW33" s="212"/>
      <c r="AX33" s="214"/>
    </row>
    <row r="34" spans="1:50" ht="54.9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591</v>
      </c>
      <c r="AF34" s="212"/>
      <c r="AG34" s="212"/>
      <c r="AH34" s="212"/>
      <c r="AI34" s="211" t="s">
        <v>591</v>
      </c>
      <c r="AJ34" s="212"/>
      <c r="AK34" s="212"/>
      <c r="AL34" s="212"/>
      <c r="AM34" s="211">
        <v>100</v>
      </c>
      <c r="AN34" s="212"/>
      <c r="AO34" s="212"/>
      <c r="AP34" s="212"/>
      <c r="AQ34" s="333"/>
      <c r="AR34" s="200"/>
      <c r="AS34" s="200"/>
      <c r="AT34" s="334"/>
      <c r="AU34" s="212"/>
      <c r="AV34" s="212"/>
      <c r="AW34" s="212"/>
      <c r="AX34" s="214"/>
    </row>
    <row r="35" spans="1:50" ht="24.95" customHeight="1">
      <c r="A35" s="219" t="s">
        <v>528</v>
      </c>
      <c r="B35" s="220"/>
      <c r="C35" s="220"/>
      <c r="D35" s="220"/>
      <c r="E35" s="220"/>
      <c r="F35" s="221"/>
      <c r="G35" s="225" t="s">
        <v>597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4.9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95" customHeight="1">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466</v>
      </c>
      <c r="AF101" s="212"/>
      <c r="AG101" s="212"/>
      <c r="AH101" s="213"/>
      <c r="AI101" s="211" t="s">
        <v>567</v>
      </c>
      <c r="AJ101" s="212"/>
      <c r="AK101" s="212"/>
      <c r="AL101" s="213"/>
      <c r="AM101" s="211">
        <v>2</v>
      </c>
      <c r="AN101" s="212"/>
      <c r="AO101" s="212"/>
      <c r="AP101" s="213"/>
      <c r="AQ101" s="211"/>
      <c r="AR101" s="212"/>
      <c r="AS101" s="212"/>
      <c r="AT101" s="213"/>
      <c r="AU101" s="211"/>
      <c r="AV101" s="212"/>
      <c r="AW101" s="212"/>
      <c r="AX101" s="213"/>
    </row>
    <row r="102" spans="1:60" ht="24.9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466</v>
      </c>
      <c r="AF102" s="414"/>
      <c r="AG102" s="414"/>
      <c r="AH102" s="414"/>
      <c r="AI102" s="414" t="s">
        <v>567</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95" customHeight="1">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211" t="s">
        <v>466</v>
      </c>
      <c r="AF116" s="212"/>
      <c r="AG116" s="212"/>
      <c r="AH116" s="213"/>
      <c r="AI116" s="211" t="s">
        <v>466</v>
      </c>
      <c r="AJ116" s="212"/>
      <c r="AK116" s="212"/>
      <c r="AL116" s="213"/>
      <c r="AM116" s="414">
        <v>24</v>
      </c>
      <c r="AN116" s="414"/>
      <c r="AO116" s="414"/>
      <c r="AP116" s="414"/>
      <c r="AQ116" s="211">
        <v>18</v>
      </c>
      <c r="AR116" s="212"/>
      <c r="AS116" s="212"/>
      <c r="AT116" s="212"/>
      <c r="AU116" s="212"/>
      <c r="AV116" s="212"/>
      <c r="AW116" s="212"/>
      <c r="AX116" s="214"/>
    </row>
    <row r="117" spans="1:50" ht="24.9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414" t="s">
        <v>466</v>
      </c>
      <c r="AF117" s="414"/>
      <c r="AG117" s="414"/>
      <c r="AH117" s="414"/>
      <c r="AI117" s="414" t="s">
        <v>466</v>
      </c>
      <c r="AJ117" s="414"/>
      <c r="AK117" s="414"/>
      <c r="AL117" s="414"/>
      <c r="AM117" s="897" t="s">
        <v>570</v>
      </c>
      <c r="AN117" s="547"/>
      <c r="AO117" s="547"/>
      <c r="AP117" s="547"/>
      <c r="AQ117" s="547" t="s">
        <v>576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c r="A131" s="182"/>
      <c r="B131" s="179"/>
      <c r="C131" s="173"/>
      <c r="D131" s="179"/>
      <c r="E131" s="167" t="s">
        <v>398</v>
      </c>
      <c r="F131" s="168"/>
      <c r="G131" s="103" t="s">
        <v>605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t="s">
        <v>607</v>
      </c>
      <c r="AV133" s="193"/>
      <c r="AW133" s="126" t="s">
        <v>300</v>
      </c>
      <c r="AX133" s="188"/>
    </row>
    <row r="134" spans="1:50" ht="35.1" customHeight="1">
      <c r="A134" s="182"/>
      <c r="B134" s="179"/>
      <c r="C134" s="173"/>
      <c r="D134" s="179"/>
      <c r="E134" s="173"/>
      <c r="F134" s="174"/>
      <c r="G134" s="97" t="s">
        <v>605</v>
      </c>
      <c r="H134" s="98"/>
      <c r="I134" s="98"/>
      <c r="J134" s="98"/>
      <c r="K134" s="98"/>
      <c r="L134" s="98"/>
      <c r="M134" s="98"/>
      <c r="N134" s="98"/>
      <c r="O134" s="98"/>
      <c r="P134" s="98"/>
      <c r="Q134" s="98"/>
      <c r="R134" s="98"/>
      <c r="S134" s="98"/>
      <c r="T134" s="98"/>
      <c r="U134" s="98"/>
      <c r="V134" s="98"/>
      <c r="W134" s="98"/>
      <c r="X134" s="99"/>
      <c r="Y134" s="194" t="s">
        <v>379</v>
      </c>
      <c r="Z134" s="195"/>
      <c r="AA134" s="196"/>
      <c r="AB134" s="197" t="s">
        <v>605</v>
      </c>
      <c r="AC134" s="198"/>
      <c r="AD134" s="198"/>
      <c r="AE134" s="199" t="s">
        <v>607</v>
      </c>
      <c r="AF134" s="200"/>
      <c r="AG134" s="200"/>
      <c r="AH134" s="200"/>
      <c r="AI134" s="199" t="s">
        <v>607</v>
      </c>
      <c r="AJ134" s="200"/>
      <c r="AK134" s="200"/>
      <c r="AL134" s="200"/>
      <c r="AM134" s="199" t="s">
        <v>607</v>
      </c>
      <c r="AN134" s="200"/>
      <c r="AO134" s="200"/>
      <c r="AP134" s="200"/>
      <c r="AQ134" s="199" t="s">
        <v>607</v>
      </c>
      <c r="AR134" s="200"/>
      <c r="AS134" s="200"/>
      <c r="AT134" s="200"/>
      <c r="AU134" s="199" t="s">
        <v>607</v>
      </c>
      <c r="AV134" s="200"/>
      <c r="AW134" s="200"/>
      <c r="AX134" s="201"/>
    </row>
    <row r="135" spans="1:50" ht="35.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605</v>
      </c>
      <c r="AC135" s="206"/>
      <c r="AD135" s="206"/>
      <c r="AE135" s="199" t="s">
        <v>607</v>
      </c>
      <c r="AF135" s="200"/>
      <c r="AG135" s="200"/>
      <c r="AH135" s="200"/>
      <c r="AI135" s="199" t="s">
        <v>607</v>
      </c>
      <c r="AJ135" s="200"/>
      <c r="AK135" s="200"/>
      <c r="AL135" s="200"/>
      <c r="AM135" s="199" t="s">
        <v>607</v>
      </c>
      <c r="AN135" s="200"/>
      <c r="AO135" s="200"/>
      <c r="AP135" s="200"/>
      <c r="AQ135" s="199" t="s">
        <v>607</v>
      </c>
      <c r="AR135" s="200"/>
      <c r="AS135" s="200"/>
      <c r="AT135" s="200"/>
      <c r="AU135" s="199" t="s">
        <v>607</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95" customHeight="1">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9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5.1" customHeight="1">
      <c r="A430" s="182"/>
      <c r="B430" s="179"/>
      <c r="C430" s="171" t="s">
        <v>368</v>
      </c>
      <c r="D430" s="930"/>
      <c r="E430" s="167" t="s">
        <v>388</v>
      </c>
      <c r="F430" s="168"/>
      <c r="G430" s="898" t="s">
        <v>384</v>
      </c>
      <c r="H430" s="116"/>
      <c r="I430" s="116"/>
      <c r="J430" s="899" t="s">
        <v>606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9" t="s">
        <v>607</v>
      </c>
      <c r="AR432" s="193"/>
      <c r="AS432" s="126" t="s">
        <v>356</v>
      </c>
      <c r="AT432" s="127"/>
      <c r="AU432" s="193" t="s">
        <v>607</v>
      </c>
      <c r="AV432" s="193"/>
      <c r="AW432" s="126" t="s">
        <v>300</v>
      </c>
      <c r="AX432" s="188"/>
    </row>
    <row r="433" spans="1:50" ht="24.95" customHeight="1">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605</v>
      </c>
      <c r="AC433" s="206"/>
      <c r="AD433" s="206"/>
      <c r="AE433" s="333" t="s">
        <v>607</v>
      </c>
      <c r="AF433" s="200"/>
      <c r="AG433" s="200"/>
      <c r="AH433" s="200"/>
      <c r="AI433" s="333" t="s">
        <v>607</v>
      </c>
      <c r="AJ433" s="200"/>
      <c r="AK433" s="200"/>
      <c r="AL433" s="200"/>
      <c r="AM433" s="333" t="s">
        <v>607</v>
      </c>
      <c r="AN433" s="200"/>
      <c r="AO433" s="200"/>
      <c r="AP433" s="334"/>
      <c r="AQ433" s="333" t="s">
        <v>607</v>
      </c>
      <c r="AR433" s="200"/>
      <c r="AS433" s="200"/>
      <c r="AT433" s="334"/>
      <c r="AU433" s="200" t="s">
        <v>607</v>
      </c>
      <c r="AV433" s="200"/>
      <c r="AW433" s="200"/>
      <c r="AX433" s="201"/>
    </row>
    <row r="434" spans="1:50" ht="24.9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605</v>
      </c>
      <c r="AC434" s="198"/>
      <c r="AD434" s="198"/>
      <c r="AE434" s="333" t="s">
        <v>607</v>
      </c>
      <c r="AF434" s="200"/>
      <c r="AG434" s="200"/>
      <c r="AH434" s="334"/>
      <c r="AI434" s="333" t="s">
        <v>607</v>
      </c>
      <c r="AJ434" s="200"/>
      <c r="AK434" s="200"/>
      <c r="AL434" s="200"/>
      <c r="AM434" s="333" t="s">
        <v>607</v>
      </c>
      <c r="AN434" s="200"/>
      <c r="AO434" s="200"/>
      <c r="AP434" s="334"/>
      <c r="AQ434" s="333" t="s">
        <v>607</v>
      </c>
      <c r="AR434" s="200"/>
      <c r="AS434" s="200"/>
      <c r="AT434" s="334"/>
      <c r="AU434" s="200" t="s">
        <v>607</v>
      </c>
      <c r="AV434" s="200"/>
      <c r="AW434" s="200"/>
      <c r="AX434" s="201"/>
    </row>
    <row r="435" spans="1:50" ht="24.9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607</v>
      </c>
      <c r="AF435" s="200"/>
      <c r="AG435" s="200"/>
      <c r="AH435" s="334"/>
      <c r="AI435" s="333" t="s">
        <v>607</v>
      </c>
      <c r="AJ435" s="200"/>
      <c r="AK435" s="200"/>
      <c r="AL435" s="200"/>
      <c r="AM435" s="333" t="s">
        <v>607</v>
      </c>
      <c r="AN435" s="200"/>
      <c r="AO435" s="200"/>
      <c r="AP435" s="334"/>
      <c r="AQ435" s="333" t="s">
        <v>607</v>
      </c>
      <c r="AR435" s="200"/>
      <c r="AS435" s="200"/>
      <c r="AT435" s="334"/>
      <c r="AU435" s="200" t="s">
        <v>607</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89" t="s">
        <v>607</v>
      </c>
      <c r="AR457" s="193"/>
      <c r="AS457" s="126" t="s">
        <v>356</v>
      </c>
      <c r="AT457" s="127"/>
      <c r="AU457" s="193" t="s">
        <v>607</v>
      </c>
      <c r="AV457" s="193"/>
      <c r="AW457" s="126" t="s">
        <v>300</v>
      </c>
      <c r="AX457" s="188"/>
    </row>
    <row r="458" spans="1:50" ht="24.95" customHeight="1">
      <c r="A458" s="182"/>
      <c r="B458" s="179"/>
      <c r="C458" s="173"/>
      <c r="D458" s="179"/>
      <c r="E458" s="335"/>
      <c r="F458" s="336"/>
      <c r="G458" s="97" t="s">
        <v>605</v>
      </c>
      <c r="H458" s="98"/>
      <c r="I458" s="98"/>
      <c r="J458" s="98"/>
      <c r="K458" s="98"/>
      <c r="L458" s="98"/>
      <c r="M458" s="98"/>
      <c r="N458" s="98"/>
      <c r="O458" s="98"/>
      <c r="P458" s="98"/>
      <c r="Q458" s="98"/>
      <c r="R458" s="98"/>
      <c r="S458" s="98"/>
      <c r="T458" s="98"/>
      <c r="U458" s="98"/>
      <c r="V458" s="98"/>
      <c r="W458" s="98"/>
      <c r="X458" s="99"/>
      <c r="Y458" s="194" t="s">
        <v>12</v>
      </c>
      <c r="Z458" s="195"/>
      <c r="AA458" s="196"/>
      <c r="AB458" s="206" t="s">
        <v>608</v>
      </c>
      <c r="AC458" s="206"/>
      <c r="AD458" s="206"/>
      <c r="AE458" s="333" t="s">
        <v>607</v>
      </c>
      <c r="AF458" s="200"/>
      <c r="AG458" s="200"/>
      <c r="AH458" s="200"/>
      <c r="AI458" s="333" t="s">
        <v>607</v>
      </c>
      <c r="AJ458" s="200"/>
      <c r="AK458" s="200"/>
      <c r="AL458" s="200"/>
      <c r="AM458" s="333" t="s">
        <v>607</v>
      </c>
      <c r="AN458" s="200"/>
      <c r="AO458" s="200"/>
      <c r="AP458" s="334"/>
      <c r="AQ458" s="333" t="s">
        <v>607</v>
      </c>
      <c r="AR458" s="200"/>
      <c r="AS458" s="200"/>
      <c r="AT458" s="334"/>
      <c r="AU458" s="200" t="s">
        <v>607</v>
      </c>
      <c r="AV458" s="200"/>
      <c r="AW458" s="200"/>
      <c r="AX458" s="201"/>
    </row>
    <row r="459" spans="1:50" ht="24.9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605</v>
      </c>
      <c r="AC459" s="198"/>
      <c r="AD459" s="198"/>
      <c r="AE459" s="333" t="s">
        <v>607</v>
      </c>
      <c r="AF459" s="200"/>
      <c r="AG459" s="200"/>
      <c r="AH459" s="334"/>
      <c r="AI459" s="333" t="s">
        <v>607</v>
      </c>
      <c r="AJ459" s="200"/>
      <c r="AK459" s="200"/>
      <c r="AL459" s="200"/>
      <c r="AM459" s="333" t="s">
        <v>607</v>
      </c>
      <c r="AN459" s="200"/>
      <c r="AO459" s="200"/>
      <c r="AP459" s="334"/>
      <c r="AQ459" s="333" t="s">
        <v>607</v>
      </c>
      <c r="AR459" s="200"/>
      <c r="AS459" s="200"/>
      <c r="AT459" s="334"/>
      <c r="AU459" s="200" t="s">
        <v>607</v>
      </c>
      <c r="AV459" s="200"/>
      <c r="AW459" s="200"/>
      <c r="AX459" s="201"/>
    </row>
    <row r="460" spans="1:50" ht="24.9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607</v>
      </c>
      <c r="AF460" s="200"/>
      <c r="AG460" s="200"/>
      <c r="AH460" s="334"/>
      <c r="AI460" s="333" t="s">
        <v>607</v>
      </c>
      <c r="AJ460" s="200"/>
      <c r="AK460" s="200"/>
      <c r="AL460" s="200"/>
      <c r="AM460" s="333" t="s">
        <v>607</v>
      </c>
      <c r="AN460" s="200"/>
      <c r="AO460" s="200"/>
      <c r="AP460" s="334"/>
      <c r="AQ460" s="333" t="s">
        <v>607</v>
      </c>
      <c r="AR460" s="200"/>
      <c r="AS460" s="200"/>
      <c r="AT460" s="334"/>
      <c r="AU460" s="200" t="s">
        <v>607</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95" customHeight="1">
      <c r="A482" s="182"/>
      <c r="B482" s="179"/>
      <c r="C482" s="173"/>
      <c r="D482" s="179"/>
      <c r="E482" s="118" t="s">
        <v>605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9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1"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110.1"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80.099999999999994"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4.95"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9.950000000000003"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9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4.9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0.1"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4.9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950000000000003"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4.9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4.9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4.9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4.9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9.950000000000003"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24.9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4.9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39.950000000000003"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9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75" customHeight="1">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1" customHeight="1" thickBot="1">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598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c r="A731" s="798" t="s">
        <v>256</v>
      </c>
      <c r="B731" s="799"/>
      <c r="C731" s="799"/>
      <c r="D731" s="799"/>
      <c r="E731" s="800"/>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c r="A733" s="672" t="s">
        <v>533</v>
      </c>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1.95" customHeight="1">
      <c r="A737" s="991" t="s">
        <v>431</v>
      </c>
      <c r="B737" s="203"/>
      <c r="C737" s="203"/>
      <c r="D737" s="204"/>
      <c r="E737" s="987" t="s">
        <v>594</v>
      </c>
      <c r="F737" s="987"/>
      <c r="G737" s="987"/>
      <c r="H737" s="987"/>
      <c r="I737" s="987"/>
      <c r="J737" s="987"/>
      <c r="K737" s="987"/>
      <c r="L737" s="987"/>
      <c r="M737" s="987"/>
      <c r="N737" s="358" t="s">
        <v>358</v>
      </c>
      <c r="O737" s="358"/>
      <c r="P737" s="358"/>
      <c r="Q737" s="358"/>
      <c r="R737" s="987" t="s">
        <v>594</v>
      </c>
      <c r="S737" s="987"/>
      <c r="T737" s="987"/>
      <c r="U737" s="987"/>
      <c r="V737" s="987"/>
      <c r="W737" s="987"/>
      <c r="X737" s="987"/>
      <c r="Y737" s="987"/>
      <c r="Z737" s="987"/>
      <c r="AA737" s="358" t="s">
        <v>359</v>
      </c>
      <c r="AB737" s="358"/>
      <c r="AC737" s="358"/>
      <c r="AD737" s="358"/>
      <c r="AE737" s="987" t="s">
        <v>594</v>
      </c>
      <c r="AF737" s="987"/>
      <c r="AG737" s="987"/>
      <c r="AH737" s="987"/>
      <c r="AI737" s="987"/>
      <c r="AJ737" s="987"/>
      <c r="AK737" s="987"/>
      <c r="AL737" s="987"/>
      <c r="AM737" s="987"/>
      <c r="AN737" s="358" t="s">
        <v>360</v>
      </c>
      <c r="AO737" s="358"/>
      <c r="AP737" s="358"/>
      <c r="AQ737" s="358"/>
      <c r="AR737" s="988" t="s">
        <v>594</v>
      </c>
      <c r="AS737" s="989"/>
      <c r="AT737" s="989"/>
      <c r="AU737" s="989"/>
      <c r="AV737" s="989"/>
      <c r="AW737" s="989"/>
      <c r="AX737" s="990"/>
      <c r="AY737" s="89"/>
      <c r="AZ737" s="89"/>
    </row>
    <row r="738" spans="1:52" ht="21.95" customHeight="1">
      <c r="A738" s="991" t="s">
        <v>361</v>
      </c>
      <c r="B738" s="203"/>
      <c r="C738" s="203"/>
      <c r="D738" s="204"/>
      <c r="E738" s="987" t="s">
        <v>594</v>
      </c>
      <c r="F738" s="987"/>
      <c r="G738" s="987"/>
      <c r="H738" s="987"/>
      <c r="I738" s="987"/>
      <c r="J738" s="987"/>
      <c r="K738" s="987"/>
      <c r="L738" s="987"/>
      <c r="M738" s="987"/>
      <c r="N738" s="358" t="s">
        <v>362</v>
      </c>
      <c r="O738" s="358"/>
      <c r="P738" s="358"/>
      <c r="Q738" s="358"/>
      <c r="R738" s="987" t="s">
        <v>594</v>
      </c>
      <c r="S738" s="987"/>
      <c r="T738" s="987"/>
      <c r="U738" s="987"/>
      <c r="V738" s="987"/>
      <c r="W738" s="987"/>
      <c r="X738" s="987"/>
      <c r="Y738" s="987"/>
      <c r="Z738" s="987"/>
      <c r="AA738" s="358" t="s">
        <v>482</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1.95" customHeight="1" thickBot="1">
      <c r="A739" s="995" t="s">
        <v>543</v>
      </c>
      <c r="B739" s="996"/>
      <c r="C739" s="996"/>
      <c r="D739" s="997"/>
      <c r="E739" s="998" t="s">
        <v>550</v>
      </c>
      <c r="F739" s="999"/>
      <c r="G739" s="999"/>
      <c r="H739" s="91" t="str">
        <f>IF(E739="", "", "(")</f>
        <v>(</v>
      </c>
      <c r="I739" s="982" t="s">
        <v>435</v>
      </c>
      <c r="J739" s="982"/>
      <c r="K739" s="91" t="str">
        <f>IF(OR(I739="　", I739=""), "", "-")</f>
        <v>-</v>
      </c>
      <c r="L739" s="983">
        <v>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0" customHeight="1">
      <c r="A781" s="630"/>
      <c r="B781" s="631"/>
      <c r="C781" s="631"/>
      <c r="D781" s="631"/>
      <c r="E781" s="631"/>
      <c r="F781" s="632"/>
      <c r="G781" s="669" t="s">
        <v>577</v>
      </c>
      <c r="H781" s="670"/>
      <c r="I781" s="670"/>
      <c r="J781" s="670"/>
      <c r="K781" s="671"/>
      <c r="L781" s="663" t="s">
        <v>578</v>
      </c>
      <c r="M781" s="664"/>
      <c r="N781" s="664"/>
      <c r="O781" s="664"/>
      <c r="P781" s="664"/>
      <c r="Q781" s="664"/>
      <c r="R781" s="664"/>
      <c r="S781" s="664"/>
      <c r="T781" s="664"/>
      <c r="U781" s="664"/>
      <c r="V781" s="664"/>
      <c r="W781" s="664"/>
      <c r="X781" s="665"/>
      <c r="Y781" s="384">
        <v>47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9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9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9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110.1" customHeight="1">
      <c r="A837" s="372">
        <v>1</v>
      </c>
      <c r="B837" s="372">
        <v>1</v>
      </c>
      <c r="C837" s="354" t="s">
        <v>588</v>
      </c>
      <c r="D837" s="340"/>
      <c r="E837" s="340"/>
      <c r="F837" s="340"/>
      <c r="G837" s="340"/>
      <c r="H837" s="340"/>
      <c r="I837" s="340"/>
      <c r="J837" s="341">
        <v>6010405010463</v>
      </c>
      <c r="K837" s="342"/>
      <c r="L837" s="342"/>
      <c r="M837" s="342"/>
      <c r="N837" s="342"/>
      <c r="O837" s="342"/>
      <c r="P837" s="355" t="s">
        <v>574</v>
      </c>
      <c r="Q837" s="343"/>
      <c r="R837" s="343"/>
      <c r="S837" s="343"/>
      <c r="T837" s="343"/>
      <c r="U837" s="343"/>
      <c r="V837" s="343"/>
      <c r="W837" s="343"/>
      <c r="X837" s="343"/>
      <c r="Y837" s="344">
        <v>47</v>
      </c>
      <c r="Z837" s="345"/>
      <c r="AA837" s="345"/>
      <c r="AB837" s="346"/>
      <c r="AC837" s="356" t="s">
        <v>524</v>
      </c>
      <c r="AD837" s="364"/>
      <c r="AE837" s="364"/>
      <c r="AF837" s="364"/>
      <c r="AG837" s="364"/>
      <c r="AH837" s="365">
        <v>1</v>
      </c>
      <c r="AI837" s="366"/>
      <c r="AJ837" s="366"/>
      <c r="AK837" s="366"/>
      <c r="AL837" s="350">
        <v>99.6</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Q101">
    <cfRule type="expression" dxfId="2785" priority="13709">
      <formula>IF(RIGHT(TEXT(AQ101,"0.#"),1)=".",FALSE,TRUE)</formula>
    </cfRule>
    <cfRule type="expression" dxfId="2784" priority="13710">
      <formula>IF(RIGHT(TEXT(AQ101,"0.#"),1)=".",TRUE,FALSE)</formula>
    </cfRule>
  </conditionalFormatting>
  <conditionalFormatting sqref="Y783:Y790 Y781">
    <cfRule type="expression" dxfId="2783" priority="13695">
      <formula>IF(RIGHT(TEXT(Y781,"0.#"),1)=".",FALSE,TRUE)</formula>
    </cfRule>
    <cfRule type="expression" dxfId="2782" priority="13696">
      <formula>IF(RIGHT(TEXT(Y781,"0.#"),1)=".",TRUE,FALSE)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2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2018-08-21T04:40:35Z</cp:lastPrinted>
  <dcterms:created xsi:type="dcterms:W3CDTF">2012-03-13T00:50:25Z</dcterms:created>
  <dcterms:modified xsi:type="dcterms:W3CDTF">2018-08-27T13:49:33Z</dcterms:modified>
</cp:coreProperties>
</file>