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平成３０年度\05_雑件\04_行政事業レビュー\300817 最終公表に向けた作業\03.各課より\とりまとめ\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<sst xmlns="http://schemas.openxmlformats.org/spreadsheetml/2006/main" count="3519" uniqueCount="778">
  <si>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</si>
  <si>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</si>
  <si>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</si>
  <si>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</si>
  <si>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</si>
  <si>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</si>
  <si>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</si>
  <si>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</si>
  <si>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</si>
  <si>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</si>
  <si>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</si>
  <si>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</si>
  <si>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</si>
  <si>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</si>
  <si>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</si>
  <si>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</si>
  <si>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</si>
  <si>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</si>
  <si>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</si>
  <si>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</si>
  <si>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</si>
  <si>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</si>
  <si>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</si>
  <si>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</si>
  <si>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</si>
  <si>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</si>
  <si>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</si>
  <si>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</si>
  <si>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</si>
  <si>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</si>
  <si>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</si>
  <si>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</si>
  <si>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</si>
  <si>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</si>
  <si>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</si>
  <si>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</si>
  <si>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</si>
  <si>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</si>
  <si>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</si>
  <si>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</si>
  <si>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</si>
  <si>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</si>
  <si>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</si>
  <si>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</si>
  <si>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</si>
  <si>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</si>
  <si>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</si>
  <si>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</si>
  <si>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</si>
  <si>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</si>
  <si>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</si>
  <si>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</si>
  <si>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</si>
  <si>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</si>
  <si>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</si>
  <si>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</si>
  <si>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</si>
  <si>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</si>
  <si>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</si>
  <si>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</si>
  <si>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</si>
  <si>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</si>
  <si>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</si>
  <si>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</si>
  <si>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</si>
  <si>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</si>
  <si>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</si>
  <si>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</si>
  <si>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</si>
  <si>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</si>
  <si>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</si>
  <si>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</si>
  <si>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</si>
  <si>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</si>
  <si>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</si>
  <si>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</si>
  <si>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</si>
  <si>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</si>
  <si>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</si>
  <si>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</si>
  <si>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</si>
  <si>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</si>
  <si>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</si>
  <si>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</si>
  <si>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</si>
  <si>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</si>
  <si>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</si>
  <si>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</si>
  <si>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</si>
  <si>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</si>
  <si>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</si>
  <si>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</si>
  <si>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</si>
  <si>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</si>
  <si>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</si>
  <si>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</si>
  <si>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</si>
  <si>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</si>
  <si>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</si>
  <si>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</si>
  <si>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</si>
  <si>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</si>
  <si>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</si>
  <si>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</si>
  <si>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</si>
  <si>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</si>
  <si>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</si>
  <si>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</si>
  <si>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</si>
  <si>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</si>
  <si>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</si>
  <si>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</si>
  <si>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</si>
  <si>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</si>
  <si>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</si>
  <si>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</si>
  <si>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</si>
  <si>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</si>
  <si>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</si>
  <si>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</si>
  <si>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</si>
  <si>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</si>
  <si>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</si>
  <si>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</si>
  <si>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</si>
  <si>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</si>
  <si>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</si>
  <si>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</si>
  <si>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</si>
  <si>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</si>
  <si>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</si>
  <si>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</si>
  <si>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</si>
  <si>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</si>
  <si>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</si>
  <si>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</si>
  <si>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</si>
  <si>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</si>
  <si>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</si>
  <si>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</si>
  <si>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</si>
  <si>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</si>
  <si>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</si>
  <si>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</si>
  <si>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</si>
  <si>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</si>
  <si>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</si>
  <si>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</si>
  <si>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</si>
  <si>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</si>
  <si>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</si>
  <si>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</si>
  <si>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</si>
  <si>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</si>
  <si>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</si>
  <si>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</si>
  <si>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</si>
  <si>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</si>
  <si>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</si>
  <si>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</si>
  <si>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</si>
  <si>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</si>
  <si>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</si>
  <si>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</si>
  <si>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</si>
  <si>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</si>
  <si>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</si>
  <si>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</si>
  <si>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</si>
  <si>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</si>
  <si>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</si>
  <si>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</si>
  <si>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</si>
  <si>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</si>
  <si>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</si>
  <si>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</si>
  <si>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</si>
  <si>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</si>
  <si>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</si>
  <si>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</si>
  <si>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</si>
  <si>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</si>
  <si>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</si>
  <si>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</si>
  <si>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</si>
  <si>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</si>
  <si>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</si>
  <si>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</si>
  <si>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</si>
  <si>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</si>
  <si>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</si>
  <si>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</si>
  <si>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</si>
  <si>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</si>
  <si>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</si>
  <si>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</si>
  <si>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</si>
  <si>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</si>
  <si>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</si>
  <si>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</si>
  <si>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</si>
  <si>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</si>
  <si>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</si>
  <si>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</si>
  <si>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</si>
  <si>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</si>
  <si>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</si>
  <si>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</si>
  <si>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</si>
  <si>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</si>
  <si>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</si>
  <si>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</si>
  <si>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</si>
  <si>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</si>
  <si>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</si>
  <si>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</si>
  <si>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</si>
  <si>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</si>
  <si>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</si>
  <si>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</si>
  <si>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</si>
  <si>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</si>
  <si>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</si>
  <si>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</si>
  <si>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</si>
  <si>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</si>
  <si>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</si>
  <si>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</si>
  <si>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</si>
  <si>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</si>
  <si>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</si>
  <si>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</si>
  <si>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</si>
  <si>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</si>
  <si>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</si>
  <si>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</si>
  <si>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</si>
  <si>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</si>
  <si>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</si>
  <si>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</si>
  <si>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</si>
  <si>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</si>
  <si>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</si>
  <si>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</si>
  <si>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</si>
  <si>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</si>
  <si>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</si>
  <si>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</si>
  <si>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</si>
  <si>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</si>
  <si>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</si>
  <si>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</si>
  <si>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</si>
  <si>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</si>
  <si>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</si>
  <si>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</si>
  <si>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</si>
  <si>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</si>
  <si>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</si>
  <si>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</si>
  <si>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</si>
  <si>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</si>
  <si>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</si>
  <si>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</si>
  <si>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</si>
  <si>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</si>
  <si>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</si>
  <si>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</si>
  <si>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</si>
  <si>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</si>
  <si>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</si>
  <si>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</si>
  <si>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</si>
  <si>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</si>
  <si>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</si>
  <si>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</si>
  <si>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</si>
  <si>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</si>
  <si>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</si>
  <si>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</si>
  <si>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</si>
  <si>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</si>
  <si>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</si>
  <si>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</si>
  <si>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</si>
  <si>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</si>
  <si>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</si>
  <si>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</si>
  <si>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</si>
  <si>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</si>
  <si>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</si>
  <si>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</si>
  <si>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</si>
  <si>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</si>
  <si>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</si>
  <si>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</si>
  <si>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</si>
  <si>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</si>
  <si>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</si>
  <si>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</si>
  <si>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</si>
  <si>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</si>
  <si>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</si>
  <si>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</si>
  <si>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</si>
  <si>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</si>
  <si>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</si>
  <si>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</si>
  <si>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</si>
  <si>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</si>
  <si>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</si>
  <si>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</si>
  <si>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</si>
  <si>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</si>
  <si>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</si>
  <si>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</si>
  <si>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</si>
  <si>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</si>
  <si>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</si>
  <si>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</si>
  <si>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</si>
  <si>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</si>
  <si>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</si>
  <si>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</si>
  <si>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</si>
  <si>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</si>
  <si>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</si>
  <si>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</si>
  <si>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</si>
  <si>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</si>
  <si>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</si>
  <si>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</si>
  <si>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</si>
  <si>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</si>
  <si>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</si>
  <si>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</si>
  <si>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</si>
  <si>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</si>
  <si>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</si>
  <si>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</si>
  <si>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</si>
  <si>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</si>
  <si>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</si>
  <si>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</si>
  <si>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</si>
  <si>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</si>
  <si>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</si>
  <si>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</si>
  <si>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</si>
  <si>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</si>
  <si>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</si>
  <si>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</si>
  <si>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</si>
  <si>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</si>
  <si>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</si>
  <si>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</si>
  <si>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</si>
  <si>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</si>
  <si>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</si>
  <si>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</si>
  <si>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</si>
  <si>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</si>
  <si>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</si>
  <si>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</si>
  <si>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</si>
  <si>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</si>
  <si>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</si>
  <si>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</si>
  <si>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</si>
  <si>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</si>
  <si>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</si>
  <si>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</si>
  <si>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</si>
  <si>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</si>
  <si>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</si>
  <si>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</si>
  <si>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</si>
  <si>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</si>
  <si>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</si>
  <si>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</si>
  <si>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</si>
  <si>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</si>
  <si>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</si>
  <si>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</si>
  <si>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</si>
  <si>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</si>
  <si>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</si>
  <si>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</si>
  <si>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</si>
  <si>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</si>
  <si>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</si>
  <si>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</si>
  <si>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</si>
  <si>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</si>
  <si>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</si>
  <si>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</si>
  <si>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</si>
  <si>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</si>
  <si>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</si>
  <si>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</si>
  <si>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</si>
  <si>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</si>
  <si>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</si>
  <si>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</si>
  <si>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</si>
  <si>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</si>
  <si>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</si>
  <si>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</si>
  <si>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</si>
  <si>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</si>
  <si>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</si>
  <si>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</si>
  <si>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</si>
  <si>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</si>
  <si>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</si>
  <si>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</si>
  <si>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</si>
  <si>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</si>
  <si>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</si>
  <si>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</si>
  <si>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</si>
  <si>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</si>
  <si>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</si>
  <si>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</si>
  <si>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</si>
  <si>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</si>
  <si>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</si>
  <si>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</si>
  <si>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</si>
  <si>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</si>
  <si>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</si>
  <si>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</si>
  <si>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</si>
  <si>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</si>
  <si>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</si>
  <si>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</si>
  <si>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</si>
  <si>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</si>
  <si>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</si>
  <si>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</si>
  <si>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</si>
  <si>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</si>
  <si>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</si>
  <si>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</si>
  <si>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</si>
  <si>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</si>
  <si>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</si>
  <si>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</si>
  <si>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</si>
  <si>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</si>
  <si>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</si>
  <si>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</si>
  <si>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</si>
  <si>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</si>
  <si>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</si>
  <si>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</si>
  <si>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</si>
  <si>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</si>
  <si>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</si>
  <si>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</si>
  <si>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</si>
  <si>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</si>
  <si>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</si>
  <si>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</si>
  <si>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</si>
  <si>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</si>
  <si>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</si>
  <si>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</si>
  <si>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</si>
  <si>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</si>
  <si>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</si>
  <si>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</si>
  <si>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</si>
  <si>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</si>
  <si>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</si>
  <si>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</si>
  <si>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</si>
  <si>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</si>
  <si>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</si>
  <si>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</si>
  <si>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</si>
  <si>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</si>
  <si>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</si>
  <si>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</si>
  <si>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</si>
  <si>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</si>
  <si>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</si>
  <si>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</si>
  <si>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</si>
  <si>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</si>
  <si>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</si>
  <si>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</si>
  <si>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</si>
  <si>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</si>
  <si>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</si>
  <si>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</si>
  <si>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</si>
  <si>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</si>
  <si>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</si>
  <si>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</si>
  <si>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</si>
  <si>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</si>
  <si>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</si>
  <si>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</si>
  <si>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</si>
  <si>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</si>
  <si>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</si>
  <si>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</si>
  <si>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</si>
  <si>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</si>
  <si>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</si>
  <si>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</si>
  <si>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</si>
  <si>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</si>
  <si>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</si>
  <si>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</si>
  <si>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</si>
  <si>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</si>
  <si>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</si>
  <si>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</si>
  <si>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</si>
  <si>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</si>
  <si>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奄美群島振興開発事業</t>
    <rPh sb="0" eb="2">
      <t>アマミ</t>
    </rPh>
    <rPh sb="2" eb="4">
      <t>グントウ</t>
    </rPh>
    <rPh sb="4" eb="6">
      <t>シンコウ</t>
    </rPh>
    <rPh sb="6" eb="8">
      <t>カイハツ</t>
    </rPh>
    <rPh sb="8" eb="10">
      <t>ジギョウ</t>
    </rPh>
    <phoneticPr fontId="5"/>
  </si>
  <si>
    <t>国土政策局</t>
    <rPh sb="0" eb="2">
      <t>コクド</t>
    </rPh>
    <rPh sb="2" eb="4">
      <t>セイサク</t>
    </rPh>
    <rPh sb="4" eb="5">
      <t>キョク</t>
    </rPh>
    <phoneticPr fontId="5"/>
  </si>
  <si>
    <t>特別地域振興官</t>
    <rPh sb="0" eb="2">
      <t>トクベツ</t>
    </rPh>
    <rPh sb="2" eb="4">
      <t>チイキ</t>
    </rPh>
    <rPh sb="4" eb="7">
      <t>シンコウカン</t>
    </rPh>
    <phoneticPr fontId="5"/>
  </si>
  <si>
    <t>奄美群島振興開発特別措置法第６条及び第９条のほか、当該事業に関する法律等による</t>
    <rPh sb="0" eb="2">
      <t>アマミ</t>
    </rPh>
    <rPh sb="2" eb="4">
      <t>グントウ</t>
    </rPh>
    <rPh sb="4" eb="6">
      <t>シンコウ</t>
    </rPh>
    <rPh sb="6" eb="8">
      <t>カイハツ</t>
    </rPh>
    <rPh sb="8" eb="10">
      <t>トクベツ</t>
    </rPh>
    <rPh sb="10" eb="13">
      <t>ソチホウ</t>
    </rPh>
    <rPh sb="13" eb="14">
      <t>ダイ</t>
    </rPh>
    <rPh sb="15" eb="16">
      <t>ジョウ</t>
    </rPh>
    <rPh sb="16" eb="17">
      <t>オヨ</t>
    </rPh>
    <rPh sb="18" eb="19">
      <t>ダイ</t>
    </rPh>
    <rPh sb="20" eb="21">
      <t>ジョウ</t>
    </rPh>
    <rPh sb="25" eb="27">
      <t>トウガイ</t>
    </rPh>
    <rPh sb="27" eb="29">
      <t>ジギョウ</t>
    </rPh>
    <rPh sb="30" eb="31">
      <t>カン</t>
    </rPh>
    <rPh sb="33" eb="35">
      <t>ホウリツ</t>
    </rPh>
    <rPh sb="35" eb="36">
      <t>トウ</t>
    </rPh>
    <phoneticPr fontId="5"/>
  </si>
  <si>
    <t>奄美群島振興開発特別措置法第５条に基づき
鹿児島県が策定した奄美群島振興開発計画</t>
    <rPh sb="0" eb="2">
      <t>アマミ</t>
    </rPh>
    <rPh sb="2" eb="4">
      <t>グントウ</t>
    </rPh>
    <rPh sb="4" eb="6">
      <t>シンコウ</t>
    </rPh>
    <rPh sb="6" eb="8">
      <t>カイハツ</t>
    </rPh>
    <rPh sb="8" eb="10">
      <t>トクベツ</t>
    </rPh>
    <rPh sb="10" eb="13">
      <t>ソチホウ</t>
    </rPh>
    <rPh sb="13" eb="14">
      <t>ダイ</t>
    </rPh>
    <rPh sb="15" eb="16">
      <t>ジョウ</t>
    </rPh>
    <rPh sb="17" eb="18">
      <t>モト</t>
    </rPh>
    <rPh sb="21" eb="25">
      <t>カゴシマケン</t>
    </rPh>
    <rPh sb="26" eb="28">
      <t>サクテイ</t>
    </rPh>
    <rPh sb="30" eb="32">
      <t>アマミ</t>
    </rPh>
    <rPh sb="32" eb="34">
      <t>グントウ</t>
    </rPh>
    <rPh sb="34" eb="36">
      <t>シンコウ</t>
    </rPh>
    <rPh sb="36" eb="38">
      <t>カイハツ</t>
    </rPh>
    <rPh sb="38" eb="40">
      <t>ケイカク</t>
    </rPh>
    <phoneticPr fontId="5"/>
  </si>
  <si>
    <t>○</t>
  </si>
  <si>
    <t>-</t>
    <phoneticPr fontId="5"/>
  </si>
  <si>
    <t>人</t>
    <rPh sb="0" eb="1">
      <t>ヒト</t>
    </rPh>
    <phoneticPr fontId="5"/>
  </si>
  <si>
    <t>平成30年度末時点の奄美群島の総人口（住民基本台帳登録人口）112千人以上</t>
    <rPh sb="0" eb="2">
      <t>ヘイセイ</t>
    </rPh>
    <rPh sb="4" eb="6">
      <t>ネンド</t>
    </rPh>
    <rPh sb="6" eb="7">
      <t>マツ</t>
    </rPh>
    <rPh sb="7" eb="9">
      <t>ジテン</t>
    </rPh>
    <rPh sb="10" eb="12">
      <t>アマミ</t>
    </rPh>
    <rPh sb="12" eb="14">
      <t>グントウ</t>
    </rPh>
    <rPh sb="15" eb="18">
      <t>ソウジンコウ</t>
    </rPh>
    <rPh sb="19" eb="21">
      <t>ジュウミン</t>
    </rPh>
    <rPh sb="21" eb="23">
      <t>キホン</t>
    </rPh>
    <rPh sb="23" eb="25">
      <t>ダイチョウ</t>
    </rPh>
    <rPh sb="25" eb="27">
      <t>トウロク</t>
    </rPh>
    <rPh sb="27" eb="29">
      <t>ジンコウ</t>
    </rPh>
    <rPh sb="33" eb="35">
      <t>センニン</t>
    </rPh>
    <rPh sb="35" eb="37">
      <t>イジョウ</t>
    </rPh>
    <phoneticPr fontId="5"/>
  </si>
  <si>
    <t>奄美群島の総人口</t>
    <rPh sb="0" eb="2">
      <t>アマミ</t>
    </rPh>
    <rPh sb="2" eb="4">
      <t>グントウ</t>
    </rPh>
    <rPh sb="5" eb="8">
      <t>ソウジンコウ</t>
    </rPh>
    <phoneticPr fontId="5"/>
  </si>
  <si>
    <t>国土交通省国土政策局調べ（平成26年５月）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</si>
  <si>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平成30年度の奄美群島内の総生産額（名目）
348,038百万円</t>
    <rPh sb="0" eb="2">
      <t>ヘイセイ</t>
    </rPh>
    <rPh sb="4" eb="6">
      <t>ネンド</t>
    </rPh>
    <rPh sb="7" eb="9">
      <t>アマミ</t>
    </rPh>
    <rPh sb="9" eb="11">
      <t>グントウ</t>
    </rPh>
    <rPh sb="11" eb="12">
      <t>ナイ</t>
    </rPh>
    <rPh sb="13" eb="16">
      <t>ソウセイサン</t>
    </rPh>
    <rPh sb="16" eb="17">
      <t>ガク</t>
    </rPh>
    <rPh sb="18" eb="20">
      <t>メイモク</t>
    </rPh>
    <rPh sb="29" eb="31">
      <t>ヒャクマン</t>
    </rPh>
    <rPh sb="31" eb="32">
      <t>エン</t>
    </rPh>
    <phoneticPr fontId="5"/>
  </si>
  <si>
    <t>奄美群島内の総生産額（名目）</t>
    <rPh sb="0" eb="2">
      <t>アマミ</t>
    </rPh>
    <rPh sb="2" eb="4">
      <t>グントウ</t>
    </rPh>
    <rPh sb="4" eb="5">
      <t>ナイ</t>
    </rPh>
    <rPh sb="6" eb="7">
      <t>ソウ</t>
    </rPh>
    <rPh sb="7" eb="10">
      <t>セイサンガク</t>
    </rPh>
    <rPh sb="11" eb="13">
      <t>メイモク</t>
    </rPh>
    <phoneticPr fontId="5"/>
  </si>
  <si>
    <t>百万円</t>
    <rPh sb="0" eb="2">
      <t>ヒャクマン</t>
    </rPh>
    <rPh sb="2" eb="3">
      <t>エン</t>
    </rPh>
    <phoneticPr fontId="5"/>
  </si>
  <si>
    <t>-</t>
  </si>
  <si>
    <t>-</t>
    <phoneticPr fontId="5"/>
  </si>
  <si>
    <t>平成30年度の奄美群島の農業産出額（名目）
35,725百万円</t>
    <rPh sb="0" eb="2">
      <t>ヘイセイ</t>
    </rPh>
    <rPh sb="4" eb="6">
      <t>ネンド</t>
    </rPh>
    <rPh sb="7" eb="9">
      <t>アマミ</t>
    </rPh>
    <rPh sb="9" eb="11">
      <t>グントウ</t>
    </rPh>
    <rPh sb="12" eb="14">
      <t>ノウギョウ</t>
    </rPh>
    <rPh sb="14" eb="17">
      <t>サンシュツガク</t>
    </rPh>
    <rPh sb="18" eb="20">
      <t>メイモク</t>
    </rPh>
    <rPh sb="28" eb="30">
      <t>ヒャクマン</t>
    </rPh>
    <rPh sb="30" eb="31">
      <t>エン</t>
    </rPh>
    <phoneticPr fontId="5"/>
  </si>
  <si>
    <t>奄美群島の農業産出額</t>
    <rPh sb="0" eb="2">
      <t>アマミ</t>
    </rPh>
    <rPh sb="2" eb="4">
      <t>グントウ</t>
    </rPh>
    <rPh sb="5" eb="7">
      <t>ノウギョウ</t>
    </rPh>
    <rPh sb="7" eb="10">
      <t>サンシュツガク</t>
    </rPh>
    <phoneticPr fontId="5"/>
  </si>
  <si>
    <t>平成30年の奄美群島の宿泊観光客数　737千人</t>
    <rPh sb="0" eb="2">
      <t>ヘイセイ</t>
    </rPh>
    <rPh sb="4" eb="5">
      <t>ネン</t>
    </rPh>
    <rPh sb="6" eb="8">
      <t>アマミ</t>
    </rPh>
    <rPh sb="8" eb="10">
      <t>グントウ</t>
    </rPh>
    <rPh sb="11" eb="13">
      <t>シュクハク</t>
    </rPh>
    <rPh sb="13" eb="16">
      <t>カンコウキャク</t>
    </rPh>
    <rPh sb="16" eb="17">
      <t>スウ</t>
    </rPh>
    <rPh sb="21" eb="23">
      <t>センニン</t>
    </rPh>
    <phoneticPr fontId="5"/>
  </si>
  <si>
    <t>奄美群島の宿泊観光客数</t>
    <rPh sb="0" eb="2">
      <t>アマミ</t>
    </rPh>
    <rPh sb="2" eb="4">
      <t>グントウ</t>
    </rPh>
    <rPh sb="5" eb="7">
      <t>シュクハク</t>
    </rPh>
    <rPh sb="7" eb="10">
      <t>カンコウキャク</t>
    </rPh>
    <rPh sb="10" eb="11">
      <t>スウ</t>
    </rPh>
    <phoneticPr fontId="5"/>
  </si>
  <si>
    <t>国土交通省国土政策局調べ（平成26年５月）　※成果実績、目標値とも暦年で記載。</t>
    <rPh sb="0" eb="2">
      <t>コクド</t>
    </rPh>
    <rPh sb="2" eb="5">
      <t>コウツウショウ</t>
    </rPh>
    <rPh sb="5" eb="7">
      <t>コクド</t>
    </rPh>
    <rPh sb="7" eb="10">
      <t>セイサクキョク</t>
    </rPh>
    <rPh sb="10" eb="11">
      <t>シラ</t>
    </rPh>
    <rPh sb="13" eb="15">
      <t>ヘイセイ</t>
    </rPh>
    <rPh sb="17" eb="18">
      <t>ネン</t>
    </rPh>
    <rPh sb="19" eb="20">
      <t>ガツ</t>
    </rPh>
    <rPh sb="23" eb="25">
      <t>セイカ</t>
    </rPh>
    <rPh sb="25" eb="27">
      <t>ジッセキ</t>
    </rPh>
    <rPh sb="28" eb="31">
      <t>モクヒョウチ</t>
    </rPh>
    <rPh sb="33" eb="35">
      <t>レキネン</t>
    </rPh>
    <rPh sb="36" eb="38">
      <t>キサイ</t>
    </rPh>
    <phoneticPr fontId="5"/>
  </si>
  <si>
    <t>千人</t>
    <rPh sb="0" eb="2">
      <t>センニン</t>
    </rPh>
    <phoneticPr fontId="5"/>
  </si>
  <si>
    <t>①各省の所管部局において、個別の事業単位ごとに活動指標を設定</t>
    <rPh sb="1" eb="2">
      <t>カク</t>
    </rPh>
    <rPh sb="2" eb="3">
      <t>ショウ</t>
    </rPh>
    <rPh sb="4" eb="6">
      <t>ショカン</t>
    </rPh>
    <rPh sb="6" eb="8">
      <t>ブキョク</t>
    </rPh>
    <rPh sb="13" eb="15">
      <t>コベツ</t>
    </rPh>
    <rPh sb="16" eb="18">
      <t>ジギョウ</t>
    </rPh>
    <rPh sb="18" eb="20">
      <t>タンイ</t>
    </rPh>
    <rPh sb="23" eb="25">
      <t>カツドウ</t>
    </rPh>
    <rPh sb="25" eb="27">
      <t>シヒョウ</t>
    </rPh>
    <rPh sb="28" eb="30">
      <t>セッテイ</t>
    </rPh>
    <phoneticPr fontId="5"/>
  </si>
  <si>
    <t>②事業件数</t>
    <rPh sb="1" eb="3">
      <t>ジギョウ</t>
    </rPh>
    <rPh sb="3" eb="5">
      <t>ケンスウ</t>
    </rPh>
    <phoneticPr fontId="5"/>
  </si>
  <si>
    <t>③調査件数</t>
    <rPh sb="1" eb="3">
      <t>チョウサ</t>
    </rPh>
    <rPh sb="3" eb="5">
      <t>ケンスウ</t>
    </rPh>
    <phoneticPr fontId="5"/>
  </si>
  <si>
    <t>②実績額（百万円）／事業件数　</t>
    <rPh sb="1" eb="4">
      <t>ジッセキガク</t>
    </rPh>
    <rPh sb="5" eb="7">
      <t>ヒャクマン</t>
    </rPh>
    <rPh sb="7" eb="8">
      <t>エン</t>
    </rPh>
    <rPh sb="10" eb="12">
      <t>ジギョウ</t>
    </rPh>
    <rPh sb="12" eb="14">
      <t>ケンスウ</t>
    </rPh>
    <phoneticPr fontId="5"/>
  </si>
  <si>
    <t>③実績額（百万円）／調査件数　</t>
    <rPh sb="1" eb="4">
      <t>ジッセキガク</t>
    </rPh>
    <rPh sb="5" eb="7">
      <t>ヒャクマン</t>
    </rPh>
    <rPh sb="7" eb="8">
      <t>エン</t>
    </rPh>
    <rPh sb="10" eb="12">
      <t>チョウサ</t>
    </rPh>
    <rPh sb="12" eb="14">
      <t>ケンスウ</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</si>
  <si>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</si>
  <si>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39　離島等の振興を図る</t>
    <rPh sb="3" eb="5">
      <t>リトウ</t>
    </rPh>
    <rPh sb="5" eb="6">
      <t>トウ</t>
    </rPh>
    <rPh sb="7" eb="9">
      <t>シンコウ</t>
    </rPh>
    <rPh sb="10" eb="11">
      <t>ハカ</t>
    </rPh>
    <phoneticPr fontId="5"/>
  </si>
  <si>
    <t>離島等の総人口
②奄美群島の総人口</t>
    <rPh sb="0" eb="2">
      <t>リトウ</t>
    </rPh>
    <rPh sb="2" eb="3">
      <t>トウ</t>
    </rPh>
    <rPh sb="4" eb="7">
      <t>ソウジンコウ</t>
    </rPh>
    <rPh sb="9" eb="11">
      <t>アマミ</t>
    </rPh>
    <rPh sb="11" eb="13">
      <t>グントウ</t>
    </rPh>
    <rPh sb="14" eb="17">
      <t>ソウジンコウ</t>
    </rPh>
    <phoneticPr fontId="5"/>
  </si>
  <si>
    <t>人</t>
    <rPh sb="0" eb="1">
      <t>ヒト</t>
    </rPh>
    <phoneticPr fontId="5"/>
  </si>
  <si>
    <t>地理的、自然的、歴史的条件等の特殊事情による不利性を抱える奄美群島においては、振興開発により住民の生活の安定及び福祉の向上を図り自立的発展に結びつけることが必要である。その達成度を定量的かつ端的に示す測定指標として総人口を用いており、目標値の達成に向けて本事業が実施されているところである。</t>
    <rPh sb="0" eb="3">
      <t>チリテキ</t>
    </rPh>
    <rPh sb="4" eb="7">
      <t>シゼンテキ</t>
    </rPh>
    <rPh sb="8" eb="11">
      <t>レキシテキ</t>
    </rPh>
    <rPh sb="11" eb="13">
      <t>ジョウケン</t>
    </rPh>
    <rPh sb="13" eb="14">
      <t>トウ</t>
    </rPh>
    <rPh sb="15" eb="17">
      <t>トクシュ</t>
    </rPh>
    <rPh sb="17" eb="19">
      <t>ジジョウ</t>
    </rPh>
    <rPh sb="22" eb="24">
      <t>フリ</t>
    </rPh>
    <rPh sb="24" eb="25">
      <t>セイ</t>
    </rPh>
    <rPh sb="26" eb="27">
      <t>カカ</t>
    </rPh>
    <rPh sb="29" eb="31">
      <t>アマミ</t>
    </rPh>
    <rPh sb="31" eb="33">
      <t>グントウ</t>
    </rPh>
    <rPh sb="39" eb="41">
      <t>シンコウ</t>
    </rPh>
    <rPh sb="41" eb="43">
      <t>カイハツ</t>
    </rPh>
    <rPh sb="46" eb="48">
      <t>ジュウミン</t>
    </rPh>
    <rPh sb="49" eb="51">
      <t>セイカツ</t>
    </rPh>
    <rPh sb="52" eb="54">
      <t>アンテイ</t>
    </rPh>
    <rPh sb="54" eb="55">
      <t>オヨ</t>
    </rPh>
    <rPh sb="56" eb="58">
      <t>フクシ</t>
    </rPh>
    <rPh sb="59" eb="61">
      <t>コウジョウ</t>
    </rPh>
    <rPh sb="62" eb="63">
      <t>ハカ</t>
    </rPh>
    <rPh sb="64" eb="67">
      <t>ジリツテキ</t>
    </rPh>
    <rPh sb="67" eb="69">
      <t>ハッテン</t>
    </rPh>
    <rPh sb="70" eb="71">
      <t>ムス</t>
    </rPh>
    <rPh sb="78" eb="80">
      <t>ヒツヨウ</t>
    </rPh>
    <rPh sb="86" eb="89">
      <t>タッセイド</t>
    </rPh>
    <rPh sb="90" eb="93">
      <t>テイリョウテキ</t>
    </rPh>
    <rPh sb="95" eb="97">
      <t>タンテキ</t>
    </rPh>
    <rPh sb="98" eb="99">
      <t>シメ</t>
    </rPh>
    <rPh sb="100" eb="102">
      <t>ソクテイ</t>
    </rPh>
    <rPh sb="102" eb="104">
      <t>シヒョウ</t>
    </rPh>
    <rPh sb="107" eb="110">
      <t>ソウジンコウ</t>
    </rPh>
    <rPh sb="111" eb="112">
      <t>モチ</t>
    </rPh>
    <rPh sb="117" eb="120">
      <t>モクヒョウチ</t>
    </rPh>
    <rPh sb="121" eb="123">
      <t>タッセイ</t>
    </rPh>
    <rPh sb="124" eb="125">
      <t>ム</t>
    </rPh>
    <rPh sb="127" eb="128">
      <t>ホン</t>
    </rPh>
    <rPh sb="128" eb="130">
      <t>ジギョウ</t>
    </rPh>
    <rPh sb="131" eb="133">
      <t>ジッシ</t>
    </rPh>
    <phoneticPr fontId="5"/>
  </si>
  <si>
    <t>無</t>
    <rPh sb="0" eb="1">
      <t>ナ</t>
    </rPh>
    <phoneticPr fontId="5"/>
  </si>
  <si>
    <t>‐</t>
  </si>
  <si>
    <t>奄美群島においては、本土との間に諸格差がいまだに残されており、引き続き、奄美群島の自律的発展を図るため、奄美群島振興開発計画に基づく計画的かつ効果的な事業の実施により、基礎的条件の改善を図る必要がある。</t>
    <rPh sb="0" eb="2">
      <t>アマミ</t>
    </rPh>
    <rPh sb="2" eb="4">
      <t>グントウ</t>
    </rPh>
    <rPh sb="10" eb="12">
      <t>ホンド</t>
    </rPh>
    <rPh sb="14" eb="15">
      <t>アイダ</t>
    </rPh>
    <rPh sb="16" eb="17">
      <t>ショ</t>
    </rPh>
    <rPh sb="17" eb="19">
      <t>カクサ</t>
    </rPh>
    <rPh sb="24" eb="25">
      <t>ノコ</t>
    </rPh>
    <rPh sb="31" eb="32">
      <t>ヒ</t>
    </rPh>
    <rPh sb="33" eb="34">
      <t>ツヅ</t>
    </rPh>
    <rPh sb="36" eb="38">
      <t>アマミ</t>
    </rPh>
    <rPh sb="38" eb="40">
      <t>グントウ</t>
    </rPh>
    <rPh sb="41" eb="44">
      <t>ジリツテキ</t>
    </rPh>
    <rPh sb="44" eb="46">
      <t>ハッテン</t>
    </rPh>
    <rPh sb="47" eb="48">
      <t>ハカ</t>
    </rPh>
    <rPh sb="52" eb="54">
      <t>アマミ</t>
    </rPh>
    <rPh sb="54" eb="56">
      <t>グントウ</t>
    </rPh>
    <rPh sb="56" eb="58">
      <t>シンコウ</t>
    </rPh>
    <rPh sb="58" eb="60">
      <t>カイハツ</t>
    </rPh>
    <rPh sb="60" eb="62">
      <t>ケイカク</t>
    </rPh>
    <rPh sb="63" eb="64">
      <t>モト</t>
    </rPh>
    <rPh sb="66" eb="69">
      <t>ケイカクテキ</t>
    </rPh>
    <rPh sb="71" eb="74">
      <t>コウカテキ</t>
    </rPh>
    <rPh sb="75" eb="77">
      <t>ジギョウ</t>
    </rPh>
    <rPh sb="78" eb="80">
      <t>ジッシ</t>
    </rPh>
    <rPh sb="84" eb="87">
      <t>キソテキ</t>
    </rPh>
    <rPh sb="87" eb="89">
      <t>ジョウケン</t>
    </rPh>
    <rPh sb="90" eb="92">
      <t>カイゼン</t>
    </rPh>
    <rPh sb="93" eb="94">
      <t>ハカ</t>
    </rPh>
    <rPh sb="95" eb="97">
      <t>ヒツヨウ</t>
    </rPh>
    <phoneticPr fontId="5"/>
  </si>
  <si>
    <t>150,179,180,181,185</t>
    <phoneticPr fontId="5"/>
  </si>
  <si>
    <t>60,95,96,97,101</t>
    <phoneticPr fontId="5"/>
  </si>
  <si>
    <t>399,400</t>
    <phoneticPr fontId="5"/>
  </si>
  <si>
    <t>386</t>
    <phoneticPr fontId="5"/>
  </si>
  <si>
    <t>403</t>
    <phoneticPr fontId="5"/>
  </si>
  <si>
    <t>420</t>
    <phoneticPr fontId="5"/>
  </si>
  <si>
    <t>　本事業は、奄美群島の特殊事情に鑑み制定された奄美群島振興開発特別措置法に基づき実施されている事業である。
①地方公共団体の社会資本の整備等の取組に対して支援等行う事業であり、地元からの要望を踏まえ、国として優先度が高い事業を実施している。
②地方公共団体が自らの責任で地域の裁量に基づき実施する取組について支援を行う事業であり、地元からの要望を踏まえ、国として優先度が高い事業を支援している。
③直轄調査については、振興開発の全体の方向性や新たな振興開発の取組の可能性について把握するため、国が必要な調査をするものである。</t>
    <phoneticPr fontId="5"/>
  </si>
  <si>
    <t>　本事業は、奄美群島振興開発特別措置法に基づく事業であることから、国が行うことが必要である。</t>
    <rPh sb="6" eb="8">
      <t>アマミ</t>
    </rPh>
    <rPh sb="8" eb="10">
      <t>グントウ</t>
    </rPh>
    <rPh sb="10" eb="12">
      <t>シンコウ</t>
    </rPh>
    <rPh sb="12" eb="14">
      <t>カイハツ</t>
    </rPh>
    <rPh sb="14" eb="16">
      <t>トクベツ</t>
    </rPh>
    <rPh sb="16" eb="18">
      <t>ソチ</t>
    </rPh>
    <rPh sb="18" eb="19">
      <t>ホウ</t>
    </rPh>
    <phoneticPr fontId="6"/>
  </si>
  <si>
    <t>　本事業は、奄美群島振興開発特別措置法に基づく事業であり、地元からの要望を踏まえ、政策目標達成に向けて優先度が高い事業を実施している。</t>
    <rPh sb="29" eb="31">
      <t>ジモト</t>
    </rPh>
    <rPh sb="41" eb="43">
      <t>セイサク</t>
    </rPh>
    <rPh sb="43" eb="45">
      <t>モクヒョウ</t>
    </rPh>
    <rPh sb="45" eb="47">
      <t>タッセイ</t>
    </rPh>
    <rPh sb="48" eb="49">
      <t>ム</t>
    </rPh>
    <rPh sb="51" eb="54">
      <t>ユウセンド</t>
    </rPh>
    <phoneticPr fontId="6"/>
  </si>
  <si>
    <t>①②－
③企画競争、一般競争入札を実施することにより競争性を確保している。</t>
    <rPh sb="10" eb="12">
      <t>イッパン</t>
    </rPh>
    <rPh sb="12" eb="14">
      <t>キョウソウ</t>
    </rPh>
    <rPh sb="14" eb="16">
      <t>ニュウサツ</t>
    </rPh>
    <phoneticPr fontId="6"/>
  </si>
  <si>
    <t>①－
②交付金については、定められた補助率の範囲内で交付決定している。
③－</t>
    <rPh sb="4" eb="7">
      <t>コウフキン</t>
    </rPh>
    <phoneticPr fontId="6"/>
  </si>
  <si>
    <t>①－
②③執行額及び契約件数により変動するが、過去の実績と同水準である。</t>
    <rPh sb="5" eb="7">
      <t>シッコウ</t>
    </rPh>
    <rPh sb="7" eb="8">
      <t>ガク</t>
    </rPh>
    <rPh sb="8" eb="9">
      <t>オヨ</t>
    </rPh>
    <rPh sb="10" eb="12">
      <t>ケイヤク</t>
    </rPh>
    <rPh sb="12" eb="14">
      <t>ケンスウ</t>
    </rPh>
    <rPh sb="17" eb="19">
      <t>ヘンドウ</t>
    </rPh>
    <rPh sb="23" eb="25">
      <t>カコ</t>
    </rPh>
    <rPh sb="26" eb="28">
      <t>ジッセキ</t>
    </rPh>
    <rPh sb="29" eb="32">
      <t>ドウスイジュン</t>
    </rPh>
    <phoneticPr fontId="6"/>
  </si>
  <si>
    <t>①－
②③精算払いを基本とし、概算払いについては予め認められた範囲内で行っている。</t>
    <rPh sb="5" eb="7">
      <t>セイサン</t>
    </rPh>
    <rPh sb="7" eb="8">
      <t>バラ</t>
    </rPh>
    <rPh sb="10" eb="12">
      <t>キホン</t>
    </rPh>
    <rPh sb="15" eb="18">
      <t>ガイサンバライ</t>
    </rPh>
    <rPh sb="24" eb="25">
      <t>アラカジ</t>
    </rPh>
    <rPh sb="26" eb="27">
      <t>ミト</t>
    </rPh>
    <rPh sb="31" eb="34">
      <t>ハンイナイ</t>
    </rPh>
    <rPh sb="35" eb="36">
      <t>オコナ</t>
    </rPh>
    <phoneticPr fontId="6"/>
  </si>
  <si>
    <t>①－
②③事業計画において内容を精査し、真に必要なものに限定している。</t>
    <rPh sb="5" eb="7">
      <t>ジギョウ</t>
    </rPh>
    <phoneticPr fontId="6"/>
  </si>
  <si>
    <t>①－
②③工法等の比較検討を行い、適切な手段を選定している。</t>
    <rPh sb="5" eb="7">
      <t>コウホウ</t>
    </rPh>
    <phoneticPr fontId="6"/>
  </si>
  <si>
    <t>①－
②③事業完了後に提出される事業実績報告書等により確認している。</t>
    <rPh sb="5" eb="7">
      <t>ジギョウ</t>
    </rPh>
    <rPh sb="7" eb="10">
      <t>カンリョウゴ</t>
    </rPh>
    <rPh sb="11" eb="13">
      <t>テイシュツ</t>
    </rPh>
    <rPh sb="23" eb="24">
      <t>トウ</t>
    </rPh>
    <phoneticPr fontId="6"/>
  </si>
  <si>
    <t>①－
②③事業完了後に提出される事業実績報告書等により成果を確認している。</t>
    <rPh sb="5" eb="7">
      <t>ジギョウ</t>
    </rPh>
    <rPh sb="7" eb="10">
      <t>カンリョウゴ</t>
    </rPh>
    <rPh sb="11" eb="13">
      <t>テイシュツ</t>
    </rPh>
    <rPh sb="23" eb="24">
      <t>トウ</t>
    </rPh>
    <rPh sb="27" eb="29">
      <t>セイカ</t>
    </rPh>
    <phoneticPr fontId="6"/>
  </si>
  <si>
    <t>2,417/14</t>
    <phoneticPr fontId="5"/>
  </si>
  <si>
    <t>2,396/17</t>
    <phoneticPr fontId="5"/>
  </si>
  <si>
    <t>10/2</t>
    <phoneticPr fontId="5"/>
  </si>
  <si>
    <t>14/1</t>
    <phoneticPr fontId="5"/>
  </si>
  <si>
    <t>件</t>
    <rPh sb="0" eb="1">
      <t>ケン</t>
    </rPh>
    <phoneticPr fontId="5"/>
  </si>
  <si>
    <t>社会資本整備総合交付金</t>
    <rPh sb="0" eb="2">
      <t>シャカイ</t>
    </rPh>
    <rPh sb="2" eb="4">
      <t>シホン</t>
    </rPh>
    <rPh sb="4" eb="6">
      <t>セイビ</t>
    </rPh>
    <rPh sb="6" eb="8">
      <t>ソウゴウ</t>
    </rPh>
    <rPh sb="8" eb="11">
      <t>コウフキン</t>
    </rPh>
    <phoneticPr fontId="5"/>
  </si>
  <si>
    <t>防災・安全社会資本整備交付金</t>
    <rPh sb="0" eb="2">
      <t>ボウサイ</t>
    </rPh>
    <rPh sb="3" eb="5">
      <t>アンゼン</t>
    </rPh>
    <rPh sb="5" eb="7">
      <t>シャカイ</t>
    </rPh>
    <rPh sb="7" eb="9">
      <t>シホン</t>
    </rPh>
    <rPh sb="9" eb="11">
      <t>セイビ</t>
    </rPh>
    <rPh sb="11" eb="14">
      <t>コウフキン</t>
    </rPh>
    <phoneticPr fontId="5"/>
  </si>
  <si>
    <t>農業生産基盤整備事業費補助</t>
    <rPh sb="0" eb="2">
      <t>ノウギョウ</t>
    </rPh>
    <rPh sb="2" eb="4">
      <t>セイサン</t>
    </rPh>
    <rPh sb="4" eb="6">
      <t>キバン</t>
    </rPh>
    <rPh sb="6" eb="8">
      <t>セイビ</t>
    </rPh>
    <rPh sb="8" eb="10">
      <t>ジギョウ</t>
    </rPh>
    <rPh sb="10" eb="11">
      <t>ヒ</t>
    </rPh>
    <rPh sb="11" eb="13">
      <t>ホジョ</t>
    </rPh>
    <phoneticPr fontId="5"/>
  </si>
  <si>
    <t>かんがい排水事業費</t>
    <rPh sb="4" eb="6">
      <t>ハイスイ</t>
    </rPh>
    <rPh sb="6" eb="9">
      <t>ジギョウヒ</t>
    </rPh>
    <phoneticPr fontId="5"/>
  </si>
  <si>
    <t>奄美群島振興交付金</t>
    <rPh sb="0" eb="2">
      <t>アマミ</t>
    </rPh>
    <rPh sb="2" eb="4">
      <t>グントウ</t>
    </rPh>
    <rPh sb="4" eb="6">
      <t>シンコウ</t>
    </rPh>
    <rPh sb="6" eb="9">
      <t>コウフキン</t>
    </rPh>
    <phoneticPr fontId="5"/>
  </si>
  <si>
    <t>国土交通省</t>
    <rPh sb="0" eb="2">
      <t>コクド</t>
    </rPh>
    <rPh sb="2" eb="5">
      <t>コウツウショウ</t>
    </rPh>
    <phoneticPr fontId="5"/>
  </si>
  <si>
    <t>A.九州地方整備局</t>
    <rPh sb="2" eb="4">
      <t>キュウシュウ</t>
    </rPh>
    <rPh sb="4" eb="6">
      <t>チホウ</t>
    </rPh>
    <rPh sb="6" eb="9">
      <t>セイビキョク</t>
    </rPh>
    <phoneticPr fontId="5"/>
  </si>
  <si>
    <t>離島振興事業費</t>
    <rPh sb="0" eb="2">
      <t>リトウ</t>
    </rPh>
    <rPh sb="2" eb="4">
      <t>シンコウ</t>
    </rPh>
    <rPh sb="4" eb="7">
      <t>ジギョウヒ</t>
    </rPh>
    <phoneticPr fontId="5"/>
  </si>
  <si>
    <t>港湾改修費</t>
    <rPh sb="0" eb="2">
      <t>コウワン</t>
    </rPh>
    <rPh sb="2" eb="5">
      <t>カイシュウヒ</t>
    </rPh>
    <phoneticPr fontId="5"/>
  </si>
  <si>
    <t>港湾営繕宿舎費</t>
    <rPh sb="0" eb="2">
      <t>コウワン</t>
    </rPh>
    <rPh sb="2" eb="4">
      <t>エイゼン</t>
    </rPh>
    <rPh sb="4" eb="6">
      <t>シュクシャ</t>
    </rPh>
    <rPh sb="6" eb="7">
      <t>ヒ</t>
    </rPh>
    <phoneticPr fontId="5"/>
  </si>
  <si>
    <t>港湾改修費補助</t>
    <rPh sb="0" eb="2">
      <t>コウワン</t>
    </rPh>
    <rPh sb="2" eb="5">
      <t>カイシュウヒ</t>
    </rPh>
    <rPh sb="5" eb="7">
      <t>ホジョ</t>
    </rPh>
    <phoneticPr fontId="5"/>
  </si>
  <si>
    <t>床上浸水対策特別緊急事業費補助</t>
    <rPh sb="0" eb="2">
      <t>ユカウエ</t>
    </rPh>
    <rPh sb="2" eb="4">
      <t>シンスイ</t>
    </rPh>
    <rPh sb="4" eb="6">
      <t>タイサク</t>
    </rPh>
    <rPh sb="6" eb="8">
      <t>トクベツ</t>
    </rPh>
    <rPh sb="8" eb="10">
      <t>キンキュウ</t>
    </rPh>
    <rPh sb="10" eb="13">
      <t>ジギョウヒ</t>
    </rPh>
    <rPh sb="13" eb="15">
      <t>ホジョ</t>
    </rPh>
    <phoneticPr fontId="5"/>
  </si>
  <si>
    <t>B.九州地方整備局</t>
    <rPh sb="2" eb="4">
      <t>キュウシュウ</t>
    </rPh>
    <rPh sb="4" eb="6">
      <t>チホウ</t>
    </rPh>
    <rPh sb="6" eb="9">
      <t>セイビキョク</t>
    </rPh>
    <phoneticPr fontId="5"/>
  </si>
  <si>
    <t>C.国土交通本省</t>
    <rPh sb="2" eb="4">
      <t>コクド</t>
    </rPh>
    <rPh sb="4" eb="6">
      <t>コウツウ</t>
    </rPh>
    <rPh sb="6" eb="8">
      <t>ホンショウ</t>
    </rPh>
    <phoneticPr fontId="5"/>
  </si>
  <si>
    <t>D.九州農政局</t>
    <rPh sb="2" eb="4">
      <t>キュウシュウ</t>
    </rPh>
    <rPh sb="4" eb="7">
      <t>ノウセイキョク</t>
    </rPh>
    <phoneticPr fontId="5"/>
  </si>
  <si>
    <t>E.九州農政局</t>
    <rPh sb="2" eb="4">
      <t>キュウシュウ</t>
    </rPh>
    <rPh sb="4" eb="7">
      <t>ノウセイキョク</t>
    </rPh>
    <phoneticPr fontId="5"/>
  </si>
  <si>
    <t>G.鹿児島県</t>
    <rPh sb="2" eb="6">
      <t>カゴシマケン</t>
    </rPh>
    <phoneticPr fontId="5"/>
  </si>
  <si>
    <t>H.鹿児島県</t>
    <rPh sb="2" eb="6">
      <t>カゴシマケン</t>
    </rPh>
    <phoneticPr fontId="5"/>
  </si>
  <si>
    <t>☑</t>
  </si>
  <si>
    <t>I.鹿児島県</t>
    <rPh sb="2" eb="6">
      <t>カゴシマケン</t>
    </rPh>
    <phoneticPr fontId="5"/>
  </si>
  <si>
    <t>J.鹿児島県</t>
    <rPh sb="2" eb="6">
      <t>カゴシマケン</t>
    </rPh>
    <phoneticPr fontId="5"/>
  </si>
  <si>
    <t>K.鹿児島県</t>
    <rPh sb="2" eb="6">
      <t>カゴシマケン</t>
    </rPh>
    <phoneticPr fontId="5"/>
  </si>
  <si>
    <t>L.鹿児島県</t>
    <rPh sb="2" eb="6">
      <t>カゴシマケン</t>
    </rPh>
    <phoneticPr fontId="5"/>
  </si>
  <si>
    <t>農産漁村地域整備交付金</t>
    <rPh sb="0" eb="2">
      <t>ノウサン</t>
    </rPh>
    <rPh sb="2" eb="4">
      <t>ギョソン</t>
    </rPh>
    <rPh sb="4" eb="6">
      <t>チイキ</t>
    </rPh>
    <rPh sb="6" eb="8">
      <t>セイビ</t>
    </rPh>
    <rPh sb="8" eb="11">
      <t>コウフキン</t>
    </rPh>
    <phoneticPr fontId="5"/>
  </si>
  <si>
    <t>離島振興事業費</t>
    <rPh sb="0" eb="2">
      <t>リトウ</t>
    </rPh>
    <rPh sb="2" eb="4">
      <t>シンコウ</t>
    </rPh>
    <rPh sb="4" eb="7">
      <t>ジギョウヒ</t>
    </rPh>
    <phoneticPr fontId="5"/>
  </si>
  <si>
    <t>水産基盤整備事業費補助</t>
    <rPh sb="0" eb="2">
      <t>スイサン</t>
    </rPh>
    <rPh sb="2" eb="4">
      <t>キバン</t>
    </rPh>
    <rPh sb="4" eb="6">
      <t>セイビ</t>
    </rPh>
    <rPh sb="6" eb="8">
      <t>ジギョウ</t>
    </rPh>
    <rPh sb="8" eb="9">
      <t>ヒ</t>
    </rPh>
    <rPh sb="9" eb="11">
      <t>ホジョ</t>
    </rPh>
    <phoneticPr fontId="5"/>
  </si>
  <si>
    <t>治山事業費補助</t>
    <rPh sb="0" eb="2">
      <t>チサン</t>
    </rPh>
    <rPh sb="2" eb="5">
      <t>ジギョウヒ</t>
    </rPh>
    <rPh sb="5" eb="7">
      <t>ホジョ</t>
    </rPh>
    <phoneticPr fontId="5"/>
  </si>
  <si>
    <t>森林環境保全整備事業費補助</t>
    <rPh sb="0" eb="2">
      <t>シンリン</t>
    </rPh>
    <rPh sb="2" eb="4">
      <t>カンキョウ</t>
    </rPh>
    <rPh sb="4" eb="6">
      <t>ホゼン</t>
    </rPh>
    <rPh sb="6" eb="8">
      <t>セイビ</t>
    </rPh>
    <rPh sb="8" eb="11">
      <t>ジギョウヒ</t>
    </rPh>
    <rPh sb="11" eb="13">
      <t>ホジョ</t>
    </rPh>
    <phoneticPr fontId="5"/>
  </si>
  <si>
    <t>奄美群島振興交付金</t>
    <rPh sb="0" eb="2">
      <t>アマミ</t>
    </rPh>
    <rPh sb="2" eb="4">
      <t>グントウ</t>
    </rPh>
    <rPh sb="4" eb="6">
      <t>シンコウ</t>
    </rPh>
    <rPh sb="6" eb="9">
      <t>コウフキン</t>
    </rPh>
    <phoneticPr fontId="5"/>
  </si>
  <si>
    <t>M.公益財団法人鹿児島県地域振興公社</t>
    <rPh sb="2" eb="4">
      <t>コウエキ</t>
    </rPh>
    <rPh sb="4" eb="8">
      <t>ザイダンホウジン</t>
    </rPh>
    <rPh sb="8" eb="12">
      <t>カゴシマケン</t>
    </rPh>
    <rPh sb="12" eb="14">
      <t>チイキ</t>
    </rPh>
    <rPh sb="14" eb="16">
      <t>シンコウ</t>
    </rPh>
    <rPh sb="16" eb="18">
      <t>コウシャ</t>
    </rPh>
    <phoneticPr fontId="5"/>
  </si>
  <si>
    <t>農業生産基盤整備事業費補助</t>
    <rPh sb="0" eb="2">
      <t>ノウギョウ</t>
    </rPh>
    <rPh sb="2" eb="4">
      <t>セイサン</t>
    </rPh>
    <rPh sb="4" eb="6">
      <t>キバン</t>
    </rPh>
    <rPh sb="6" eb="8">
      <t>セイビ</t>
    </rPh>
    <rPh sb="8" eb="11">
      <t>ジギョウヒ</t>
    </rPh>
    <rPh sb="11" eb="13">
      <t>ホジョ</t>
    </rPh>
    <phoneticPr fontId="5"/>
  </si>
  <si>
    <t>農業生産基盤整備事業費補助</t>
    <rPh sb="0" eb="2">
      <t>ノウギョウ</t>
    </rPh>
    <rPh sb="2" eb="4">
      <t>セイサン</t>
    </rPh>
    <rPh sb="4" eb="6">
      <t>キバン</t>
    </rPh>
    <rPh sb="6" eb="8">
      <t>セイビ</t>
    </rPh>
    <rPh sb="8" eb="10">
      <t>ジギョウ</t>
    </rPh>
    <rPh sb="10" eb="11">
      <t>ヒ</t>
    </rPh>
    <rPh sb="11" eb="13">
      <t>ホジョ</t>
    </rPh>
    <phoneticPr fontId="5"/>
  </si>
  <si>
    <t>循環型社会形成推進交付金</t>
    <rPh sb="0" eb="3">
      <t>ジュンカンガタ</t>
    </rPh>
    <rPh sb="3" eb="5">
      <t>シャカイ</t>
    </rPh>
    <rPh sb="5" eb="7">
      <t>ケイセイ</t>
    </rPh>
    <rPh sb="7" eb="9">
      <t>スイシン</t>
    </rPh>
    <rPh sb="9" eb="12">
      <t>コウフキン</t>
    </rPh>
    <phoneticPr fontId="5"/>
  </si>
  <si>
    <t>水道施設整備補助</t>
    <rPh sb="0" eb="2">
      <t>スイドウ</t>
    </rPh>
    <rPh sb="2" eb="4">
      <t>シセツ</t>
    </rPh>
    <rPh sb="4" eb="6">
      <t>セイビ</t>
    </rPh>
    <rPh sb="6" eb="8">
      <t>ホジョ</t>
    </rPh>
    <phoneticPr fontId="5"/>
  </si>
  <si>
    <t>T.伊仙町</t>
    <rPh sb="2" eb="5">
      <t>イセンチョウ</t>
    </rPh>
    <phoneticPr fontId="5"/>
  </si>
  <si>
    <t>離島振興費</t>
    <rPh sb="0" eb="2">
      <t>リトウ</t>
    </rPh>
    <rPh sb="2" eb="5">
      <t>シンコウヒ</t>
    </rPh>
    <phoneticPr fontId="5"/>
  </si>
  <si>
    <t>離島振興調査費</t>
    <rPh sb="0" eb="2">
      <t>リトウ</t>
    </rPh>
    <rPh sb="2" eb="4">
      <t>シンコウ</t>
    </rPh>
    <rPh sb="4" eb="7">
      <t>チョウサヒ</t>
    </rPh>
    <phoneticPr fontId="5"/>
  </si>
  <si>
    <t>U.株式会社価値総合研究所</t>
    <rPh sb="2" eb="6">
      <t>カブシキガイシャ</t>
    </rPh>
    <rPh sb="6" eb="8">
      <t>カチ</t>
    </rPh>
    <rPh sb="8" eb="10">
      <t>ソウゴウ</t>
    </rPh>
    <rPh sb="10" eb="13">
      <t>ケンキュウショ</t>
    </rPh>
    <phoneticPr fontId="5"/>
  </si>
  <si>
    <t>W.奄美群島広域事務組合</t>
    <rPh sb="2" eb="4">
      <t>アマミ</t>
    </rPh>
    <rPh sb="4" eb="6">
      <t>グントウ</t>
    </rPh>
    <rPh sb="6" eb="8">
      <t>コウイキ</t>
    </rPh>
    <rPh sb="8" eb="10">
      <t>ジム</t>
    </rPh>
    <rPh sb="10" eb="12">
      <t>クミアイ</t>
    </rPh>
    <phoneticPr fontId="5"/>
  </si>
  <si>
    <t>X.奄美群島航空・航路運賃軽減協議会</t>
    <rPh sb="2" eb="4">
      <t>アマミ</t>
    </rPh>
    <rPh sb="4" eb="6">
      <t>グントウ</t>
    </rPh>
    <rPh sb="6" eb="8">
      <t>コウクウ</t>
    </rPh>
    <rPh sb="9" eb="11">
      <t>コウロ</t>
    </rPh>
    <rPh sb="11" eb="13">
      <t>ウンチン</t>
    </rPh>
    <rPh sb="13" eb="15">
      <t>ケイゲン</t>
    </rPh>
    <rPh sb="15" eb="18">
      <t>キョウギカイ</t>
    </rPh>
    <phoneticPr fontId="5"/>
  </si>
  <si>
    <t>Y.奄美空港ターミナルビル株式会社</t>
    <rPh sb="2" eb="4">
      <t>アマミ</t>
    </rPh>
    <rPh sb="4" eb="6">
      <t>クウコウ</t>
    </rPh>
    <rPh sb="13" eb="17">
      <t>カブシキガイシャ</t>
    </rPh>
    <phoneticPr fontId="5"/>
  </si>
  <si>
    <t>港湾整備事業</t>
    <rPh sb="0" eb="2">
      <t>コウワン</t>
    </rPh>
    <rPh sb="2" eb="4">
      <t>セイビ</t>
    </rPh>
    <rPh sb="4" eb="6">
      <t>ジギョウ</t>
    </rPh>
    <phoneticPr fontId="5"/>
  </si>
  <si>
    <t>かんがい排水事業費</t>
    <rPh sb="4" eb="6">
      <t>ハイスイ</t>
    </rPh>
    <rPh sb="6" eb="9">
      <t>ジギョウヒ</t>
    </rPh>
    <phoneticPr fontId="5"/>
  </si>
  <si>
    <t>農業農村整備営繕宿舎費</t>
    <rPh sb="0" eb="2">
      <t>ノウギョウ</t>
    </rPh>
    <rPh sb="2" eb="4">
      <t>ノウソン</t>
    </rPh>
    <rPh sb="4" eb="6">
      <t>セイビ</t>
    </rPh>
    <rPh sb="6" eb="8">
      <t>エイゼン</t>
    </rPh>
    <rPh sb="8" eb="10">
      <t>シュクシャ</t>
    </rPh>
    <rPh sb="10" eb="11">
      <t>ヒ</t>
    </rPh>
    <phoneticPr fontId="5"/>
  </si>
  <si>
    <t>F. 鹿児島県</t>
    <rPh sb="3" eb="7">
      <t>カゴシマケン</t>
    </rPh>
    <phoneticPr fontId="5"/>
  </si>
  <si>
    <t>　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奄美群島における定住の促進を図ることを目的とする。
　また、本事業は、奄美群島の地域の特性に応じた産業の振興・雇用の拡大、住民の利便性向上を図ることにより地方創生に寄与する。</t>
    <rPh sb="1" eb="4">
      <t>チリテキ</t>
    </rPh>
    <rPh sb="5" eb="8">
      <t>シゼンテキ</t>
    </rPh>
    <rPh sb="8" eb="10">
      <t>ジョウケン</t>
    </rPh>
    <rPh sb="11" eb="13">
      <t>ガイカイ</t>
    </rPh>
    <rPh sb="13" eb="15">
      <t>エンカク</t>
    </rPh>
    <rPh sb="15" eb="17">
      <t>リトウ</t>
    </rPh>
    <rPh sb="18" eb="20">
      <t>タイフウ</t>
    </rPh>
    <rPh sb="21" eb="23">
      <t>ジョウシュウ</t>
    </rPh>
    <rPh sb="23" eb="25">
      <t>チタイ</t>
    </rPh>
    <rPh sb="27" eb="30">
      <t>レキシテキ</t>
    </rPh>
    <rPh sb="30" eb="32">
      <t>ケイイ</t>
    </rPh>
    <rPh sb="33" eb="35">
      <t>ショウワ</t>
    </rPh>
    <rPh sb="37" eb="38">
      <t>ネン</t>
    </rPh>
    <rPh sb="40" eb="42">
      <t>ショウワ</t>
    </rPh>
    <rPh sb="44" eb="45">
      <t>ネン</t>
    </rPh>
    <rPh sb="47" eb="49">
      <t>ギョウセイ</t>
    </rPh>
    <rPh sb="49" eb="51">
      <t>ブンリ</t>
    </rPh>
    <rPh sb="53" eb="55">
      <t>ベイコク</t>
    </rPh>
    <rPh sb="55" eb="56">
      <t>グン</t>
    </rPh>
    <rPh sb="183" eb="184">
      <t>ホン</t>
    </rPh>
    <rPh sb="184" eb="186">
      <t>ジギョウ</t>
    </rPh>
    <rPh sb="188" eb="190">
      <t>アマミ</t>
    </rPh>
    <rPh sb="190" eb="192">
      <t>グントウ</t>
    </rPh>
    <rPh sb="193" eb="195">
      <t>チイキ</t>
    </rPh>
    <rPh sb="196" eb="198">
      <t>トクセイ</t>
    </rPh>
    <rPh sb="199" eb="200">
      <t>オウ</t>
    </rPh>
    <rPh sb="202" eb="204">
      <t>サンギョウ</t>
    </rPh>
    <rPh sb="205" eb="207">
      <t>シンコウ</t>
    </rPh>
    <rPh sb="208" eb="210">
      <t>コヨウ</t>
    </rPh>
    <rPh sb="211" eb="213">
      <t>カクダイ</t>
    </rPh>
    <rPh sb="214" eb="216">
      <t>ジュウミン</t>
    </rPh>
    <rPh sb="217" eb="220">
      <t>リベンセイ</t>
    </rPh>
    <rPh sb="220" eb="222">
      <t>コウジョウ</t>
    </rPh>
    <rPh sb="223" eb="224">
      <t>ハカ</t>
    </rPh>
    <rPh sb="230" eb="232">
      <t>チホウ</t>
    </rPh>
    <rPh sb="232" eb="234">
      <t>ソウセイ</t>
    </rPh>
    <rPh sb="235" eb="237">
      <t>キヨ</t>
    </rPh>
    <phoneticPr fontId="5"/>
  </si>
  <si>
    <t>①公共事業については、奄美群島振興開発特別措置法に基づき、鹿児島県が策定した「奄美群島振興開発計画」に基づく事業について、同法第６条の規定に基づき、国の負担及び補助の割合を嵩上げして支援をしている。（公共事業関係費の地域一括計上）。
②非公共事業については、同法第９条に基づき、奄美群島の地理的・自然的特性その他の特殊事情により、奄美群島において国の補助を受けて行う必要のあるものについて、地方公共団体に対し補助を行い支援している。
③同法第６条に基づき、奄美群島の振興開発の推進に向け基本となる施策について調査検討を行うための国の直轄調査を実施している。</t>
    <rPh sb="1" eb="3">
      <t>コウキョウ</t>
    </rPh>
    <rPh sb="3" eb="5">
      <t>ジギョウ</t>
    </rPh>
    <rPh sb="11" eb="13">
      <t>アマミ</t>
    </rPh>
    <rPh sb="13" eb="15">
      <t>グントウ</t>
    </rPh>
    <rPh sb="15" eb="17">
      <t>シンコウ</t>
    </rPh>
    <rPh sb="17" eb="19">
      <t>カイハツ</t>
    </rPh>
    <rPh sb="19" eb="21">
      <t>トクベツ</t>
    </rPh>
    <rPh sb="21" eb="24">
      <t>ソチホウ</t>
    </rPh>
    <rPh sb="25" eb="26">
      <t>モト</t>
    </rPh>
    <rPh sb="29" eb="33">
      <t>カゴシマケン</t>
    </rPh>
    <rPh sb="34" eb="36">
      <t>サクテイ</t>
    </rPh>
    <rPh sb="39" eb="41">
      <t>アマミ</t>
    </rPh>
    <rPh sb="41" eb="43">
      <t>グントウ</t>
    </rPh>
    <rPh sb="43" eb="45">
      <t>シンコウ</t>
    </rPh>
    <rPh sb="45" eb="47">
      <t>カイハツ</t>
    </rPh>
    <rPh sb="47" eb="49">
      <t>ケイカク</t>
    </rPh>
    <rPh sb="51" eb="52">
      <t>モト</t>
    </rPh>
    <rPh sb="54" eb="56">
      <t>ジギョウ</t>
    </rPh>
    <rPh sb="61" eb="63">
      <t>ドウホウ</t>
    </rPh>
    <rPh sb="63" eb="64">
      <t>ダイ</t>
    </rPh>
    <rPh sb="65" eb="66">
      <t>ジョウ</t>
    </rPh>
    <rPh sb="67" eb="69">
      <t>キテイ</t>
    </rPh>
    <rPh sb="70" eb="71">
      <t>モト</t>
    </rPh>
    <rPh sb="74" eb="75">
      <t>クニ</t>
    </rPh>
    <rPh sb="76" eb="78">
      <t>フタン</t>
    </rPh>
    <rPh sb="78" eb="79">
      <t>オヨ</t>
    </rPh>
    <rPh sb="80" eb="82">
      <t>ホジョ</t>
    </rPh>
    <rPh sb="83" eb="85">
      <t>ワリアイ</t>
    </rPh>
    <rPh sb="86" eb="88">
      <t>カサア</t>
    </rPh>
    <rPh sb="91" eb="93">
      <t>シエン</t>
    </rPh>
    <rPh sb="100" eb="102">
      <t>コウキョウ</t>
    </rPh>
    <rPh sb="102" eb="104">
      <t>ジギョウ</t>
    </rPh>
    <rPh sb="104" eb="107">
      <t>カンケイヒ</t>
    </rPh>
    <rPh sb="108" eb="110">
      <t>チイキ</t>
    </rPh>
    <rPh sb="110" eb="112">
      <t>イッカツ</t>
    </rPh>
    <rPh sb="112" eb="114">
      <t>ケイジョウ</t>
    </rPh>
    <rPh sb="118" eb="121">
      <t>ヒコウキョウ</t>
    </rPh>
    <rPh sb="121" eb="123">
      <t>ジギョウ</t>
    </rPh>
    <rPh sb="129" eb="131">
      <t>ドウホウ</t>
    </rPh>
    <rPh sb="131" eb="132">
      <t>ダイ</t>
    </rPh>
    <rPh sb="133" eb="134">
      <t>ジョウ</t>
    </rPh>
    <rPh sb="135" eb="136">
      <t>モト</t>
    </rPh>
    <rPh sb="139" eb="141">
      <t>アマミ</t>
    </rPh>
    <rPh sb="141" eb="143">
      <t>グントウ</t>
    </rPh>
    <rPh sb="144" eb="147">
      <t>チリテキ</t>
    </rPh>
    <rPh sb="148" eb="151">
      <t>シゼンテキ</t>
    </rPh>
    <rPh sb="151" eb="153">
      <t>トクセイ</t>
    </rPh>
    <rPh sb="155" eb="156">
      <t>タ</t>
    </rPh>
    <rPh sb="157" eb="159">
      <t>トクシュ</t>
    </rPh>
    <rPh sb="159" eb="161">
      <t>ジジョウ</t>
    </rPh>
    <rPh sb="165" eb="167">
      <t>アマミ</t>
    </rPh>
    <rPh sb="167" eb="169">
      <t>グントウ</t>
    </rPh>
    <rPh sb="173" eb="174">
      <t>クニ</t>
    </rPh>
    <rPh sb="175" eb="177">
      <t>ホジョ</t>
    </rPh>
    <rPh sb="178" eb="179">
      <t>ウ</t>
    </rPh>
    <rPh sb="181" eb="182">
      <t>オコナ</t>
    </rPh>
    <rPh sb="183" eb="185">
      <t>ヒツヨウ</t>
    </rPh>
    <rPh sb="195" eb="197">
      <t>チホウ</t>
    </rPh>
    <rPh sb="197" eb="199">
      <t>コウキョウ</t>
    </rPh>
    <rPh sb="199" eb="201">
      <t>ダンタイ</t>
    </rPh>
    <rPh sb="202" eb="203">
      <t>タイ</t>
    </rPh>
    <rPh sb="204" eb="206">
      <t>ホジョ</t>
    </rPh>
    <rPh sb="207" eb="208">
      <t>オコナ</t>
    </rPh>
    <rPh sb="209" eb="211">
      <t>シエン</t>
    </rPh>
    <rPh sb="218" eb="220">
      <t>ドウホウ</t>
    </rPh>
    <rPh sb="220" eb="221">
      <t>ダイ</t>
    </rPh>
    <rPh sb="222" eb="223">
      <t>ジョウ</t>
    </rPh>
    <rPh sb="224" eb="225">
      <t>モト</t>
    </rPh>
    <rPh sb="228" eb="230">
      <t>アマミ</t>
    </rPh>
    <rPh sb="230" eb="232">
      <t>グントウ</t>
    </rPh>
    <rPh sb="233" eb="235">
      <t>シンコウ</t>
    </rPh>
    <rPh sb="235" eb="237">
      <t>カイハツ</t>
    </rPh>
    <rPh sb="238" eb="240">
      <t>スイシン</t>
    </rPh>
    <rPh sb="241" eb="242">
      <t>ム</t>
    </rPh>
    <rPh sb="243" eb="245">
      <t>キホン</t>
    </rPh>
    <rPh sb="248" eb="250">
      <t>セサク</t>
    </rPh>
    <rPh sb="254" eb="256">
      <t>チョウサ</t>
    </rPh>
    <rPh sb="256" eb="258">
      <t>ケントウ</t>
    </rPh>
    <rPh sb="259" eb="260">
      <t>オコナ</t>
    </rPh>
    <rPh sb="264" eb="265">
      <t>クニ</t>
    </rPh>
    <rPh sb="266" eb="268">
      <t>チョッカツ</t>
    </rPh>
    <rPh sb="268" eb="270">
      <t>チョウサ</t>
    </rPh>
    <rPh sb="271" eb="273">
      <t>ジッシ</t>
    </rPh>
    <phoneticPr fontId="5"/>
  </si>
  <si>
    <t>10/1</t>
    <phoneticPr fontId="5"/>
  </si>
  <si>
    <t>-</t>
    <phoneticPr fontId="5"/>
  </si>
  <si>
    <t>-</t>
    <phoneticPr fontId="5"/>
  </si>
  <si>
    <t>2,619/17</t>
    <phoneticPr fontId="5"/>
  </si>
  <si>
    <t>3,018/17</t>
    <phoneticPr fontId="5"/>
  </si>
  <si>
    <t>①は、昭和49年３月29日の閣議了解に基づき、事業の総合性を確保するため、その予算を国土交通省の所管に一括計上し、その使用に際して各省所管に移し替えを行っているが、奄美群島振興開発計画に基づき、各省事業執行部局において、支出先である地方公共団体等の申請に基づき使途を把握した上で補助金の交付を決定し、事後においても完了検査を実施することにより事業目的に沿った効果的な使われ方になっているか確認を行っている。
②は、地方公共団体等による交付金事業計画提出時、交付申請時に地方公共団体等から提出のあった交付申請書及び関係書類により実施方針や使途を把握しており、事業終了後、実績報告書により、交付金事業の目的に沿った効果的な使われ方になっているか確認を行っている。
③は、調査中においても、必要に応じて発注先と打合せを行い、また、調査終了後においても完了時の検査を通じて、発注先より提出のある成果物（報告書）の内容が、国の求める調査事項を網羅しているか、国が指示した報告書の整理方法となっているかなど確認を行っている。</t>
    <rPh sb="3" eb="5">
      <t>ショウワ</t>
    </rPh>
    <rPh sb="7" eb="8">
      <t>ネン</t>
    </rPh>
    <rPh sb="9" eb="10">
      <t>ガツ</t>
    </rPh>
    <rPh sb="12" eb="13">
      <t>ニチ</t>
    </rPh>
    <rPh sb="14" eb="16">
      <t>カクギ</t>
    </rPh>
    <rPh sb="16" eb="18">
      <t>リョウカイ</t>
    </rPh>
    <rPh sb="19" eb="20">
      <t>モト</t>
    </rPh>
    <rPh sb="23" eb="25">
      <t>ジギョウ</t>
    </rPh>
    <rPh sb="26" eb="29">
      <t>ソウゴウセイ</t>
    </rPh>
    <rPh sb="30" eb="32">
      <t>カクホ</t>
    </rPh>
    <rPh sb="39" eb="41">
      <t>ヨサン</t>
    </rPh>
    <rPh sb="42" eb="44">
      <t>コクド</t>
    </rPh>
    <rPh sb="44" eb="47">
      <t>コウツウショウ</t>
    </rPh>
    <rPh sb="48" eb="50">
      <t>ショカン</t>
    </rPh>
    <rPh sb="51" eb="53">
      <t>イッカツ</t>
    </rPh>
    <rPh sb="53" eb="55">
      <t>ケイジョウ</t>
    </rPh>
    <rPh sb="59" eb="61">
      <t>シヨウ</t>
    </rPh>
    <rPh sb="62" eb="63">
      <t>サイ</t>
    </rPh>
    <rPh sb="65" eb="66">
      <t>カク</t>
    </rPh>
    <rPh sb="66" eb="67">
      <t>ショウ</t>
    </rPh>
    <rPh sb="67" eb="69">
      <t>ショカン</t>
    </rPh>
    <rPh sb="70" eb="71">
      <t>ウツ</t>
    </rPh>
    <rPh sb="72" eb="73">
      <t>カ</t>
    </rPh>
    <rPh sb="75" eb="76">
      <t>オコナ</t>
    </rPh>
    <rPh sb="82" eb="84">
      <t>アマミ</t>
    </rPh>
    <rPh sb="84" eb="86">
      <t>グントウ</t>
    </rPh>
    <rPh sb="86" eb="88">
      <t>シンコウ</t>
    </rPh>
    <rPh sb="88" eb="90">
      <t>カイハツ</t>
    </rPh>
    <rPh sb="90" eb="92">
      <t>ケイカク</t>
    </rPh>
    <rPh sb="93" eb="94">
      <t>モト</t>
    </rPh>
    <rPh sb="97" eb="99">
      <t>カクショウ</t>
    </rPh>
    <rPh sb="99" eb="101">
      <t>ジギョウ</t>
    </rPh>
    <rPh sb="101" eb="103">
      <t>シッコウ</t>
    </rPh>
    <rPh sb="103" eb="105">
      <t>ブキョク</t>
    </rPh>
    <rPh sb="110" eb="112">
      <t>シシュツ</t>
    </rPh>
    <rPh sb="112" eb="113">
      <t>サキ</t>
    </rPh>
    <rPh sb="116" eb="118">
      <t>チホウ</t>
    </rPh>
    <rPh sb="118" eb="120">
      <t>コウキョウ</t>
    </rPh>
    <rPh sb="120" eb="122">
      <t>ダンタイ</t>
    </rPh>
    <rPh sb="122" eb="123">
      <t>トウ</t>
    </rPh>
    <rPh sb="124" eb="126">
      <t>シンセイ</t>
    </rPh>
    <rPh sb="127" eb="128">
      <t>モト</t>
    </rPh>
    <rPh sb="130" eb="131">
      <t>シ</t>
    </rPh>
    <rPh sb="197" eb="198">
      <t>オコナ</t>
    </rPh>
    <phoneticPr fontId="5"/>
  </si>
  <si>
    <t>O.与論町</t>
    <rPh sb="2" eb="5">
      <t>ヨロンチョウ</t>
    </rPh>
    <phoneticPr fontId="5"/>
  </si>
  <si>
    <t>与論町</t>
    <rPh sb="0" eb="3">
      <t>ヨロンチョウ</t>
    </rPh>
    <phoneticPr fontId="5"/>
  </si>
  <si>
    <t>水産基盤整備事業の実施</t>
    <rPh sb="0" eb="2">
      <t>スイサン</t>
    </rPh>
    <rPh sb="2" eb="4">
      <t>キバン</t>
    </rPh>
    <rPh sb="4" eb="6">
      <t>セイビ</t>
    </rPh>
    <rPh sb="6" eb="8">
      <t>ジギョウ</t>
    </rPh>
    <rPh sb="9" eb="11">
      <t>ジッシ</t>
    </rPh>
    <phoneticPr fontId="5"/>
  </si>
  <si>
    <t>瀬戸内町</t>
    <rPh sb="0" eb="4">
      <t>セトウチチョウ</t>
    </rPh>
    <phoneticPr fontId="5"/>
  </si>
  <si>
    <t>喜界町</t>
    <rPh sb="0" eb="2">
      <t>キカイ</t>
    </rPh>
    <rPh sb="2" eb="3">
      <t>チョウ</t>
    </rPh>
    <phoneticPr fontId="5"/>
  </si>
  <si>
    <t>徳之島町</t>
    <rPh sb="0" eb="3">
      <t>トクノシマ</t>
    </rPh>
    <rPh sb="3" eb="4">
      <t>チョウ</t>
    </rPh>
    <phoneticPr fontId="5"/>
  </si>
  <si>
    <t>宇検村</t>
    <rPh sb="0" eb="3">
      <t>ウケンソン</t>
    </rPh>
    <phoneticPr fontId="5"/>
  </si>
  <si>
    <t>龍郷町</t>
    <rPh sb="0" eb="3">
      <t>タツゴウチョウ</t>
    </rPh>
    <phoneticPr fontId="5"/>
  </si>
  <si>
    <t>補助金等交付</t>
  </si>
  <si>
    <t>鹿児島県</t>
    <rPh sb="0" eb="4">
      <t>カゴシマケン</t>
    </rPh>
    <phoneticPr fontId="5"/>
  </si>
  <si>
    <t>水産基盤整備事業の実施及び補助金の交付</t>
    <rPh sb="0" eb="2">
      <t>スイサン</t>
    </rPh>
    <rPh sb="2" eb="4">
      <t>キバン</t>
    </rPh>
    <rPh sb="4" eb="6">
      <t>セイビ</t>
    </rPh>
    <rPh sb="6" eb="8">
      <t>ジギョウ</t>
    </rPh>
    <rPh sb="9" eb="11">
      <t>ジッシ</t>
    </rPh>
    <rPh sb="11" eb="12">
      <t>オヨ</t>
    </rPh>
    <rPh sb="13" eb="16">
      <t>ホジョキン</t>
    </rPh>
    <rPh sb="17" eb="19">
      <t>コウフ</t>
    </rPh>
    <phoneticPr fontId="5"/>
  </si>
  <si>
    <t>九州農政局</t>
    <rPh sb="0" eb="2">
      <t>キュウシュウ</t>
    </rPh>
    <rPh sb="2" eb="5">
      <t>ノウセイキョク</t>
    </rPh>
    <phoneticPr fontId="5"/>
  </si>
  <si>
    <t>かんがい排水事業の実施</t>
    <rPh sb="4" eb="6">
      <t>ハイスイ</t>
    </rPh>
    <rPh sb="6" eb="8">
      <t>ジギョウ</t>
    </rPh>
    <rPh sb="9" eb="11">
      <t>ジッシ</t>
    </rPh>
    <phoneticPr fontId="5"/>
  </si>
  <si>
    <t>農業生産基盤整備事業に係る補助金の交付</t>
    <rPh sb="0" eb="2">
      <t>ノウギョウ</t>
    </rPh>
    <rPh sb="2" eb="4">
      <t>セイサン</t>
    </rPh>
    <rPh sb="4" eb="6">
      <t>キバン</t>
    </rPh>
    <rPh sb="6" eb="8">
      <t>セイビ</t>
    </rPh>
    <rPh sb="8" eb="10">
      <t>ジギョウ</t>
    </rPh>
    <rPh sb="11" eb="12">
      <t>カカ</t>
    </rPh>
    <rPh sb="13" eb="16">
      <t>ホジョキン</t>
    </rPh>
    <rPh sb="17" eb="19">
      <t>コウフ</t>
    </rPh>
    <phoneticPr fontId="5"/>
  </si>
  <si>
    <t>農業生産基盤整備事業の実施及び補助金の交付</t>
    <rPh sb="0" eb="2">
      <t>ノウギョウ</t>
    </rPh>
    <rPh sb="2" eb="4">
      <t>セイサン</t>
    </rPh>
    <rPh sb="4" eb="6">
      <t>キバン</t>
    </rPh>
    <rPh sb="6" eb="8">
      <t>セイビ</t>
    </rPh>
    <rPh sb="8" eb="10">
      <t>ジギョウ</t>
    </rPh>
    <rPh sb="11" eb="13">
      <t>ジッシ</t>
    </rPh>
    <rPh sb="13" eb="14">
      <t>オヨ</t>
    </rPh>
    <rPh sb="15" eb="18">
      <t>ホジョキン</t>
    </rPh>
    <rPh sb="19" eb="21">
      <t>コウフ</t>
    </rPh>
    <phoneticPr fontId="5"/>
  </si>
  <si>
    <t>農山漁村地域の総合的な整備の実施</t>
    <rPh sb="0" eb="4">
      <t>ノウサンギョソン</t>
    </rPh>
    <rPh sb="4" eb="6">
      <t>チイキ</t>
    </rPh>
    <rPh sb="7" eb="10">
      <t>ソウゴウテキ</t>
    </rPh>
    <rPh sb="11" eb="13">
      <t>セイビ</t>
    </rPh>
    <rPh sb="14" eb="16">
      <t>ジッシ</t>
    </rPh>
    <phoneticPr fontId="5"/>
  </si>
  <si>
    <t>治山、森林整備事業の実施及び補助金の交付</t>
    <rPh sb="0" eb="2">
      <t>チサン</t>
    </rPh>
    <rPh sb="3" eb="5">
      <t>シンリン</t>
    </rPh>
    <rPh sb="5" eb="7">
      <t>セイビ</t>
    </rPh>
    <rPh sb="7" eb="9">
      <t>ジギョウ</t>
    </rPh>
    <rPh sb="10" eb="12">
      <t>ジッシ</t>
    </rPh>
    <rPh sb="12" eb="13">
      <t>オヨ</t>
    </rPh>
    <rPh sb="14" eb="17">
      <t>ホジョキン</t>
    </rPh>
    <rPh sb="18" eb="20">
      <t>コウフ</t>
    </rPh>
    <phoneticPr fontId="5"/>
  </si>
  <si>
    <t>奄美群島振興交付金の実施及び交付金の交付</t>
    <rPh sb="0" eb="2">
      <t>アマミ</t>
    </rPh>
    <rPh sb="2" eb="4">
      <t>グントウ</t>
    </rPh>
    <rPh sb="4" eb="6">
      <t>シンコウ</t>
    </rPh>
    <rPh sb="6" eb="9">
      <t>コウフキン</t>
    </rPh>
    <rPh sb="10" eb="12">
      <t>ジッシ</t>
    </rPh>
    <rPh sb="12" eb="13">
      <t>オヨ</t>
    </rPh>
    <rPh sb="14" eb="17">
      <t>コウフキン</t>
    </rPh>
    <rPh sb="18" eb="20">
      <t>コウフ</t>
    </rPh>
    <phoneticPr fontId="5"/>
  </si>
  <si>
    <t>公益財団法人鹿児島県地域振興公社</t>
    <rPh sb="0" eb="2">
      <t>コウエキ</t>
    </rPh>
    <rPh sb="2" eb="6">
      <t>ザイダンホウジン</t>
    </rPh>
    <rPh sb="6" eb="10">
      <t>カゴシマケン</t>
    </rPh>
    <rPh sb="10" eb="12">
      <t>チイキ</t>
    </rPh>
    <rPh sb="12" eb="14">
      <t>シンコウ</t>
    </rPh>
    <rPh sb="14" eb="16">
      <t>コウシャ</t>
    </rPh>
    <phoneticPr fontId="5"/>
  </si>
  <si>
    <t>農業生産基盤整備事業の実施</t>
    <rPh sb="0" eb="2">
      <t>ノウギョウ</t>
    </rPh>
    <rPh sb="2" eb="4">
      <t>セイサン</t>
    </rPh>
    <rPh sb="4" eb="6">
      <t>キバン</t>
    </rPh>
    <rPh sb="6" eb="8">
      <t>セイビ</t>
    </rPh>
    <rPh sb="8" eb="10">
      <t>ジギョウ</t>
    </rPh>
    <rPh sb="11" eb="13">
      <t>ジッシ</t>
    </rPh>
    <phoneticPr fontId="5"/>
  </si>
  <si>
    <t>奄美市</t>
    <rPh sb="0" eb="3">
      <t>アマミシ</t>
    </rPh>
    <phoneticPr fontId="5"/>
  </si>
  <si>
    <t>喜界町</t>
    <rPh sb="0" eb="3">
      <t>キカイチョウ</t>
    </rPh>
    <phoneticPr fontId="5"/>
  </si>
  <si>
    <t>和泊町</t>
    <rPh sb="0" eb="3">
      <t>ワドマリチョウ</t>
    </rPh>
    <phoneticPr fontId="5"/>
  </si>
  <si>
    <t>天城町</t>
    <rPh sb="0" eb="3">
      <t>アマギチョウ</t>
    </rPh>
    <phoneticPr fontId="5"/>
  </si>
  <si>
    <t>伊仙町</t>
    <rPh sb="0" eb="3">
      <t>イセンチョウ</t>
    </rPh>
    <phoneticPr fontId="5"/>
  </si>
  <si>
    <t>森林整備事業の実施</t>
    <rPh sb="0" eb="2">
      <t>シンリン</t>
    </rPh>
    <rPh sb="2" eb="4">
      <t>セイビ</t>
    </rPh>
    <rPh sb="4" eb="6">
      <t>ジギョウ</t>
    </rPh>
    <rPh sb="7" eb="9">
      <t>ジッシ</t>
    </rPh>
    <phoneticPr fontId="5"/>
  </si>
  <si>
    <t>あまみ大島森林組合</t>
    <rPh sb="3" eb="5">
      <t>オオシマ</t>
    </rPh>
    <rPh sb="5" eb="7">
      <t>シンリン</t>
    </rPh>
    <rPh sb="7" eb="9">
      <t>クミアイ</t>
    </rPh>
    <phoneticPr fontId="5"/>
  </si>
  <si>
    <t>昇林業</t>
    <rPh sb="0" eb="1">
      <t>ノボ</t>
    </rPh>
    <rPh sb="1" eb="3">
      <t>リンギョウ</t>
    </rPh>
    <phoneticPr fontId="5"/>
  </si>
  <si>
    <t>水道施設整備事業の実施</t>
    <rPh sb="0" eb="2">
      <t>スイドウ</t>
    </rPh>
    <rPh sb="2" eb="4">
      <t>シセツ</t>
    </rPh>
    <rPh sb="4" eb="6">
      <t>セイビ</t>
    </rPh>
    <rPh sb="6" eb="8">
      <t>ジギョウ</t>
    </rPh>
    <rPh sb="9" eb="11">
      <t>ジッシ</t>
    </rPh>
    <phoneticPr fontId="5"/>
  </si>
  <si>
    <t>株式会社価値総合研究所</t>
    <rPh sb="0" eb="4">
      <t>カブシキガイシャ</t>
    </rPh>
    <rPh sb="4" eb="6">
      <t>カチ</t>
    </rPh>
    <rPh sb="6" eb="8">
      <t>ソウゴウ</t>
    </rPh>
    <rPh sb="8" eb="11">
      <t>ケンキュウショ</t>
    </rPh>
    <phoneticPr fontId="5"/>
  </si>
  <si>
    <t>世界自然遺産登録予定地域周辺の観光資源の可能性調査</t>
    <rPh sb="0" eb="2">
      <t>セカイ</t>
    </rPh>
    <rPh sb="2" eb="4">
      <t>シゼン</t>
    </rPh>
    <rPh sb="4" eb="6">
      <t>イサン</t>
    </rPh>
    <rPh sb="6" eb="8">
      <t>トウロク</t>
    </rPh>
    <rPh sb="8" eb="10">
      <t>ヨテイ</t>
    </rPh>
    <rPh sb="10" eb="12">
      <t>チイキ</t>
    </rPh>
    <rPh sb="12" eb="14">
      <t>シュウヘン</t>
    </rPh>
    <rPh sb="15" eb="17">
      <t>カンコウ</t>
    </rPh>
    <rPh sb="17" eb="19">
      <t>シゲン</t>
    </rPh>
    <rPh sb="20" eb="23">
      <t>カノウセイ</t>
    </rPh>
    <rPh sb="23" eb="25">
      <t>チョウサ</t>
    </rPh>
    <phoneticPr fontId="5"/>
  </si>
  <si>
    <t>和泊町</t>
    <rPh sb="0" eb="3">
      <t>ワドマリチョウ</t>
    </rPh>
    <phoneticPr fontId="5"/>
  </si>
  <si>
    <t>知名町</t>
    <rPh sb="0" eb="3">
      <t>チナチョウ</t>
    </rPh>
    <phoneticPr fontId="5"/>
  </si>
  <si>
    <t>瀬戸内町</t>
    <rPh sb="0" eb="4">
      <t>セトウチチョウ</t>
    </rPh>
    <phoneticPr fontId="5"/>
  </si>
  <si>
    <t>奄美市</t>
    <rPh sb="0" eb="3">
      <t>アマミシ</t>
    </rPh>
    <phoneticPr fontId="5"/>
  </si>
  <si>
    <t>伊仙町</t>
    <rPh sb="0" eb="3">
      <t>イセンチョウ</t>
    </rPh>
    <phoneticPr fontId="5"/>
  </si>
  <si>
    <t>宇検村</t>
    <rPh sb="0" eb="3">
      <t>ウケンソン</t>
    </rPh>
    <phoneticPr fontId="5"/>
  </si>
  <si>
    <t>与論町</t>
    <rPh sb="0" eb="3">
      <t>ヨロンチョウ</t>
    </rPh>
    <phoneticPr fontId="5"/>
  </si>
  <si>
    <t>天城町</t>
    <rPh sb="0" eb="3">
      <t>アマギチョウ</t>
    </rPh>
    <phoneticPr fontId="5"/>
  </si>
  <si>
    <t>喜界町</t>
    <rPh sb="0" eb="3">
      <t>キカイチョウ</t>
    </rPh>
    <phoneticPr fontId="5"/>
  </si>
  <si>
    <t>大和村</t>
    <rPh sb="0" eb="3">
      <t>ヤマトソン</t>
    </rPh>
    <phoneticPr fontId="5"/>
  </si>
  <si>
    <t>奄美群島振興交付金の実施</t>
    <rPh sb="0" eb="2">
      <t>アマミ</t>
    </rPh>
    <rPh sb="2" eb="4">
      <t>グントウ</t>
    </rPh>
    <rPh sb="4" eb="6">
      <t>シンコウ</t>
    </rPh>
    <rPh sb="6" eb="9">
      <t>コウフキン</t>
    </rPh>
    <rPh sb="10" eb="12">
      <t>ジッシ</t>
    </rPh>
    <phoneticPr fontId="5"/>
  </si>
  <si>
    <t>-</t>
    <phoneticPr fontId="5"/>
  </si>
  <si>
    <t>奄美群島広域事務組合</t>
    <rPh sb="0" eb="2">
      <t>アマミ</t>
    </rPh>
    <rPh sb="2" eb="4">
      <t>グントウ</t>
    </rPh>
    <rPh sb="4" eb="6">
      <t>コウイキ</t>
    </rPh>
    <rPh sb="6" eb="8">
      <t>ジム</t>
    </rPh>
    <rPh sb="8" eb="10">
      <t>クミアイ</t>
    </rPh>
    <phoneticPr fontId="5"/>
  </si>
  <si>
    <t>奄美群島航空・航路運賃軽減協議会</t>
    <rPh sb="0" eb="2">
      <t>アマミ</t>
    </rPh>
    <rPh sb="2" eb="4">
      <t>グントウ</t>
    </rPh>
    <rPh sb="4" eb="6">
      <t>コウクウ</t>
    </rPh>
    <rPh sb="7" eb="9">
      <t>コウロ</t>
    </rPh>
    <rPh sb="9" eb="11">
      <t>ウンチン</t>
    </rPh>
    <rPh sb="11" eb="13">
      <t>ケイゲン</t>
    </rPh>
    <rPh sb="13" eb="16">
      <t>キョウギカイ</t>
    </rPh>
    <phoneticPr fontId="5"/>
  </si>
  <si>
    <t>奄美空港ターミナルビル株式会社</t>
    <rPh sb="0" eb="2">
      <t>アマミ</t>
    </rPh>
    <rPh sb="2" eb="4">
      <t>クウコウ</t>
    </rPh>
    <rPh sb="11" eb="15">
      <t>カブシキガイシャ</t>
    </rPh>
    <phoneticPr fontId="5"/>
  </si>
  <si>
    <t>Q.あまみ大島森林組合</t>
    <rPh sb="5" eb="7">
      <t>オオシマ</t>
    </rPh>
    <rPh sb="7" eb="9">
      <t>シンリン</t>
    </rPh>
    <rPh sb="9" eb="11">
      <t>クミアイ</t>
    </rPh>
    <phoneticPr fontId="5"/>
  </si>
  <si>
    <t>R.昇林業</t>
    <rPh sb="2" eb="3">
      <t>ショウ</t>
    </rPh>
    <rPh sb="3" eb="5">
      <t>リンギョウ</t>
    </rPh>
    <phoneticPr fontId="5"/>
  </si>
  <si>
    <t>V.和泊町</t>
    <rPh sb="2" eb="4">
      <t>ワドマリ</t>
    </rPh>
    <rPh sb="4" eb="5">
      <t>チョウ</t>
    </rPh>
    <phoneticPr fontId="5"/>
  </si>
  <si>
    <t>P.宇検村</t>
    <rPh sb="2" eb="5">
      <t>ウケンソン</t>
    </rPh>
    <phoneticPr fontId="5"/>
  </si>
  <si>
    <t>鹿児島県</t>
    <rPh sb="0" eb="4">
      <t>カゴシマケン</t>
    </rPh>
    <phoneticPr fontId="5"/>
  </si>
  <si>
    <t>-</t>
    <phoneticPr fontId="5"/>
  </si>
  <si>
    <t>社会資本整備総合交付金</t>
    <rPh sb="0" eb="4">
      <t>シャカイシホン</t>
    </rPh>
    <rPh sb="4" eb="6">
      <t>セイビ</t>
    </rPh>
    <rPh sb="6" eb="8">
      <t>ソウゴウ</t>
    </rPh>
    <rPh sb="8" eb="11">
      <t>コウフキン</t>
    </rPh>
    <phoneticPr fontId="5"/>
  </si>
  <si>
    <t>防災・安全社会資本整備交付金</t>
    <rPh sb="0" eb="2">
      <t>ボウサイ</t>
    </rPh>
    <rPh sb="3" eb="5">
      <t>アンゼン</t>
    </rPh>
    <rPh sb="5" eb="7">
      <t>シャカイ</t>
    </rPh>
    <rPh sb="7" eb="9">
      <t>シホン</t>
    </rPh>
    <rPh sb="9" eb="11">
      <t>セイビ</t>
    </rPh>
    <rPh sb="11" eb="14">
      <t>コウフキン</t>
    </rPh>
    <phoneticPr fontId="5"/>
  </si>
  <si>
    <t>国土交通省本省</t>
    <rPh sb="0" eb="2">
      <t>コクド</t>
    </rPh>
    <rPh sb="2" eb="5">
      <t>コウツウショウ</t>
    </rPh>
    <rPh sb="5" eb="7">
      <t>ホンショウ</t>
    </rPh>
    <phoneticPr fontId="5"/>
  </si>
  <si>
    <t>港湾整備事業の実施</t>
    <rPh sb="0" eb="2">
      <t>コウワン</t>
    </rPh>
    <rPh sb="2" eb="4">
      <t>セイビ</t>
    </rPh>
    <rPh sb="4" eb="6">
      <t>ジギョウ</t>
    </rPh>
    <rPh sb="7" eb="9">
      <t>ジッシ</t>
    </rPh>
    <phoneticPr fontId="5"/>
  </si>
  <si>
    <t>-</t>
    <phoneticPr fontId="5"/>
  </si>
  <si>
    <t>九州地方整備局</t>
    <rPh sb="0" eb="2">
      <t>キュウシュウ</t>
    </rPh>
    <rPh sb="2" eb="4">
      <t>チホウ</t>
    </rPh>
    <rPh sb="4" eb="7">
      <t>セイビキョク</t>
    </rPh>
    <phoneticPr fontId="5"/>
  </si>
  <si>
    <t>港湾整備事業、床上浸水対策特別緊急事業に係る指導及び補助金の交付</t>
    <rPh sb="0" eb="2">
      <t>コウワン</t>
    </rPh>
    <rPh sb="2" eb="4">
      <t>セイビ</t>
    </rPh>
    <rPh sb="4" eb="6">
      <t>ジギョウ</t>
    </rPh>
    <rPh sb="7" eb="9">
      <t>ユカウエ</t>
    </rPh>
    <rPh sb="9" eb="11">
      <t>シンスイ</t>
    </rPh>
    <rPh sb="11" eb="13">
      <t>タイサク</t>
    </rPh>
    <rPh sb="13" eb="15">
      <t>トクベツ</t>
    </rPh>
    <rPh sb="15" eb="17">
      <t>キンキュウ</t>
    </rPh>
    <rPh sb="17" eb="19">
      <t>ジギョウ</t>
    </rPh>
    <rPh sb="20" eb="21">
      <t>カカ</t>
    </rPh>
    <rPh sb="22" eb="24">
      <t>シドウ</t>
    </rPh>
    <rPh sb="24" eb="25">
      <t>オヨ</t>
    </rPh>
    <rPh sb="26" eb="29">
      <t>ホジョキン</t>
    </rPh>
    <rPh sb="30" eb="32">
      <t>コウフ</t>
    </rPh>
    <phoneticPr fontId="5"/>
  </si>
  <si>
    <t>国土技術政策総合研究所</t>
    <rPh sb="0" eb="2">
      <t>コクド</t>
    </rPh>
    <rPh sb="2" eb="4">
      <t>ギジュツ</t>
    </rPh>
    <rPh sb="4" eb="6">
      <t>セイサク</t>
    </rPh>
    <rPh sb="6" eb="8">
      <t>ソウゴウ</t>
    </rPh>
    <rPh sb="8" eb="11">
      <t>ケンキュウショ</t>
    </rPh>
    <phoneticPr fontId="5"/>
  </si>
  <si>
    <t>港湾改修費補助</t>
    <rPh sb="0" eb="2">
      <t>コウワン</t>
    </rPh>
    <rPh sb="2" eb="5">
      <t>カイシュウヒ</t>
    </rPh>
    <rPh sb="5" eb="7">
      <t>ホジョ</t>
    </rPh>
    <phoneticPr fontId="5"/>
  </si>
  <si>
    <t>床上浸水対策特別緊急事業費補助</t>
    <rPh sb="0" eb="2">
      <t>ユカウエ</t>
    </rPh>
    <rPh sb="2" eb="4">
      <t>シンスイ</t>
    </rPh>
    <rPh sb="4" eb="6">
      <t>タイサク</t>
    </rPh>
    <rPh sb="6" eb="8">
      <t>トクベツ</t>
    </rPh>
    <rPh sb="8" eb="10">
      <t>キンキュウ</t>
    </rPh>
    <rPh sb="10" eb="13">
      <t>ジギョウヒ</t>
    </rPh>
    <rPh sb="13" eb="15">
      <t>ホジョ</t>
    </rPh>
    <phoneticPr fontId="5"/>
  </si>
  <si>
    <t>鹿児島県</t>
    <rPh sb="0" eb="4">
      <t>カゴシマケン</t>
    </rPh>
    <phoneticPr fontId="5"/>
  </si>
  <si>
    <t>港湾整備事業、床上浸水対策特別緊急事業の実施</t>
    <rPh sb="0" eb="2">
      <t>コウワン</t>
    </rPh>
    <rPh sb="2" eb="4">
      <t>セイビ</t>
    </rPh>
    <rPh sb="4" eb="6">
      <t>ジギョウ</t>
    </rPh>
    <rPh sb="7" eb="9">
      <t>ユカウエ</t>
    </rPh>
    <rPh sb="9" eb="11">
      <t>シンスイ</t>
    </rPh>
    <rPh sb="11" eb="13">
      <t>タイサク</t>
    </rPh>
    <rPh sb="13" eb="15">
      <t>トクベツ</t>
    </rPh>
    <rPh sb="15" eb="17">
      <t>キンキュウ</t>
    </rPh>
    <rPh sb="17" eb="19">
      <t>ジギョウ</t>
    </rPh>
    <rPh sb="20" eb="22">
      <t>ジッシ</t>
    </rPh>
    <phoneticPr fontId="5"/>
  </si>
  <si>
    <t>廃棄物処理施設等の整備の実施</t>
    <rPh sb="0" eb="3">
      <t>ハイキブツ</t>
    </rPh>
    <rPh sb="3" eb="5">
      <t>ショリ</t>
    </rPh>
    <rPh sb="5" eb="7">
      <t>シセツ</t>
    </rPh>
    <rPh sb="7" eb="8">
      <t>トウ</t>
    </rPh>
    <rPh sb="9" eb="11">
      <t>セイビ</t>
    </rPh>
    <rPh sb="12" eb="14">
      <t>ジッシ</t>
    </rPh>
    <phoneticPr fontId="5"/>
  </si>
  <si>
    <t>喜界町</t>
    <rPh sb="0" eb="3">
      <t>キカイチョウ</t>
    </rPh>
    <phoneticPr fontId="5"/>
  </si>
  <si>
    <t>龍郷町</t>
    <rPh sb="0" eb="3">
      <t>タツゴウチョウ</t>
    </rPh>
    <phoneticPr fontId="5"/>
  </si>
  <si>
    <t>徳之島町</t>
    <rPh sb="0" eb="4">
      <t>トクノシマチョウ</t>
    </rPh>
    <phoneticPr fontId="5"/>
  </si>
  <si>
    <t>伊仙町</t>
    <rPh sb="0" eb="3">
      <t>イセンチョウ</t>
    </rPh>
    <phoneticPr fontId="5"/>
  </si>
  <si>
    <t>天城町</t>
    <rPh sb="0" eb="3">
      <t>アマギチョウ</t>
    </rPh>
    <phoneticPr fontId="5"/>
  </si>
  <si>
    <t>与論町</t>
    <rPh sb="0" eb="3">
      <t>ヨロンチョウ</t>
    </rPh>
    <phoneticPr fontId="5"/>
  </si>
  <si>
    <t>知名町</t>
    <rPh sb="0" eb="3">
      <t>チナチョウ</t>
    </rPh>
    <phoneticPr fontId="5"/>
  </si>
  <si>
    <t>瀬戸内町</t>
    <rPh sb="0" eb="4">
      <t>セトウチチョウ</t>
    </rPh>
    <phoneticPr fontId="5"/>
  </si>
  <si>
    <t>奄美市</t>
    <rPh sb="0" eb="3">
      <t>アマミシ</t>
    </rPh>
    <phoneticPr fontId="5"/>
  </si>
  <si>
    <t>-</t>
    <phoneticPr fontId="5"/>
  </si>
  <si>
    <t>瀬戸内町森林組合</t>
    <rPh sb="0" eb="4">
      <t>セトウチチョウ</t>
    </rPh>
    <rPh sb="4" eb="6">
      <t>シンリン</t>
    </rPh>
    <rPh sb="6" eb="8">
      <t>クミアイ</t>
    </rPh>
    <phoneticPr fontId="5"/>
  </si>
  <si>
    <t>徳之島地区森林組合</t>
    <rPh sb="0" eb="3">
      <t>トクノシマ</t>
    </rPh>
    <rPh sb="3" eb="5">
      <t>チク</t>
    </rPh>
    <rPh sb="5" eb="7">
      <t>シンリン</t>
    </rPh>
    <rPh sb="7" eb="9">
      <t>クミアイ</t>
    </rPh>
    <phoneticPr fontId="5"/>
  </si>
  <si>
    <t>有限会社 中野木材</t>
    <rPh sb="0" eb="4">
      <t>ユウゲンガイシャ</t>
    </rPh>
    <rPh sb="5" eb="6">
      <t>ナカ</t>
    </rPh>
    <rPh sb="6" eb="7">
      <t>ノ</t>
    </rPh>
    <rPh sb="7" eb="9">
      <t>モクザイ</t>
    </rPh>
    <phoneticPr fontId="5"/>
  </si>
  <si>
    <t>社会資本総合整備事業の実施</t>
    <rPh sb="6" eb="8">
      <t>セイビ</t>
    </rPh>
    <rPh sb="8" eb="10">
      <t>ジギョウ</t>
    </rPh>
    <phoneticPr fontId="5"/>
  </si>
  <si>
    <t>-</t>
    <phoneticPr fontId="5"/>
  </si>
  <si>
    <t>東亜建設工業（株）</t>
    <rPh sb="0" eb="2">
      <t>トウア</t>
    </rPh>
    <rPh sb="2" eb="4">
      <t>ケンセツ</t>
    </rPh>
    <rPh sb="4" eb="6">
      <t>コウギョウ</t>
    </rPh>
    <rPh sb="6" eb="9">
      <t>カブ</t>
    </rPh>
    <phoneticPr fontId="5"/>
  </si>
  <si>
    <r>
      <t>平成2</t>
    </r>
    <r>
      <rPr>
        <sz val="11"/>
        <rFont val="ＭＳ Ｐゴシック"/>
        <family val="3"/>
        <charset val="128"/>
      </rPr>
      <t>9年度名瀬港（本港地区）岸壁（-7.5m）（改良）工事（第４次）</t>
    </r>
    <rPh sb="0" eb="2">
      <t>ヘイセイ</t>
    </rPh>
    <rPh sb="4" eb="6">
      <t>ネンド</t>
    </rPh>
    <rPh sb="6" eb="8">
      <t>ナゼ</t>
    </rPh>
    <rPh sb="8" eb="9">
      <t>ミナト</t>
    </rPh>
    <rPh sb="10" eb="11">
      <t>ホン</t>
    </rPh>
    <rPh sb="11" eb="12">
      <t>ミナト</t>
    </rPh>
    <rPh sb="12" eb="14">
      <t>チク</t>
    </rPh>
    <rPh sb="15" eb="17">
      <t>ガンペキ</t>
    </rPh>
    <rPh sb="25" eb="27">
      <t>カイリョウ</t>
    </rPh>
    <rPh sb="28" eb="30">
      <t>コウジ</t>
    </rPh>
    <rPh sb="31" eb="32">
      <t>ダイ</t>
    </rPh>
    <rPh sb="33" eb="34">
      <t>ジ</t>
    </rPh>
    <phoneticPr fontId="5"/>
  </si>
  <si>
    <t>A</t>
  </si>
  <si>
    <t>S.喜界町</t>
    <rPh sb="2" eb="5">
      <t>キカイチョウ</t>
    </rPh>
    <phoneticPr fontId="5"/>
  </si>
  <si>
    <t>D</t>
  </si>
  <si>
    <t>（株）鴻池組 九州支店</t>
    <rPh sb="0" eb="3">
      <t>カブ</t>
    </rPh>
    <rPh sb="3" eb="6">
      <t>コウノイケグミ</t>
    </rPh>
    <rPh sb="7" eb="9">
      <t>キュウシュウ</t>
    </rPh>
    <rPh sb="9" eb="11">
      <t>シテン</t>
    </rPh>
    <phoneticPr fontId="5"/>
  </si>
  <si>
    <t>地下ダム止水壁（２－１工区）建設工事</t>
    <rPh sb="0" eb="2">
      <t>チカ</t>
    </rPh>
    <rPh sb="4" eb="7">
      <t>シスイヘキ</t>
    </rPh>
    <rPh sb="11" eb="13">
      <t>コウク</t>
    </rPh>
    <rPh sb="14" eb="16">
      <t>ケンセツ</t>
    </rPh>
    <rPh sb="16" eb="18">
      <t>コウジ</t>
    </rPh>
    <phoneticPr fontId="5"/>
  </si>
  <si>
    <t xml:space="preserve">農業生産基盤整備事業費補助
</t>
    <rPh sb="10" eb="11">
      <t>ヒ</t>
    </rPh>
    <rPh sb="11" eb="13">
      <t>ホジョ</t>
    </rPh>
    <phoneticPr fontId="5"/>
  </si>
  <si>
    <t>N.喜界町</t>
    <rPh sb="2" eb="5">
      <t>キカイチョウ</t>
    </rPh>
    <phoneticPr fontId="5"/>
  </si>
  <si>
    <t>-</t>
    <phoneticPr fontId="5"/>
  </si>
  <si>
    <t>国土交通省</t>
  </si>
  <si>
    <t>奄美群島振興開発計画に基づく各種公共事業については、引き続き、国土交通省に一括計上し、奄美群島に係る公共事業の総合性の確保、計画的かつ効率的な事業執行を図るとともに、交付金の事業内容については、外部有識者の指摘を踏まえ、地域のニーズ等を十分把握・分析し、効果的なものとなるよう検討すべき。</t>
    <rPh sb="0" eb="2">
      <t>アマミ</t>
    </rPh>
    <rPh sb="2" eb="4">
      <t>グントウ</t>
    </rPh>
    <rPh sb="4" eb="6">
      <t>シンコウ</t>
    </rPh>
    <rPh sb="6" eb="8">
      <t>カイハツ</t>
    </rPh>
    <rPh sb="8" eb="10">
      <t>ケイカク</t>
    </rPh>
    <rPh sb="14" eb="16">
      <t>カクシュ</t>
    </rPh>
    <rPh sb="16" eb="18">
      <t>コウキョウ</t>
    </rPh>
    <rPh sb="43" eb="45">
      <t>アマミ</t>
    </rPh>
    <rPh sb="45" eb="47">
      <t>グントウ</t>
    </rPh>
    <rPh sb="83" eb="86">
      <t>コウフキン</t>
    </rPh>
    <rPh sb="87" eb="89">
      <t>ジギョウ</t>
    </rPh>
    <rPh sb="89" eb="91">
      <t>ナイヨウ</t>
    </rPh>
    <rPh sb="97" eb="99">
      <t>ガイブ</t>
    </rPh>
    <rPh sb="99" eb="102">
      <t>ユウシキシャ</t>
    </rPh>
    <rPh sb="103" eb="105">
      <t>シテキ</t>
    </rPh>
    <rPh sb="106" eb="107">
      <t>フ</t>
    </rPh>
    <rPh sb="110" eb="112">
      <t>チイキ</t>
    </rPh>
    <rPh sb="116" eb="117">
      <t>トウ</t>
    </rPh>
    <rPh sb="118" eb="120">
      <t>ジュウブン</t>
    </rPh>
    <rPh sb="120" eb="122">
      <t>ハアク</t>
    </rPh>
    <rPh sb="123" eb="125">
      <t>ブンセキ</t>
    </rPh>
    <rPh sb="127" eb="130">
      <t>コウカテキ</t>
    </rPh>
    <rPh sb="138" eb="140">
      <t>ケントウ</t>
    </rPh>
    <phoneticPr fontId="5"/>
  </si>
  <si>
    <t>離島振興事業費</t>
    <rPh sb="0" eb="2">
      <t>リトウ</t>
    </rPh>
    <rPh sb="2" eb="4">
      <t>シンコウ</t>
    </rPh>
    <rPh sb="4" eb="6">
      <t>ジギョウ</t>
    </rPh>
    <rPh sb="6" eb="7">
      <t>ヒ</t>
    </rPh>
    <phoneticPr fontId="5"/>
  </si>
  <si>
    <t>名瀬港（本港地区）岸壁（-7.5m）（改良）工事（第３次）</t>
    <rPh sb="0" eb="2">
      <t>ナゼ</t>
    </rPh>
    <rPh sb="2" eb="3">
      <t>ミナト</t>
    </rPh>
    <rPh sb="4" eb="5">
      <t>ホン</t>
    </rPh>
    <rPh sb="5" eb="6">
      <t>ミナト</t>
    </rPh>
    <rPh sb="6" eb="8">
      <t>チク</t>
    </rPh>
    <rPh sb="9" eb="11">
      <t>ガンペキ</t>
    </rPh>
    <rPh sb="19" eb="21">
      <t>カイリョウ</t>
    </rPh>
    <rPh sb="22" eb="24">
      <t>コウジ</t>
    </rPh>
    <rPh sb="25" eb="26">
      <t>ダイ</t>
    </rPh>
    <rPh sb="27" eb="28">
      <t>ジ</t>
    </rPh>
    <phoneticPr fontId="5"/>
  </si>
  <si>
    <t>Z.株式会社不動テトラ</t>
    <rPh sb="2" eb="6">
      <t>カブシキガイシャ</t>
    </rPh>
    <rPh sb="6" eb="8">
      <t>フドウ</t>
    </rPh>
    <phoneticPr fontId="5"/>
  </si>
  <si>
    <t>a.国立研究開発法人海上・港湾・航空技術研究所</t>
    <rPh sb="2" eb="4">
      <t>コクリツ</t>
    </rPh>
    <rPh sb="4" eb="6">
      <t>ケンキュウ</t>
    </rPh>
    <rPh sb="6" eb="8">
      <t>カイハツ</t>
    </rPh>
    <rPh sb="8" eb="10">
      <t>ホウジン</t>
    </rPh>
    <rPh sb="10" eb="12">
      <t>カイジョウ</t>
    </rPh>
    <rPh sb="13" eb="15">
      <t>コウワン</t>
    </rPh>
    <rPh sb="16" eb="18">
      <t>コウクウ</t>
    </rPh>
    <rPh sb="18" eb="20">
      <t>ギジュツ</t>
    </rPh>
    <rPh sb="20" eb="23">
      <t>ケンキュウショ</t>
    </rPh>
    <phoneticPr fontId="5"/>
  </si>
  <si>
    <t>港湾の施設の技術上の基準における外力等の条件設定に関する基礎的研究委託</t>
    <rPh sb="0" eb="2">
      <t>コウワン</t>
    </rPh>
    <rPh sb="3" eb="5">
      <t>シセツ</t>
    </rPh>
    <rPh sb="6" eb="9">
      <t>ギジュツジョウ</t>
    </rPh>
    <rPh sb="10" eb="12">
      <t>キジュン</t>
    </rPh>
    <rPh sb="16" eb="18">
      <t>ガイリョク</t>
    </rPh>
    <rPh sb="18" eb="19">
      <t>トウ</t>
    </rPh>
    <rPh sb="20" eb="22">
      <t>ジョウケン</t>
    </rPh>
    <rPh sb="22" eb="24">
      <t>セッテイ</t>
    </rPh>
    <rPh sb="25" eb="26">
      <t>カン</t>
    </rPh>
    <rPh sb="28" eb="31">
      <t>キソテキ</t>
    </rPh>
    <rPh sb="31" eb="33">
      <t>ケンキュウ</t>
    </rPh>
    <rPh sb="33" eb="35">
      <t>イタク</t>
    </rPh>
    <phoneticPr fontId="5"/>
  </si>
  <si>
    <t>港湾の施設の技術上の基準における構造設計及び維持管理技術に関する基礎的研究委託</t>
    <rPh sb="0" eb="2">
      <t>コウワン</t>
    </rPh>
    <rPh sb="3" eb="5">
      <t>シセツ</t>
    </rPh>
    <rPh sb="6" eb="9">
      <t>ギジュツジョウ</t>
    </rPh>
    <rPh sb="10" eb="12">
      <t>キジュン</t>
    </rPh>
    <rPh sb="16" eb="18">
      <t>コウゾウ</t>
    </rPh>
    <rPh sb="18" eb="20">
      <t>セッケイ</t>
    </rPh>
    <rPh sb="20" eb="21">
      <t>オヨ</t>
    </rPh>
    <rPh sb="22" eb="24">
      <t>イジ</t>
    </rPh>
    <rPh sb="24" eb="26">
      <t>カンリ</t>
    </rPh>
    <rPh sb="26" eb="28">
      <t>ギジュツ</t>
    </rPh>
    <rPh sb="29" eb="30">
      <t>カン</t>
    </rPh>
    <rPh sb="32" eb="35">
      <t>キソテキ</t>
    </rPh>
    <rPh sb="35" eb="37">
      <t>ケンキュウ</t>
    </rPh>
    <rPh sb="37" eb="39">
      <t>イタク</t>
    </rPh>
    <phoneticPr fontId="5"/>
  </si>
  <si>
    <t>株式会社不動テトラ</t>
    <rPh sb="0" eb="4">
      <t>カブシキガイシャ</t>
    </rPh>
    <rPh sb="4" eb="6">
      <t>フドウ</t>
    </rPh>
    <phoneticPr fontId="5"/>
  </si>
  <si>
    <t>村上建設株式会社</t>
    <rPh sb="0" eb="2">
      <t>ムラカミ</t>
    </rPh>
    <rPh sb="2" eb="4">
      <t>ケンセツ</t>
    </rPh>
    <rPh sb="4" eb="8">
      <t>カブシキガイシャ</t>
    </rPh>
    <phoneticPr fontId="5"/>
  </si>
  <si>
    <t>株式会社濱田機動</t>
    <rPh sb="0" eb="4">
      <t>カブシキガイシャ</t>
    </rPh>
    <rPh sb="4" eb="6">
      <t>ハマダ</t>
    </rPh>
    <rPh sb="6" eb="8">
      <t>キドウ</t>
    </rPh>
    <phoneticPr fontId="5"/>
  </si>
  <si>
    <t>株式会社ポルテック</t>
    <rPh sb="0" eb="4">
      <t>カブシキガイシャ</t>
    </rPh>
    <phoneticPr fontId="5"/>
  </si>
  <si>
    <t>株式会社五省コンサルタント</t>
    <rPh sb="0" eb="4">
      <t>カブシキガイシャ</t>
    </rPh>
    <rPh sb="4" eb="5">
      <t>ゴ</t>
    </rPh>
    <rPh sb="5" eb="6">
      <t>ショウ</t>
    </rPh>
    <phoneticPr fontId="5"/>
  </si>
  <si>
    <t>一般財団法人港湾空港総合技術センター</t>
    <rPh sb="0" eb="2">
      <t>イッパン</t>
    </rPh>
    <rPh sb="2" eb="6">
      <t>ザイダンホウジン</t>
    </rPh>
    <rPh sb="6" eb="8">
      <t>コウワン</t>
    </rPh>
    <rPh sb="8" eb="10">
      <t>クウコウ</t>
    </rPh>
    <rPh sb="10" eb="12">
      <t>ソウゴウ</t>
    </rPh>
    <rPh sb="12" eb="14">
      <t>ギジュツ</t>
    </rPh>
    <phoneticPr fontId="5"/>
  </si>
  <si>
    <t>株式会社ソニック</t>
    <rPh sb="0" eb="4">
      <t>カブシキガイシャ</t>
    </rPh>
    <phoneticPr fontId="5"/>
  </si>
  <si>
    <t>KDDI株式会社</t>
    <rPh sb="4" eb="8">
      <t>カブシキガイシャ</t>
    </rPh>
    <phoneticPr fontId="5"/>
  </si>
  <si>
    <t>一般財団法人沿岸技術研究センター</t>
    <rPh sb="0" eb="2">
      <t>イッパン</t>
    </rPh>
    <rPh sb="2" eb="6">
      <t>ザイダンホウジン</t>
    </rPh>
    <rPh sb="6" eb="8">
      <t>エンガン</t>
    </rPh>
    <rPh sb="8" eb="10">
      <t>ギジュツ</t>
    </rPh>
    <rPh sb="10" eb="12">
      <t>ケンキュウ</t>
    </rPh>
    <phoneticPr fontId="5"/>
  </si>
  <si>
    <t>株式会社日立製作所</t>
    <rPh sb="0" eb="4">
      <t>カブシキガイシャ</t>
    </rPh>
    <rPh sb="4" eb="6">
      <t>ヒタチ</t>
    </rPh>
    <rPh sb="6" eb="9">
      <t>セイサクショ</t>
    </rPh>
    <phoneticPr fontId="5"/>
  </si>
  <si>
    <t>名瀬港(本港地区)岸壁(-7.5m)(改良)工事(第３次)</t>
    <rPh sb="0" eb="2">
      <t>ナゼ</t>
    </rPh>
    <rPh sb="2" eb="3">
      <t>ミナト</t>
    </rPh>
    <rPh sb="4" eb="5">
      <t>ホン</t>
    </rPh>
    <rPh sb="5" eb="6">
      <t>ミナト</t>
    </rPh>
    <rPh sb="6" eb="8">
      <t>チク</t>
    </rPh>
    <rPh sb="9" eb="11">
      <t>ガンペキ</t>
    </rPh>
    <rPh sb="19" eb="21">
      <t>カイリョウ</t>
    </rPh>
    <rPh sb="22" eb="24">
      <t>コウジ</t>
    </rPh>
    <rPh sb="25" eb="26">
      <t>ダイ</t>
    </rPh>
    <rPh sb="27" eb="28">
      <t>ジ</t>
    </rPh>
    <phoneticPr fontId="5"/>
  </si>
  <si>
    <t>平成29年度名瀬港(本港地区)岸壁(-7.5m)(改良)工事 等</t>
    <rPh sb="0" eb="2">
      <t>ヘイセイ</t>
    </rPh>
    <rPh sb="4" eb="6">
      <t>ネンド</t>
    </rPh>
    <rPh sb="6" eb="8">
      <t>ナゼ</t>
    </rPh>
    <rPh sb="8" eb="9">
      <t>ミナト</t>
    </rPh>
    <rPh sb="10" eb="11">
      <t>ホン</t>
    </rPh>
    <rPh sb="11" eb="12">
      <t>ミナト</t>
    </rPh>
    <rPh sb="12" eb="14">
      <t>チク</t>
    </rPh>
    <rPh sb="15" eb="17">
      <t>ガンペキ</t>
    </rPh>
    <rPh sb="25" eb="27">
      <t>カイリョウ</t>
    </rPh>
    <rPh sb="28" eb="30">
      <t>コウジ</t>
    </rPh>
    <rPh sb="31" eb="32">
      <t>トウ</t>
    </rPh>
    <phoneticPr fontId="5"/>
  </si>
  <si>
    <t>平成29年度名瀬港(本港地区)岸壁(-7.5m)(改良)工事(第３次)</t>
    <rPh sb="0" eb="2">
      <t>ヘイセイ</t>
    </rPh>
    <rPh sb="4" eb="6">
      <t>ネンド</t>
    </rPh>
    <rPh sb="6" eb="8">
      <t>ナゼ</t>
    </rPh>
    <rPh sb="8" eb="9">
      <t>ミナト</t>
    </rPh>
    <rPh sb="10" eb="11">
      <t>ホン</t>
    </rPh>
    <rPh sb="11" eb="12">
      <t>ミナト</t>
    </rPh>
    <rPh sb="12" eb="14">
      <t>チク</t>
    </rPh>
    <rPh sb="15" eb="17">
      <t>ガンペキ</t>
    </rPh>
    <rPh sb="25" eb="27">
      <t>カイリョウ</t>
    </rPh>
    <rPh sb="28" eb="30">
      <t>コウジ</t>
    </rPh>
    <rPh sb="31" eb="32">
      <t>ダイ</t>
    </rPh>
    <rPh sb="33" eb="34">
      <t>ジ</t>
    </rPh>
    <phoneticPr fontId="5"/>
  </si>
  <si>
    <t>名瀬港監督等補助業務</t>
    <rPh sb="0" eb="2">
      <t>ナゼ</t>
    </rPh>
    <rPh sb="2" eb="3">
      <t>ミナト</t>
    </rPh>
    <rPh sb="3" eb="5">
      <t>カントク</t>
    </rPh>
    <rPh sb="5" eb="6">
      <t>トウ</t>
    </rPh>
    <rPh sb="6" eb="8">
      <t>ホジョ</t>
    </rPh>
    <rPh sb="8" eb="10">
      <t>ギョウム</t>
    </rPh>
    <phoneticPr fontId="5"/>
  </si>
  <si>
    <r>
      <t>平成2</t>
    </r>
    <r>
      <rPr>
        <sz val="11"/>
        <rFont val="ＭＳ Ｐゴシック"/>
        <family val="3"/>
        <charset val="128"/>
      </rPr>
      <t>9年度鹿児島港湾・空港整備事務所管内港湾施設実施設計外１件　等</t>
    </r>
    <rPh sb="0" eb="2">
      <t>ヘイセイ</t>
    </rPh>
    <rPh sb="4" eb="6">
      <t>ネンド</t>
    </rPh>
    <rPh sb="6" eb="9">
      <t>カゴシマ</t>
    </rPh>
    <rPh sb="9" eb="11">
      <t>コウワン</t>
    </rPh>
    <rPh sb="12" eb="14">
      <t>クウコウ</t>
    </rPh>
    <rPh sb="14" eb="16">
      <t>セイビ</t>
    </rPh>
    <rPh sb="16" eb="19">
      <t>ジムショ</t>
    </rPh>
    <rPh sb="19" eb="21">
      <t>カンナイ</t>
    </rPh>
    <rPh sb="21" eb="23">
      <t>コウワン</t>
    </rPh>
    <rPh sb="23" eb="25">
      <t>シセツ</t>
    </rPh>
    <rPh sb="25" eb="27">
      <t>ジッシ</t>
    </rPh>
    <rPh sb="27" eb="29">
      <t>セッケイ</t>
    </rPh>
    <rPh sb="29" eb="30">
      <t>ホカ</t>
    </rPh>
    <rPh sb="31" eb="32">
      <t>ケン</t>
    </rPh>
    <rPh sb="33" eb="34">
      <t>トウ</t>
    </rPh>
    <phoneticPr fontId="5"/>
  </si>
  <si>
    <t>平成29年度九州地方整備局管内港湾・空港等発注補助業務　等</t>
    <rPh sb="0" eb="2">
      <t>ヘイセイ</t>
    </rPh>
    <rPh sb="4" eb="6">
      <t>ネンド</t>
    </rPh>
    <rPh sb="6" eb="8">
      <t>キュウシュウ</t>
    </rPh>
    <rPh sb="8" eb="10">
      <t>チホウ</t>
    </rPh>
    <rPh sb="10" eb="13">
      <t>セイビキョク</t>
    </rPh>
    <rPh sb="13" eb="15">
      <t>カンナイ</t>
    </rPh>
    <rPh sb="15" eb="17">
      <t>コウワン</t>
    </rPh>
    <rPh sb="18" eb="20">
      <t>クウコウ</t>
    </rPh>
    <rPh sb="20" eb="21">
      <t>トウ</t>
    </rPh>
    <rPh sb="21" eb="23">
      <t>ハッチュウ</t>
    </rPh>
    <rPh sb="23" eb="25">
      <t>ホジョ</t>
    </rPh>
    <rPh sb="25" eb="27">
      <t>ギョウム</t>
    </rPh>
    <rPh sb="28" eb="29">
      <t>トウ</t>
    </rPh>
    <phoneticPr fontId="5"/>
  </si>
  <si>
    <t>海象観測装置定期点検・保守</t>
  </si>
  <si>
    <t>WAN回線使用料</t>
  </si>
  <si>
    <t>平成29年度港湾整備に係る沿岸気象海象情報の予測情報等提供業務　等</t>
    <rPh sb="0" eb="2">
      <t>ヘイセイ</t>
    </rPh>
    <rPh sb="4" eb="6">
      <t>ネンド</t>
    </rPh>
    <rPh sb="6" eb="8">
      <t>コウワン</t>
    </rPh>
    <rPh sb="8" eb="10">
      <t>セイビ</t>
    </rPh>
    <rPh sb="11" eb="12">
      <t>カカ</t>
    </rPh>
    <rPh sb="13" eb="15">
      <t>エンガン</t>
    </rPh>
    <rPh sb="15" eb="17">
      <t>キショウ</t>
    </rPh>
    <rPh sb="17" eb="19">
      <t>カイショウ</t>
    </rPh>
    <rPh sb="19" eb="21">
      <t>ジョウホウ</t>
    </rPh>
    <rPh sb="22" eb="24">
      <t>ヨソク</t>
    </rPh>
    <rPh sb="24" eb="26">
      <t>ジョウホウ</t>
    </rPh>
    <rPh sb="26" eb="27">
      <t>トウ</t>
    </rPh>
    <rPh sb="27" eb="29">
      <t>テイキョウ</t>
    </rPh>
    <rPh sb="29" eb="31">
      <t>ギョウム</t>
    </rPh>
    <rPh sb="32" eb="33">
      <t>トウ</t>
    </rPh>
    <phoneticPr fontId="5"/>
  </si>
  <si>
    <t>港湾施工管理システム機器保守等業務　等</t>
    <rPh sb="0" eb="2">
      <t>コウワン</t>
    </rPh>
    <rPh sb="2" eb="4">
      <t>セコウ</t>
    </rPh>
    <rPh sb="4" eb="6">
      <t>カンリ</t>
    </rPh>
    <rPh sb="10" eb="12">
      <t>キキ</t>
    </rPh>
    <rPh sb="12" eb="15">
      <t>ホシュナド</t>
    </rPh>
    <rPh sb="15" eb="17">
      <t>ギョウム</t>
    </rPh>
    <rPh sb="18" eb="19">
      <t>トウ</t>
    </rPh>
    <phoneticPr fontId="5"/>
  </si>
  <si>
    <t>国立研究開発法人海上・港湾・航空技術研究所</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ケンキュウショ</t>
    </rPh>
    <phoneticPr fontId="5"/>
  </si>
  <si>
    <t>港湾の施設の技術上の基準における外力等の条件設定に関する基礎的研究委託 等</t>
    <rPh sb="0" eb="2">
      <t>コウワン</t>
    </rPh>
    <rPh sb="3" eb="5">
      <t>シセツ</t>
    </rPh>
    <rPh sb="6" eb="9">
      <t>ギジュツジョウ</t>
    </rPh>
    <rPh sb="10" eb="12">
      <t>キジュン</t>
    </rPh>
    <rPh sb="16" eb="18">
      <t>ガイリョク</t>
    </rPh>
    <rPh sb="18" eb="19">
      <t>トウ</t>
    </rPh>
    <rPh sb="20" eb="22">
      <t>ジョウケン</t>
    </rPh>
    <rPh sb="22" eb="24">
      <t>セッテイ</t>
    </rPh>
    <rPh sb="25" eb="26">
      <t>カン</t>
    </rPh>
    <rPh sb="28" eb="31">
      <t>キソテキ</t>
    </rPh>
    <rPh sb="31" eb="33">
      <t>ケンキュウ</t>
    </rPh>
    <rPh sb="33" eb="35">
      <t>イタク</t>
    </rPh>
    <rPh sb="36" eb="37">
      <t>トウ</t>
    </rPh>
    <phoneticPr fontId="5"/>
  </si>
  <si>
    <t>特別地域振興官
笹原 顕雄</t>
    <rPh sb="0" eb="2">
      <t>トクベツ</t>
    </rPh>
    <rPh sb="2" eb="4">
      <t>チイキ</t>
    </rPh>
    <rPh sb="4" eb="7">
      <t>シンコウカン</t>
    </rPh>
    <rPh sb="8" eb="10">
      <t>ササハラ</t>
    </rPh>
    <rPh sb="11" eb="12">
      <t>アキラ</t>
    </rPh>
    <rPh sb="12" eb="13">
      <t>オス</t>
    </rPh>
    <phoneticPr fontId="5"/>
  </si>
  <si>
    <t>b.株式会社 安藤・間　九州支店</t>
    <rPh sb="2" eb="6">
      <t>カブシキガイシャ</t>
    </rPh>
    <rPh sb="7" eb="9">
      <t>アンドウ</t>
    </rPh>
    <rPh sb="10" eb="11">
      <t>アイダ</t>
    </rPh>
    <rPh sb="12" eb="14">
      <t>キュウシュウ</t>
    </rPh>
    <rPh sb="14" eb="16">
      <t>シテン</t>
    </rPh>
    <phoneticPr fontId="5"/>
  </si>
  <si>
    <t>地下ダム止水壁（３工区）建設工事</t>
    <rPh sb="0" eb="2">
      <t>チカ</t>
    </rPh>
    <rPh sb="4" eb="7">
      <t>シスイヘキ</t>
    </rPh>
    <rPh sb="9" eb="11">
      <t>コウク</t>
    </rPh>
    <rPh sb="12" eb="14">
      <t>ケンセツ</t>
    </rPh>
    <rPh sb="14" eb="16">
      <t>コウジ</t>
    </rPh>
    <phoneticPr fontId="5"/>
  </si>
  <si>
    <t>株式会社安藤・間
九州支店</t>
    <rPh sb="0" eb="4">
      <t>カブシキガイシャ</t>
    </rPh>
    <rPh sb="4" eb="6">
      <t>アンドウ</t>
    </rPh>
    <rPh sb="7" eb="8">
      <t>アイダ</t>
    </rPh>
    <rPh sb="9" eb="11">
      <t>キュウシュウ</t>
    </rPh>
    <rPh sb="11" eb="13">
      <t>シテン</t>
    </rPh>
    <phoneticPr fontId="5"/>
  </si>
  <si>
    <t>株式会社鴻池組
九州支店</t>
    <rPh sb="0" eb="4">
      <t>カブシキガイシャ</t>
    </rPh>
    <rPh sb="4" eb="7">
      <t>コウノイケグミ</t>
    </rPh>
    <rPh sb="8" eb="10">
      <t>キュウシュウ</t>
    </rPh>
    <rPh sb="10" eb="12">
      <t>シテン</t>
    </rPh>
    <phoneticPr fontId="5"/>
  </si>
  <si>
    <t>戸田建設株式会社
九州支店</t>
    <rPh sb="0" eb="2">
      <t>トダ</t>
    </rPh>
    <rPh sb="2" eb="4">
      <t>ケンセツ</t>
    </rPh>
    <rPh sb="4" eb="8">
      <t>カブシキガイシャ</t>
    </rPh>
    <rPh sb="9" eb="11">
      <t>キュウシュウ</t>
    </rPh>
    <rPh sb="11" eb="13">
      <t>シテン</t>
    </rPh>
    <phoneticPr fontId="5"/>
  </si>
  <si>
    <t>日本基礎技術株式会社 九州支店</t>
    <rPh sb="0" eb="2">
      <t>ニホン</t>
    </rPh>
    <rPh sb="2" eb="4">
      <t>キソ</t>
    </rPh>
    <rPh sb="4" eb="6">
      <t>ギジュツ</t>
    </rPh>
    <rPh sb="6" eb="10">
      <t>カブシキガイシャ</t>
    </rPh>
    <rPh sb="11" eb="13">
      <t>キュウシュウ</t>
    </rPh>
    <rPh sb="13" eb="15">
      <t>シテン</t>
    </rPh>
    <phoneticPr fontId="5"/>
  </si>
  <si>
    <t>株式会社甲斐組</t>
    <rPh sb="0" eb="4">
      <t>カブシキガイシャ</t>
    </rPh>
    <rPh sb="4" eb="6">
      <t>カイ</t>
    </rPh>
    <rPh sb="6" eb="7">
      <t>クミ</t>
    </rPh>
    <phoneticPr fontId="5"/>
  </si>
  <si>
    <t>ＮＴＣコンサルタンツ株式会社 九州支社</t>
    <rPh sb="10" eb="14">
      <t>カブシキガイシャ</t>
    </rPh>
    <rPh sb="15" eb="17">
      <t>キュウシュウ</t>
    </rPh>
    <rPh sb="17" eb="19">
      <t>シシャ</t>
    </rPh>
    <phoneticPr fontId="5"/>
  </si>
  <si>
    <t>株式会社南海建設</t>
    <rPh sb="0" eb="4">
      <t>カブシキガイシャ</t>
    </rPh>
    <rPh sb="4" eb="6">
      <t>ナンカイ</t>
    </rPh>
    <rPh sb="6" eb="8">
      <t>ケンセツ</t>
    </rPh>
    <phoneticPr fontId="5"/>
  </si>
  <si>
    <t>株式会社日さく
九州営業所</t>
    <rPh sb="0" eb="4">
      <t>カブシキガイシャ</t>
    </rPh>
    <rPh sb="4" eb="5">
      <t>ニチ</t>
    </rPh>
    <rPh sb="8" eb="10">
      <t>キュウシュウ</t>
    </rPh>
    <rPh sb="10" eb="13">
      <t>エイギョウショ</t>
    </rPh>
    <phoneticPr fontId="5"/>
  </si>
  <si>
    <t>株式会社明電舎
九州支店</t>
    <rPh sb="0" eb="4">
      <t>カブシキガイシャ</t>
    </rPh>
    <rPh sb="4" eb="7">
      <t>メイデンシャ</t>
    </rPh>
    <rPh sb="8" eb="10">
      <t>キュウシュウ</t>
    </rPh>
    <rPh sb="10" eb="12">
      <t>シテン</t>
    </rPh>
    <phoneticPr fontId="5"/>
  </si>
  <si>
    <t>株式会社池下建設</t>
    <rPh sb="0" eb="4">
      <t>カブシキガイシャ</t>
    </rPh>
    <rPh sb="4" eb="6">
      <t>イケシタ</t>
    </rPh>
    <rPh sb="6" eb="8">
      <t>ケンセツ</t>
    </rPh>
    <phoneticPr fontId="5"/>
  </si>
  <si>
    <t>地下ダム止水壁（２－２工区）建設工事　等</t>
    <rPh sb="0" eb="2">
      <t>チカ</t>
    </rPh>
    <rPh sb="4" eb="7">
      <t>シスイヘキ</t>
    </rPh>
    <rPh sb="11" eb="13">
      <t>コウク</t>
    </rPh>
    <rPh sb="14" eb="16">
      <t>ケンセツ</t>
    </rPh>
    <rPh sb="16" eb="18">
      <t>コウジ</t>
    </rPh>
    <rPh sb="19" eb="20">
      <t>トウ</t>
    </rPh>
    <phoneticPr fontId="5"/>
  </si>
  <si>
    <t>地下ダム止水壁（６工区）建設工事</t>
    <rPh sb="0" eb="2">
      <t>チカ</t>
    </rPh>
    <rPh sb="4" eb="7">
      <t>シスイヘキ</t>
    </rPh>
    <rPh sb="9" eb="11">
      <t>コウク</t>
    </rPh>
    <rPh sb="12" eb="14">
      <t>ケンセツ</t>
    </rPh>
    <rPh sb="14" eb="16">
      <t>コウジ</t>
    </rPh>
    <phoneticPr fontId="5"/>
  </si>
  <si>
    <t>徳之島ダム付帯工整備工事</t>
    <rPh sb="0" eb="3">
      <t>トクノシマ</t>
    </rPh>
    <rPh sb="5" eb="7">
      <t>フタイ</t>
    </rPh>
    <rPh sb="7" eb="8">
      <t>コウ</t>
    </rPh>
    <rPh sb="8" eb="10">
      <t>セイビ</t>
    </rPh>
    <rPh sb="10" eb="12">
      <t>コウジ</t>
    </rPh>
    <phoneticPr fontId="5"/>
  </si>
  <si>
    <t>左岸排水遊水池工事</t>
    <rPh sb="0" eb="2">
      <t>サガン</t>
    </rPh>
    <rPh sb="2" eb="4">
      <t>ハイスイ</t>
    </rPh>
    <rPh sb="4" eb="7">
      <t>ユウスイチ</t>
    </rPh>
    <rPh sb="7" eb="9">
      <t>コウジ</t>
    </rPh>
    <phoneticPr fontId="5"/>
  </si>
  <si>
    <t>現場技術業務　等</t>
    <rPh sb="0" eb="2">
      <t>ゲンバ</t>
    </rPh>
    <rPh sb="2" eb="4">
      <t>ギジュツ</t>
    </rPh>
    <rPh sb="4" eb="6">
      <t>ギョウム</t>
    </rPh>
    <rPh sb="7" eb="8">
      <t>トウ</t>
    </rPh>
    <phoneticPr fontId="5"/>
  </si>
  <si>
    <t>汐海支線水路工事</t>
    <rPh sb="0" eb="1">
      <t>シオ</t>
    </rPh>
    <rPh sb="1" eb="2">
      <t>ウミ</t>
    </rPh>
    <rPh sb="2" eb="4">
      <t>シセン</t>
    </rPh>
    <rPh sb="4" eb="6">
      <t>スイロ</t>
    </rPh>
    <rPh sb="6" eb="8">
      <t>コウジ</t>
    </rPh>
    <phoneticPr fontId="5"/>
  </si>
  <si>
    <r>
      <t>地下ダム軸地質調査（その1</t>
    </r>
    <r>
      <rPr>
        <sz val="11"/>
        <rFont val="ＭＳ Ｐゴシック"/>
        <family val="3"/>
        <charset val="128"/>
      </rPr>
      <t>5）業務</t>
    </r>
    <rPh sb="0" eb="2">
      <t>チカ</t>
    </rPh>
    <rPh sb="4" eb="5">
      <t>ジク</t>
    </rPh>
    <rPh sb="5" eb="7">
      <t>チシツ</t>
    </rPh>
    <rPh sb="7" eb="9">
      <t>チョウサ</t>
    </rPh>
    <rPh sb="15" eb="17">
      <t>ギョウム</t>
    </rPh>
    <phoneticPr fontId="5"/>
  </si>
  <si>
    <t>徳之島ダム小水力発電設備据付建設工事</t>
    <rPh sb="0" eb="3">
      <t>トクノシマ</t>
    </rPh>
    <rPh sb="5" eb="8">
      <t>ショウスイリョク</t>
    </rPh>
    <rPh sb="8" eb="10">
      <t>ハツデン</t>
    </rPh>
    <rPh sb="10" eb="12">
      <t>セツビ</t>
    </rPh>
    <rPh sb="12" eb="14">
      <t>スエツ</t>
    </rPh>
    <rPh sb="14" eb="16">
      <t>ケンセツ</t>
    </rPh>
    <rPh sb="16" eb="18">
      <t>コウジ</t>
    </rPh>
    <phoneticPr fontId="5"/>
  </si>
  <si>
    <t>伊美２号支線水路他工事</t>
    <rPh sb="0" eb="2">
      <t>イミ</t>
    </rPh>
    <rPh sb="3" eb="4">
      <t>ゴウ</t>
    </rPh>
    <rPh sb="4" eb="6">
      <t>シセン</t>
    </rPh>
    <rPh sb="6" eb="8">
      <t>スイロ</t>
    </rPh>
    <rPh sb="8" eb="11">
      <t>タコウジ</t>
    </rPh>
    <phoneticPr fontId="5"/>
  </si>
  <si>
    <t>奄美群島振興開発特別措置法の趣旨を踏まえ、引き続き、奄美群島に係る公共事業の総合性を確保し、計画的かつ効率的な事業執行に努める。また、交付金の事業内容については、鹿児島県や奄美群島広域事務組合へのヒアリングにより地元のニーズ等を十分把握するとともに、鹿児島県による各事業の成果目標の達成状況に関する評価結果等を踏まえ、今後の取組についてより効果的なものとなるよう検討を行っていく。</t>
    <rPh sb="0" eb="2">
      <t>アマミ</t>
    </rPh>
    <rPh sb="2" eb="4">
      <t>グントウ</t>
    </rPh>
    <rPh sb="4" eb="6">
      <t>シンコウ</t>
    </rPh>
    <rPh sb="6" eb="8">
      <t>カイハツ</t>
    </rPh>
    <rPh sb="8" eb="10">
      <t>トクベツ</t>
    </rPh>
    <rPh sb="10" eb="13">
      <t>ソチホウ</t>
    </rPh>
    <rPh sb="14" eb="16">
      <t>シュシ</t>
    </rPh>
    <rPh sb="17" eb="18">
      <t>フ</t>
    </rPh>
    <rPh sb="21" eb="22">
      <t>ヒ</t>
    </rPh>
    <rPh sb="23" eb="24">
      <t>ツヅ</t>
    </rPh>
    <rPh sb="26" eb="28">
      <t>アマミ</t>
    </rPh>
    <rPh sb="28" eb="30">
      <t>グントウ</t>
    </rPh>
    <rPh sb="31" eb="32">
      <t>カカ</t>
    </rPh>
    <rPh sb="33" eb="35">
      <t>コウキョウ</t>
    </rPh>
    <rPh sb="35" eb="37">
      <t>ジギョウ</t>
    </rPh>
    <rPh sb="38" eb="41">
      <t>ソウゴウセイ</t>
    </rPh>
    <rPh sb="42" eb="44">
      <t>カクホ</t>
    </rPh>
    <rPh sb="46" eb="49">
      <t>ケイカクテキ</t>
    </rPh>
    <rPh sb="51" eb="54">
      <t>コウリツテキ</t>
    </rPh>
    <rPh sb="55" eb="57">
      <t>ジギョウ</t>
    </rPh>
    <rPh sb="57" eb="59">
      <t>シッコウ</t>
    </rPh>
    <rPh sb="60" eb="61">
      <t>ツト</t>
    </rPh>
    <rPh sb="67" eb="70">
      <t>コウフキン</t>
    </rPh>
    <rPh sb="71" eb="73">
      <t>ジギョウ</t>
    </rPh>
    <rPh sb="73" eb="75">
      <t>ナイヨウ</t>
    </rPh>
    <rPh sb="81" eb="85">
      <t>カゴシマケン</t>
    </rPh>
    <rPh sb="86" eb="88">
      <t>アマミ</t>
    </rPh>
    <rPh sb="88" eb="90">
      <t>グントウ</t>
    </rPh>
    <rPh sb="90" eb="92">
      <t>コウイキ</t>
    </rPh>
    <rPh sb="92" eb="94">
      <t>ジム</t>
    </rPh>
    <rPh sb="94" eb="96">
      <t>クミアイ</t>
    </rPh>
    <rPh sb="106" eb="108">
      <t>ジモト</t>
    </rPh>
    <rPh sb="112" eb="113">
      <t>トウ</t>
    </rPh>
    <rPh sb="114" eb="116">
      <t>ジュウブン</t>
    </rPh>
    <rPh sb="116" eb="118">
      <t>ハアク</t>
    </rPh>
    <rPh sb="159" eb="161">
      <t>コンゴ</t>
    </rPh>
    <rPh sb="162" eb="164">
      <t>トリクミ</t>
    </rPh>
    <rPh sb="181" eb="183">
      <t>ケントウ</t>
    </rPh>
    <rPh sb="184" eb="185">
      <t>オコナ</t>
    </rPh>
    <phoneticPr fontId="5"/>
  </si>
  <si>
    <t>-</t>
    <phoneticPr fontId="5"/>
  </si>
  <si>
    <t>島を守ることは国の使命であり、事業の必要性は論を俟たない。しかしアウトカムとしての人口は減っており、事業コンテンツの妥当性検証が必要では無いか。</t>
    <rPh sb="9" eb="11">
      <t>シメイ</t>
    </rPh>
    <phoneticPr fontId="5"/>
  </si>
  <si>
    <t>「新しい日本のための優先課題推進枠」3,604</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</si>
</sst>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4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152400</xdr:colOff>
      <xdr:row>745</xdr:row>
      <xdr:rowOff>104775</xdr:rowOff>
    </xdr:from>
    <xdr:to>
      <xdr:col>34</xdr:col>
      <xdr:colOff>179927</xdr:colOff>
      <xdr:row>745</xdr:row>
      <xdr:rowOff>116542</xdr:rowOff>
    </xdr:to>
    <xdr:cxnSp macro="">
      <xdr:nvCxnSpPr>
        <xdr:cNvPr id="321" name="直線コネクタ 320"/>
        <xdr:cNvCxnSpPr/>
      </xdr:nvCxnSpPr>
      <xdr:spPr>
        <a:xfrm flipH="1">
          <a:off x="5353050" y="58273950"/>
          <a:ext cx="1627727" cy="11767"/>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741</xdr:row>
      <xdr:rowOff>301744</xdr:rowOff>
    </xdr:from>
    <xdr:to>
      <xdr:col>24</xdr:col>
      <xdr:colOff>39247</xdr:colOff>
      <xdr:row>741</xdr:row>
      <xdr:rowOff>301745</xdr:rowOff>
    </xdr:to>
    <xdr:cxnSp macro="">
      <xdr:nvCxnSpPr>
        <xdr:cNvPr id="166" name="直線コネクタ 165"/>
        <xdr:cNvCxnSpPr/>
      </xdr:nvCxnSpPr>
      <xdr:spPr>
        <a:xfrm flipH="1">
          <a:off x="1495425" y="55194319"/>
          <a:ext cx="3344422"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115432</xdr:colOff>
      <xdr:row>762</xdr:row>
      <xdr:rowOff>318734</xdr:rowOff>
    </xdr:from>
    <xdr:to>
      <xdr:col>12</xdr:col>
      <xdr:colOff>0</xdr:colOff>
      <xdr:row>762</xdr:row>
      <xdr:rowOff>322600</xdr:rowOff>
    </xdr:to>
    <xdr:cxnSp macro="">
      <xdr:nvCxnSpPr>
        <xdr:cNvPr id="159" name="直線コネクタ 158"/>
        <xdr:cNvCxnSpPr/>
      </xdr:nvCxnSpPr>
      <xdr:spPr>
        <a:xfrm flipH="1" flipV="1">
          <a:off x="1515607" y="70822784"/>
          <a:ext cx="884693" cy="386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110337</xdr:colOff>
      <xdr:row>753</xdr:row>
      <xdr:rowOff>720444</xdr:rowOff>
    </xdr:from>
    <xdr:to>
      <xdr:col>45</xdr:col>
      <xdr:colOff>133350</xdr:colOff>
      <xdr:row>753</xdr:row>
      <xdr:rowOff>720445</xdr:rowOff>
    </xdr:to>
    <xdr:cxnSp macro="">
      <xdr:nvCxnSpPr>
        <xdr:cNvPr id="203" name="直線コネクタ 202"/>
        <xdr:cNvCxnSpPr/>
      </xdr:nvCxnSpPr>
      <xdr:spPr>
        <a:xfrm flipH="1">
          <a:off x="1510512" y="63852144"/>
          <a:ext cx="7623963"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740</xdr:row>
      <xdr:rowOff>304800</xdr:rowOff>
    </xdr:from>
    <xdr:to>
      <xdr:col>14</xdr:col>
      <xdr:colOff>1374</xdr:colOff>
      <xdr:row>740</xdr:row>
      <xdr:rowOff>713096</xdr:rowOff>
    </xdr:to>
    <xdr:sp macro="" textlink="">
      <xdr:nvSpPr>
        <xdr:cNvPr id="63" name="テキスト ボックス 62"/>
        <xdr:cNvSpPr txBox="1"/>
      </xdr:nvSpPr>
      <xdr:spPr>
        <a:xfrm>
          <a:off x="1400175" y="53416200"/>
          <a:ext cx="1401549" cy="40829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21,888</a:t>
          </a:r>
          <a:r>
            <a:rPr kumimoji="1" lang="ja-JP" altLang="en-US" sz="800">
              <a:solidFill>
                <a:sysClr val="windowText" lastClr="000000"/>
              </a:solidFill>
            </a:rPr>
            <a:t>　　百万円</a:t>
          </a:r>
        </a:p>
      </xdr:txBody>
    </xdr:sp>
    <xdr:clientData/>
  </xdr:twoCellAnchor>
  <xdr:twoCellAnchor>
    <xdr:from>
      <xdr:col>8</xdr:col>
      <xdr:colOff>126628</xdr:colOff>
      <xdr:row>741</xdr:row>
      <xdr:rowOff>97429</xdr:rowOff>
    </xdr:from>
    <xdr:to>
      <xdr:col>15</xdr:col>
      <xdr:colOff>128002</xdr:colOff>
      <xdr:row>741</xdr:row>
      <xdr:rowOff>533250</xdr:rowOff>
    </xdr:to>
    <xdr:sp macro="" textlink="">
      <xdr:nvSpPr>
        <xdr:cNvPr id="65" name="テキスト ボックス 64"/>
        <xdr:cNvSpPr txBox="1"/>
      </xdr:nvSpPr>
      <xdr:spPr>
        <a:xfrm>
          <a:off x="1726828" y="54027979"/>
          <a:ext cx="1401549" cy="43582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9,872</a:t>
          </a:r>
          <a:r>
            <a:rPr kumimoji="1" lang="ja-JP" altLang="en-US" sz="800">
              <a:solidFill>
                <a:sysClr val="windowText" lastClr="000000"/>
              </a:solidFill>
            </a:rPr>
            <a:t>　　百万円</a:t>
          </a:r>
        </a:p>
      </xdr:txBody>
    </xdr:sp>
    <xdr:clientData/>
  </xdr:twoCellAnchor>
  <xdr:twoCellAnchor>
    <xdr:from>
      <xdr:col>7</xdr:col>
      <xdr:colOff>104775</xdr:colOff>
      <xdr:row>746</xdr:row>
      <xdr:rowOff>630685</xdr:rowOff>
    </xdr:from>
    <xdr:to>
      <xdr:col>25</xdr:col>
      <xdr:colOff>192209</xdr:colOff>
      <xdr:row>746</xdr:row>
      <xdr:rowOff>653959</xdr:rowOff>
    </xdr:to>
    <xdr:cxnSp macro="">
      <xdr:nvCxnSpPr>
        <xdr:cNvPr id="89" name="直線コネクタ 88"/>
        <xdr:cNvCxnSpPr/>
      </xdr:nvCxnSpPr>
      <xdr:spPr>
        <a:xfrm flipH="1">
          <a:off x="1504950" y="58656985"/>
          <a:ext cx="3687884" cy="2327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137035</xdr:colOff>
      <xdr:row>746</xdr:row>
      <xdr:rowOff>442222</xdr:rowOff>
    </xdr:from>
    <xdr:to>
      <xdr:col>15</xdr:col>
      <xdr:colOff>138409</xdr:colOff>
      <xdr:row>747</xdr:row>
      <xdr:rowOff>34068</xdr:rowOff>
    </xdr:to>
    <xdr:sp macro="" textlink="">
      <xdr:nvSpPr>
        <xdr:cNvPr id="90" name="テキスト ボックス 89"/>
        <xdr:cNvSpPr txBox="1"/>
      </xdr:nvSpPr>
      <xdr:spPr>
        <a:xfrm>
          <a:off x="1737235" y="58468522"/>
          <a:ext cx="1401549" cy="41099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農林水産省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7,167</a:t>
          </a:r>
          <a:r>
            <a:rPr kumimoji="1" lang="ja-JP" altLang="en-US" sz="800">
              <a:solidFill>
                <a:sysClr val="windowText" lastClr="000000"/>
              </a:solidFill>
            </a:rPr>
            <a:t>　　百万円</a:t>
          </a:r>
        </a:p>
      </xdr:txBody>
    </xdr:sp>
    <xdr:clientData/>
  </xdr:twoCellAnchor>
  <xdr:twoCellAnchor>
    <xdr:from>
      <xdr:col>20</xdr:col>
      <xdr:colOff>137771</xdr:colOff>
      <xdr:row>746</xdr:row>
      <xdr:rowOff>434925</xdr:rowOff>
    </xdr:from>
    <xdr:to>
      <xdr:col>27</xdr:col>
      <xdr:colOff>139145</xdr:colOff>
      <xdr:row>747</xdr:row>
      <xdr:rowOff>26772</xdr:rowOff>
    </xdr:to>
    <xdr:sp macro="" textlink="">
      <xdr:nvSpPr>
        <xdr:cNvPr id="91" name="テキスト ボックス 90"/>
        <xdr:cNvSpPr txBox="1"/>
      </xdr:nvSpPr>
      <xdr:spPr>
        <a:xfrm>
          <a:off x="4138271" y="58461225"/>
          <a:ext cx="1401549" cy="41099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Ｄ</a:t>
          </a:r>
          <a:r>
            <a:rPr kumimoji="1" lang="en-US" altLang="ja-JP" sz="800">
              <a:solidFill>
                <a:sysClr val="windowText" lastClr="000000"/>
              </a:solidFill>
            </a:rPr>
            <a:t>.</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2,874</a:t>
          </a:r>
          <a:r>
            <a:rPr kumimoji="1" lang="ja-JP" altLang="en-US" sz="800">
              <a:solidFill>
                <a:sysClr val="windowText" lastClr="000000"/>
              </a:solidFill>
            </a:rPr>
            <a:t>　　百万円</a:t>
          </a:r>
        </a:p>
      </xdr:txBody>
    </xdr:sp>
    <xdr:clientData/>
  </xdr:twoCellAnchor>
  <xdr:twoCellAnchor>
    <xdr:from>
      <xdr:col>20</xdr:col>
      <xdr:colOff>57752</xdr:colOff>
      <xdr:row>746</xdr:row>
      <xdr:rowOff>215269</xdr:rowOff>
    </xdr:from>
    <xdr:to>
      <xdr:col>22</xdr:col>
      <xdr:colOff>117257</xdr:colOff>
      <xdr:row>746</xdr:row>
      <xdr:rowOff>442079</xdr:rowOff>
    </xdr:to>
    <xdr:sp macro="" textlink="">
      <xdr:nvSpPr>
        <xdr:cNvPr id="94" name="テキスト ボックス 93"/>
        <xdr:cNvSpPr txBox="1"/>
      </xdr:nvSpPr>
      <xdr:spPr>
        <a:xfrm>
          <a:off x="4058252" y="58241569"/>
          <a:ext cx="459555"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20</xdr:col>
      <xdr:colOff>122849</xdr:colOff>
      <xdr:row>746</xdr:row>
      <xdr:rowOff>805301</xdr:rowOff>
    </xdr:from>
    <xdr:to>
      <xdr:col>27</xdr:col>
      <xdr:colOff>141534</xdr:colOff>
      <xdr:row>747</xdr:row>
      <xdr:rowOff>262373</xdr:rowOff>
    </xdr:to>
    <xdr:sp macro="" textlink="">
      <xdr:nvSpPr>
        <xdr:cNvPr id="95" name="テキスト ボックス 94"/>
        <xdr:cNvSpPr txBox="1"/>
      </xdr:nvSpPr>
      <xdr:spPr>
        <a:xfrm>
          <a:off x="4123349" y="58831601"/>
          <a:ext cx="1418860" cy="2762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かんがい排水事業の実施</a:t>
          </a:r>
        </a:p>
      </xdr:txBody>
    </xdr:sp>
    <xdr:clientData/>
  </xdr:twoCellAnchor>
  <xdr:twoCellAnchor>
    <xdr:from>
      <xdr:col>20</xdr:col>
      <xdr:colOff>140965</xdr:colOff>
      <xdr:row>747</xdr:row>
      <xdr:rowOff>56533</xdr:rowOff>
    </xdr:from>
    <xdr:to>
      <xdr:col>28</xdr:col>
      <xdr:colOff>180924</xdr:colOff>
      <xdr:row>747</xdr:row>
      <xdr:rowOff>196903</xdr:rowOff>
    </xdr:to>
    <xdr:sp macro="" textlink="">
      <xdr:nvSpPr>
        <xdr:cNvPr id="96" name="大かっこ 95"/>
        <xdr:cNvSpPr/>
      </xdr:nvSpPr>
      <xdr:spPr>
        <a:xfrm>
          <a:off x="4141465" y="58901983"/>
          <a:ext cx="1640159" cy="14037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145064</xdr:colOff>
      <xdr:row>746</xdr:row>
      <xdr:rowOff>221037</xdr:rowOff>
    </xdr:from>
    <xdr:to>
      <xdr:col>11</xdr:col>
      <xdr:colOff>95508</xdr:colOff>
      <xdr:row>746</xdr:row>
      <xdr:rowOff>447847</xdr:rowOff>
    </xdr:to>
    <xdr:sp macro="" textlink="">
      <xdr:nvSpPr>
        <xdr:cNvPr id="108" name="テキスト ボックス 107"/>
        <xdr:cNvSpPr txBox="1"/>
      </xdr:nvSpPr>
      <xdr:spPr>
        <a:xfrm>
          <a:off x="1745264" y="58247337"/>
          <a:ext cx="550519"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18</xdr:col>
      <xdr:colOff>86413</xdr:colOff>
      <xdr:row>746</xdr:row>
      <xdr:rowOff>635991</xdr:rowOff>
    </xdr:from>
    <xdr:to>
      <xdr:col>18</xdr:col>
      <xdr:colOff>86413</xdr:colOff>
      <xdr:row>751</xdr:row>
      <xdr:rowOff>268941</xdr:rowOff>
    </xdr:to>
    <xdr:cxnSp macro="">
      <xdr:nvCxnSpPr>
        <xdr:cNvPr id="112" name="直線コネクタ 111"/>
        <xdr:cNvCxnSpPr/>
      </xdr:nvCxnSpPr>
      <xdr:spPr>
        <a:xfrm flipV="1">
          <a:off x="3717119" y="59500491"/>
          <a:ext cx="0" cy="372309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133313</xdr:colOff>
      <xdr:row>758</xdr:row>
      <xdr:rowOff>334094</xdr:rowOff>
    </xdr:from>
    <xdr:to>
      <xdr:col>43</xdr:col>
      <xdr:colOff>179</xdr:colOff>
      <xdr:row>758</xdr:row>
      <xdr:rowOff>341958</xdr:rowOff>
    </xdr:to>
    <xdr:cxnSp macro="">
      <xdr:nvCxnSpPr>
        <xdr:cNvPr id="163" name="直線コネクタ 162"/>
        <xdr:cNvCxnSpPr/>
      </xdr:nvCxnSpPr>
      <xdr:spPr>
        <a:xfrm flipH="1" flipV="1">
          <a:off x="8134313" y="67561544"/>
          <a:ext cx="466941" cy="786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115957</xdr:colOff>
      <xdr:row>756</xdr:row>
      <xdr:rowOff>185399</xdr:rowOff>
    </xdr:from>
    <xdr:to>
      <xdr:col>43</xdr:col>
      <xdr:colOff>141708</xdr:colOff>
      <xdr:row>756</xdr:row>
      <xdr:rowOff>201321</xdr:rowOff>
    </xdr:to>
    <xdr:cxnSp macro="">
      <xdr:nvCxnSpPr>
        <xdr:cNvPr id="164" name="直線コネクタ 163"/>
        <xdr:cNvCxnSpPr/>
      </xdr:nvCxnSpPr>
      <xdr:spPr>
        <a:xfrm flipH="1" flipV="1">
          <a:off x="1527898" y="67230193"/>
          <a:ext cx="7287163" cy="15922"/>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118548</xdr:colOff>
      <xdr:row>757</xdr:row>
      <xdr:rowOff>261233</xdr:rowOff>
    </xdr:from>
    <xdr:to>
      <xdr:col>42</xdr:col>
      <xdr:colOff>149128</xdr:colOff>
      <xdr:row>757</xdr:row>
      <xdr:rowOff>269028</xdr:rowOff>
    </xdr:to>
    <xdr:cxnSp macro="">
      <xdr:nvCxnSpPr>
        <xdr:cNvPr id="165" name="直線コネクタ 164"/>
        <xdr:cNvCxnSpPr/>
      </xdr:nvCxnSpPr>
      <xdr:spPr>
        <a:xfrm flipH="1" flipV="1">
          <a:off x="8119548" y="66669533"/>
          <a:ext cx="430630" cy="779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105773</xdr:colOff>
      <xdr:row>740</xdr:row>
      <xdr:rowOff>720588</xdr:rowOff>
    </xdr:from>
    <xdr:to>
      <xdr:col>7</xdr:col>
      <xdr:colOff>105773</xdr:colOff>
      <xdr:row>764</xdr:row>
      <xdr:rowOff>0</xdr:rowOff>
    </xdr:to>
    <xdr:cxnSp macro="">
      <xdr:nvCxnSpPr>
        <xdr:cNvPr id="167" name="直線コネクタ 166"/>
        <xdr:cNvCxnSpPr/>
      </xdr:nvCxnSpPr>
      <xdr:spPr>
        <a:xfrm flipV="1">
          <a:off x="1505948" y="53203338"/>
          <a:ext cx="0" cy="18939012"/>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54494</xdr:colOff>
      <xdr:row>753</xdr:row>
      <xdr:rowOff>517697</xdr:rowOff>
    </xdr:from>
    <xdr:to>
      <xdr:col>15</xdr:col>
      <xdr:colOff>55868</xdr:colOff>
      <xdr:row>754</xdr:row>
      <xdr:rowOff>101898</xdr:rowOff>
    </xdr:to>
    <xdr:sp macro="" textlink="">
      <xdr:nvSpPr>
        <xdr:cNvPr id="168" name="テキスト ボックス 167"/>
        <xdr:cNvSpPr txBox="1"/>
      </xdr:nvSpPr>
      <xdr:spPr>
        <a:xfrm>
          <a:off x="1654694" y="63649397"/>
          <a:ext cx="1401549" cy="40335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水産庁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657</a:t>
          </a:r>
          <a:r>
            <a:rPr kumimoji="1" lang="ja-JP" altLang="en-US" sz="800">
              <a:solidFill>
                <a:sysClr val="windowText" lastClr="000000"/>
              </a:solidFill>
            </a:rPr>
            <a:t>　　百万円</a:t>
          </a:r>
        </a:p>
      </xdr:txBody>
    </xdr:sp>
    <xdr:clientData/>
  </xdr:twoCellAnchor>
  <xdr:twoCellAnchor>
    <xdr:from>
      <xdr:col>31</xdr:col>
      <xdr:colOff>118447</xdr:colOff>
      <xdr:row>753</xdr:row>
      <xdr:rowOff>505035</xdr:rowOff>
    </xdr:from>
    <xdr:to>
      <xdr:col>38</xdr:col>
      <xdr:colOff>119820</xdr:colOff>
      <xdr:row>754</xdr:row>
      <xdr:rowOff>109193</xdr:rowOff>
    </xdr:to>
    <xdr:sp macro="" textlink="">
      <xdr:nvSpPr>
        <xdr:cNvPr id="169" name="テキスト ボックス 168"/>
        <xdr:cNvSpPr txBox="1"/>
      </xdr:nvSpPr>
      <xdr:spPr>
        <a:xfrm>
          <a:off x="6319222" y="63636735"/>
          <a:ext cx="1401548" cy="42330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Ｊ</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657</a:t>
          </a:r>
          <a:r>
            <a:rPr kumimoji="1" lang="ja-JP" altLang="en-US" sz="800">
              <a:solidFill>
                <a:sysClr val="windowText" lastClr="000000"/>
              </a:solidFill>
            </a:rPr>
            <a:t>　　百万円</a:t>
          </a:r>
        </a:p>
      </xdr:txBody>
    </xdr:sp>
    <xdr:clientData/>
  </xdr:twoCellAnchor>
  <xdr:twoCellAnchor>
    <xdr:from>
      <xdr:col>8</xdr:col>
      <xdr:colOff>84819</xdr:colOff>
      <xdr:row>755</xdr:row>
      <xdr:rowOff>815364</xdr:rowOff>
    </xdr:from>
    <xdr:to>
      <xdr:col>15</xdr:col>
      <xdr:colOff>86193</xdr:colOff>
      <xdr:row>756</xdr:row>
      <xdr:rowOff>412166</xdr:rowOff>
    </xdr:to>
    <xdr:sp macro="" textlink="">
      <xdr:nvSpPr>
        <xdr:cNvPr id="170" name="テキスト ボックス 169"/>
        <xdr:cNvSpPr txBox="1"/>
      </xdr:nvSpPr>
      <xdr:spPr>
        <a:xfrm>
          <a:off x="1698466" y="67042129"/>
          <a:ext cx="1413315" cy="41483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林野庁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224</a:t>
          </a:r>
          <a:r>
            <a:rPr kumimoji="1" lang="ja-JP" altLang="en-US" sz="800">
              <a:solidFill>
                <a:sysClr val="windowText" lastClr="000000"/>
              </a:solidFill>
            </a:rPr>
            <a:t>　　百万円</a:t>
          </a:r>
        </a:p>
      </xdr:txBody>
    </xdr:sp>
    <xdr:clientData/>
  </xdr:twoCellAnchor>
  <xdr:twoCellAnchor>
    <xdr:from>
      <xdr:col>31</xdr:col>
      <xdr:colOff>131394</xdr:colOff>
      <xdr:row>755</xdr:row>
      <xdr:rowOff>797461</xdr:rowOff>
    </xdr:from>
    <xdr:to>
      <xdr:col>38</xdr:col>
      <xdr:colOff>132767</xdr:colOff>
      <xdr:row>756</xdr:row>
      <xdr:rowOff>384279</xdr:rowOff>
    </xdr:to>
    <xdr:sp macro="" textlink="">
      <xdr:nvSpPr>
        <xdr:cNvPr id="172" name="テキスト ボックス 171"/>
        <xdr:cNvSpPr txBox="1"/>
      </xdr:nvSpPr>
      <xdr:spPr>
        <a:xfrm>
          <a:off x="6384276" y="67024226"/>
          <a:ext cx="1413315" cy="40484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Ｋ</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224</a:t>
          </a:r>
          <a:r>
            <a:rPr kumimoji="1" lang="ja-JP" altLang="en-US" sz="800">
              <a:solidFill>
                <a:sysClr val="windowText" lastClr="000000"/>
              </a:solidFill>
            </a:rPr>
            <a:t>　　百万円</a:t>
          </a:r>
        </a:p>
      </xdr:txBody>
    </xdr:sp>
    <xdr:clientData/>
  </xdr:twoCellAnchor>
  <xdr:twoCellAnchor>
    <xdr:from>
      <xdr:col>42</xdr:col>
      <xdr:colOff>80841</xdr:colOff>
      <xdr:row>755</xdr:row>
      <xdr:rowOff>792164</xdr:rowOff>
    </xdr:from>
    <xdr:to>
      <xdr:col>49</xdr:col>
      <xdr:colOff>82215</xdr:colOff>
      <xdr:row>756</xdr:row>
      <xdr:rowOff>382064</xdr:rowOff>
    </xdr:to>
    <xdr:sp macro="" textlink="">
      <xdr:nvSpPr>
        <xdr:cNvPr id="173" name="テキスト ボックス 172"/>
        <xdr:cNvSpPr txBox="1"/>
      </xdr:nvSpPr>
      <xdr:spPr>
        <a:xfrm>
          <a:off x="8552488" y="67018929"/>
          <a:ext cx="1413315" cy="40792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Ｐ</a:t>
          </a:r>
          <a:r>
            <a:rPr kumimoji="1" lang="en-US" altLang="ja-JP" sz="800">
              <a:solidFill>
                <a:sysClr val="windowText" lastClr="000000"/>
              </a:solidFill>
            </a:rPr>
            <a:t>.</a:t>
          </a:r>
          <a:r>
            <a:rPr kumimoji="1" lang="ja-JP" altLang="en-US" sz="800">
              <a:solidFill>
                <a:sysClr val="windowText" lastClr="000000"/>
              </a:solidFill>
            </a:rPr>
            <a:t>市町村（６団体）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11  </a:t>
          </a:r>
          <a:r>
            <a:rPr kumimoji="1" lang="ja-JP" altLang="en-US" sz="800">
              <a:solidFill>
                <a:sysClr val="windowText" lastClr="000000"/>
              </a:solidFill>
            </a:rPr>
            <a:t>　百万円</a:t>
          </a:r>
        </a:p>
      </xdr:txBody>
    </xdr:sp>
    <xdr:clientData/>
  </xdr:twoCellAnchor>
  <xdr:twoCellAnchor>
    <xdr:from>
      <xdr:col>42</xdr:col>
      <xdr:colOff>88792</xdr:colOff>
      <xdr:row>757</xdr:row>
      <xdr:rowOff>44823</xdr:rowOff>
    </xdr:from>
    <xdr:to>
      <xdr:col>49</xdr:col>
      <xdr:colOff>90166</xdr:colOff>
      <xdr:row>757</xdr:row>
      <xdr:rowOff>465710</xdr:rowOff>
    </xdr:to>
    <xdr:sp macro="" textlink="">
      <xdr:nvSpPr>
        <xdr:cNvPr id="174" name="テキスト ボックス 173"/>
        <xdr:cNvSpPr txBox="1"/>
      </xdr:nvSpPr>
      <xdr:spPr>
        <a:xfrm>
          <a:off x="8560439" y="67907647"/>
          <a:ext cx="1413315" cy="42088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Ｑ</a:t>
          </a:r>
          <a:r>
            <a:rPr kumimoji="1" lang="en-US" altLang="ja-JP" sz="800">
              <a:solidFill>
                <a:sysClr val="windowText" lastClr="000000"/>
              </a:solidFill>
            </a:rPr>
            <a:t>.</a:t>
          </a:r>
          <a:r>
            <a:rPr kumimoji="1" lang="ja-JP" altLang="en-US" sz="800">
              <a:solidFill>
                <a:sysClr val="windowText" lastClr="000000"/>
              </a:solidFill>
            </a:rPr>
            <a:t>森林組合（３団体）</a:t>
          </a:r>
          <a:endParaRPr kumimoji="1" lang="en-US" altLang="ja-JP" sz="800">
            <a:solidFill>
              <a:sysClr val="windowText" lastClr="000000"/>
            </a:solidFill>
          </a:endParaRPr>
        </a:p>
        <a:p>
          <a:r>
            <a:rPr kumimoji="1" lang="ja-JP" altLang="en-US" sz="800">
              <a:solidFill>
                <a:sysClr val="windowText" lastClr="000000"/>
              </a:solidFill>
            </a:rPr>
            <a:t>　　　　</a:t>
          </a:r>
          <a:r>
            <a:rPr kumimoji="1" lang="ja-JP" altLang="en-US" sz="800" baseline="0">
              <a:solidFill>
                <a:sysClr val="windowText" lastClr="000000"/>
              </a:solidFill>
            </a:rPr>
            <a:t>   </a:t>
          </a:r>
          <a:r>
            <a:rPr kumimoji="1" lang="en-US" altLang="ja-JP" sz="800">
              <a:solidFill>
                <a:sysClr val="windowText" lastClr="000000"/>
              </a:solidFill>
            </a:rPr>
            <a:t>119</a:t>
          </a:r>
          <a:r>
            <a:rPr kumimoji="1" lang="ja-JP" altLang="en-US" sz="800">
              <a:solidFill>
                <a:sysClr val="windowText" lastClr="000000"/>
              </a:solidFill>
            </a:rPr>
            <a:t>　百万円</a:t>
          </a:r>
        </a:p>
      </xdr:txBody>
    </xdr:sp>
    <xdr:clientData/>
  </xdr:twoCellAnchor>
  <xdr:twoCellAnchor>
    <xdr:from>
      <xdr:col>42</xdr:col>
      <xdr:colOff>98175</xdr:colOff>
      <xdr:row>758</xdr:row>
      <xdr:rowOff>134471</xdr:rowOff>
    </xdr:from>
    <xdr:to>
      <xdr:col>49</xdr:col>
      <xdr:colOff>99549</xdr:colOff>
      <xdr:row>758</xdr:row>
      <xdr:rowOff>543727</xdr:rowOff>
    </xdr:to>
    <xdr:sp macro="" textlink="">
      <xdr:nvSpPr>
        <xdr:cNvPr id="175" name="テキスト ボックス 174"/>
        <xdr:cNvSpPr txBox="1"/>
      </xdr:nvSpPr>
      <xdr:spPr>
        <a:xfrm>
          <a:off x="8569822" y="68815324"/>
          <a:ext cx="1413315" cy="40925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Ｒ</a:t>
          </a:r>
          <a:r>
            <a:rPr kumimoji="1" lang="en-US" altLang="ja-JP" sz="800">
              <a:solidFill>
                <a:sysClr val="windowText" lastClr="000000"/>
              </a:solidFill>
            </a:rPr>
            <a:t>.</a:t>
          </a:r>
          <a:r>
            <a:rPr kumimoji="1" lang="ja-JP" altLang="en-US" sz="800">
              <a:solidFill>
                <a:sysClr val="windowText" lastClr="000000"/>
              </a:solidFill>
            </a:rPr>
            <a:t>民間事業体（２団体）</a:t>
          </a:r>
          <a:endParaRPr kumimoji="1" lang="en-US" altLang="ja-JP" sz="800">
            <a:solidFill>
              <a:sysClr val="windowText" lastClr="000000"/>
            </a:solidFill>
          </a:endParaRPr>
        </a:p>
        <a:p>
          <a:r>
            <a:rPr kumimoji="1" lang="ja-JP" altLang="ja-JP" sz="800">
              <a:solidFill>
                <a:sysClr val="windowText" lastClr="000000"/>
              </a:solidFill>
              <a:effectLst/>
              <a:latin typeface="+mn-lt"/>
              <a:ea typeface="+mn-ea"/>
              <a:cs typeface="+mn-cs"/>
            </a:rPr>
            <a:t>　　　　　</a:t>
          </a:r>
          <a:r>
            <a:rPr kumimoji="1" lang="en-US" altLang="ja-JP" sz="800">
              <a:solidFill>
                <a:sysClr val="windowText" lastClr="000000"/>
              </a:solidFill>
              <a:effectLst/>
              <a:latin typeface="+mn-lt"/>
              <a:ea typeface="+mn-ea"/>
              <a:cs typeface="+mn-cs"/>
            </a:rPr>
            <a:t>23</a:t>
          </a:r>
          <a:r>
            <a:rPr kumimoji="1" lang="ja-JP" altLang="ja-JP" sz="800">
              <a:solidFill>
                <a:sysClr val="windowText" lastClr="000000"/>
              </a:solidFill>
              <a:effectLst/>
              <a:latin typeface="+mn-lt"/>
              <a:ea typeface="+mn-ea"/>
              <a:cs typeface="+mn-cs"/>
            </a:rPr>
            <a:t>　　百万円</a:t>
          </a:r>
          <a:endParaRPr lang="ja-JP" altLang="ja-JP" sz="400">
            <a:solidFill>
              <a:sysClr val="windowText" lastClr="000000"/>
            </a:solidFill>
            <a:effectLst/>
          </a:endParaRPr>
        </a:p>
      </xdr:txBody>
    </xdr:sp>
    <xdr:clientData/>
  </xdr:twoCellAnchor>
  <xdr:twoCellAnchor>
    <xdr:from>
      <xdr:col>31</xdr:col>
      <xdr:colOff>150790</xdr:colOff>
      <xdr:row>754</xdr:row>
      <xdr:rowOff>116345</xdr:rowOff>
    </xdr:from>
    <xdr:to>
      <xdr:col>40</xdr:col>
      <xdr:colOff>126742</xdr:colOff>
      <xdr:row>754</xdr:row>
      <xdr:rowOff>586777</xdr:rowOff>
    </xdr:to>
    <xdr:sp macro="" textlink="">
      <xdr:nvSpPr>
        <xdr:cNvPr id="176" name="テキスト ボックス 175"/>
        <xdr:cNvSpPr txBox="1"/>
      </xdr:nvSpPr>
      <xdr:spPr>
        <a:xfrm>
          <a:off x="6351565" y="64067195"/>
          <a:ext cx="1776177" cy="470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水産基盤整備事業の実施、市町</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村事業に対する補助金の交付</a:t>
          </a:r>
          <a:endParaRPr kumimoji="1" lang="en-US" altLang="ja-JP" sz="800">
            <a:solidFill>
              <a:sysClr val="windowText" lastClr="000000"/>
            </a:solidFill>
            <a:effectLst/>
            <a:latin typeface="+mn-lt"/>
            <a:ea typeface="+mn-ea"/>
            <a:cs typeface="+mn-cs"/>
          </a:endParaRPr>
        </a:p>
      </xdr:txBody>
    </xdr:sp>
    <xdr:clientData/>
  </xdr:twoCellAnchor>
  <xdr:twoCellAnchor>
    <xdr:from>
      <xdr:col>31</xdr:col>
      <xdr:colOff>147591</xdr:colOff>
      <xdr:row>754</xdr:row>
      <xdr:rowOff>172091</xdr:rowOff>
    </xdr:from>
    <xdr:to>
      <xdr:col>39</xdr:col>
      <xdr:colOff>184634</xdr:colOff>
      <xdr:row>754</xdr:row>
      <xdr:rowOff>418519</xdr:rowOff>
    </xdr:to>
    <xdr:sp macro="" textlink="">
      <xdr:nvSpPr>
        <xdr:cNvPr id="177" name="大かっこ 176"/>
        <xdr:cNvSpPr/>
      </xdr:nvSpPr>
      <xdr:spPr>
        <a:xfrm>
          <a:off x="6348366" y="64122941"/>
          <a:ext cx="1637243" cy="24642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82623</xdr:colOff>
      <xdr:row>753</xdr:row>
      <xdr:rowOff>501292</xdr:rowOff>
    </xdr:from>
    <xdr:to>
      <xdr:col>49</xdr:col>
      <xdr:colOff>83997</xdr:colOff>
      <xdr:row>754</xdr:row>
      <xdr:rowOff>87792</xdr:rowOff>
    </xdr:to>
    <xdr:sp macro="" textlink="">
      <xdr:nvSpPr>
        <xdr:cNvPr id="178" name="テキスト ボックス 177"/>
        <xdr:cNvSpPr txBox="1"/>
      </xdr:nvSpPr>
      <xdr:spPr>
        <a:xfrm>
          <a:off x="8431493" y="63763857"/>
          <a:ext cx="1392852" cy="40647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Ｏ</a:t>
          </a:r>
          <a:r>
            <a:rPr kumimoji="1" lang="en-US" altLang="ja-JP" sz="800">
              <a:solidFill>
                <a:sysClr val="windowText" lastClr="000000"/>
              </a:solidFill>
            </a:rPr>
            <a:t>.</a:t>
          </a:r>
          <a:r>
            <a:rPr kumimoji="1" lang="ja-JP" altLang="en-US" sz="800">
              <a:solidFill>
                <a:sysClr val="windowText" lastClr="000000"/>
              </a:solidFill>
            </a:rPr>
            <a:t>市町村（６団体）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266</a:t>
          </a:r>
          <a:r>
            <a:rPr kumimoji="1" lang="ja-JP" altLang="en-US" sz="800">
              <a:solidFill>
                <a:sysClr val="windowText" lastClr="000000"/>
              </a:solidFill>
            </a:rPr>
            <a:t>　　百万円</a:t>
          </a:r>
        </a:p>
      </xdr:txBody>
    </xdr:sp>
    <xdr:clientData/>
  </xdr:twoCellAnchor>
  <xdr:twoCellAnchor>
    <xdr:from>
      <xdr:col>42</xdr:col>
      <xdr:colOff>135185</xdr:colOff>
      <xdr:row>754</xdr:row>
      <xdr:rowOff>103220</xdr:rowOff>
    </xdr:from>
    <xdr:to>
      <xdr:col>49</xdr:col>
      <xdr:colOff>189942</xdr:colOff>
      <xdr:row>754</xdr:row>
      <xdr:rowOff>349229</xdr:rowOff>
    </xdr:to>
    <xdr:sp macro="" textlink="">
      <xdr:nvSpPr>
        <xdr:cNvPr id="179" name="テキスト ボックス 178"/>
        <xdr:cNvSpPr txBox="1"/>
      </xdr:nvSpPr>
      <xdr:spPr>
        <a:xfrm>
          <a:off x="8536235" y="64054070"/>
          <a:ext cx="1454932" cy="246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800">
              <a:solidFill>
                <a:sysClr val="windowText" lastClr="000000"/>
              </a:solidFill>
              <a:effectLst/>
              <a:latin typeface="+mn-lt"/>
              <a:ea typeface="+mn-ea"/>
              <a:cs typeface="+mn-cs"/>
            </a:rPr>
            <a:t>水産基盤整備事業の実施</a:t>
          </a:r>
          <a:endParaRPr lang="ja-JP" altLang="ja-JP" sz="800">
            <a:solidFill>
              <a:sysClr val="windowText" lastClr="000000"/>
            </a:solidFill>
            <a:effectLst/>
          </a:endParaRPr>
        </a:p>
      </xdr:txBody>
    </xdr:sp>
    <xdr:clientData/>
  </xdr:twoCellAnchor>
  <xdr:twoCellAnchor>
    <xdr:from>
      <xdr:col>42</xdr:col>
      <xdr:colOff>131989</xdr:colOff>
      <xdr:row>754</xdr:row>
      <xdr:rowOff>155584</xdr:rowOff>
    </xdr:from>
    <xdr:to>
      <xdr:col>49</xdr:col>
      <xdr:colOff>270560</xdr:colOff>
      <xdr:row>754</xdr:row>
      <xdr:rowOff>382451</xdr:rowOff>
    </xdr:to>
    <xdr:sp macro="" textlink="">
      <xdr:nvSpPr>
        <xdr:cNvPr id="180" name="大かっこ 179"/>
        <xdr:cNvSpPr/>
      </xdr:nvSpPr>
      <xdr:spPr>
        <a:xfrm>
          <a:off x="8533039" y="64106434"/>
          <a:ext cx="1538746" cy="22686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52128</xdr:colOff>
      <xdr:row>756</xdr:row>
      <xdr:rowOff>381881</xdr:rowOff>
    </xdr:from>
    <xdr:to>
      <xdr:col>40</xdr:col>
      <xdr:colOff>42763</xdr:colOff>
      <xdr:row>757</xdr:row>
      <xdr:rowOff>3566</xdr:rowOff>
    </xdr:to>
    <xdr:sp macro="" textlink="">
      <xdr:nvSpPr>
        <xdr:cNvPr id="183" name="テキスト ボックス 182"/>
        <xdr:cNvSpPr txBox="1"/>
      </xdr:nvSpPr>
      <xdr:spPr>
        <a:xfrm>
          <a:off x="6305010" y="67426675"/>
          <a:ext cx="1805988" cy="4397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治山、森林整備事業の実施、市</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町村事業に対する補助金の交付</a:t>
          </a:r>
          <a:endParaRPr lang="ja-JP" altLang="ja-JP" sz="800">
            <a:solidFill>
              <a:sysClr val="windowText" lastClr="000000"/>
            </a:solidFill>
            <a:effectLst/>
          </a:endParaRPr>
        </a:p>
      </xdr:txBody>
    </xdr:sp>
    <xdr:clientData/>
  </xdr:twoCellAnchor>
  <xdr:twoCellAnchor>
    <xdr:from>
      <xdr:col>31</xdr:col>
      <xdr:colOff>34164</xdr:colOff>
      <xdr:row>756</xdr:row>
      <xdr:rowOff>439045</xdr:rowOff>
    </xdr:from>
    <xdr:to>
      <xdr:col>39</xdr:col>
      <xdr:colOff>179294</xdr:colOff>
      <xdr:row>756</xdr:row>
      <xdr:rowOff>683558</xdr:rowOff>
    </xdr:to>
    <xdr:sp macro="" textlink="">
      <xdr:nvSpPr>
        <xdr:cNvPr id="184" name="大かっこ 183"/>
        <xdr:cNvSpPr/>
      </xdr:nvSpPr>
      <xdr:spPr>
        <a:xfrm>
          <a:off x="6287046" y="67483839"/>
          <a:ext cx="1758777" cy="24451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126244</xdr:colOff>
      <xdr:row>757</xdr:row>
      <xdr:rowOff>457801</xdr:rowOff>
    </xdr:from>
    <xdr:to>
      <xdr:col>49</xdr:col>
      <xdr:colOff>82300</xdr:colOff>
      <xdr:row>757</xdr:row>
      <xdr:rowOff>695965</xdr:rowOff>
    </xdr:to>
    <xdr:sp macro="" textlink="">
      <xdr:nvSpPr>
        <xdr:cNvPr id="185" name="テキスト ボックス 184"/>
        <xdr:cNvSpPr txBox="1"/>
      </xdr:nvSpPr>
      <xdr:spPr>
        <a:xfrm>
          <a:off x="8527294" y="66866101"/>
          <a:ext cx="1356231" cy="2381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123046</xdr:colOff>
      <xdr:row>757</xdr:row>
      <xdr:rowOff>507670</xdr:rowOff>
    </xdr:from>
    <xdr:to>
      <xdr:col>49</xdr:col>
      <xdr:colOff>285325</xdr:colOff>
      <xdr:row>757</xdr:row>
      <xdr:rowOff>739338</xdr:rowOff>
    </xdr:to>
    <xdr:sp macro="" textlink="">
      <xdr:nvSpPr>
        <xdr:cNvPr id="186" name="大かっこ 185"/>
        <xdr:cNvSpPr/>
      </xdr:nvSpPr>
      <xdr:spPr>
        <a:xfrm>
          <a:off x="8524096" y="66915970"/>
          <a:ext cx="1562454" cy="23166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129393</xdr:colOff>
      <xdr:row>758</xdr:row>
      <xdr:rowOff>533090</xdr:rowOff>
    </xdr:from>
    <xdr:to>
      <xdr:col>49</xdr:col>
      <xdr:colOff>176454</xdr:colOff>
      <xdr:row>759</xdr:row>
      <xdr:rowOff>38499</xdr:rowOff>
    </xdr:to>
    <xdr:sp macro="" textlink="">
      <xdr:nvSpPr>
        <xdr:cNvPr id="187" name="テキスト ボックス 186"/>
        <xdr:cNvSpPr txBox="1"/>
      </xdr:nvSpPr>
      <xdr:spPr>
        <a:xfrm>
          <a:off x="8530443" y="67760540"/>
          <a:ext cx="1447236" cy="324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126196</xdr:colOff>
      <xdr:row>758</xdr:row>
      <xdr:rowOff>582958</xdr:rowOff>
    </xdr:from>
    <xdr:to>
      <xdr:col>49</xdr:col>
      <xdr:colOff>322236</xdr:colOff>
      <xdr:row>758</xdr:row>
      <xdr:rowOff>812679</xdr:rowOff>
    </xdr:to>
    <xdr:sp macro="" textlink="">
      <xdr:nvSpPr>
        <xdr:cNvPr id="188" name="大かっこ 187"/>
        <xdr:cNvSpPr/>
      </xdr:nvSpPr>
      <xdr:spPr>
        <a:xfrm>
          <a:off x="8527246" y="67810408"/>
          <a:ext cx="1596215" cy="22972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183541</xdr:colOff>
      <xdr:row>753</xdr:row>
      <xdr:rowOff>314425</xdr:rowOff>
    </xdr:from>
    <xdr:to>
      <xdr:col>10</xdr:col>
      <xdr:colOff>131071</xdr:colOff>
      <xdr:row>753</xdr:row>
      <xdr:rowOff>543183</xdr:rowOff>
    </xdr:to>
    <xdr:sp macro="" textlink="">
      <xdr:nvSpPr>
        <xdr:cNvPr id="189" name="テキスト ボックス 188"/>
        <xdr:cNvSpPr txBox="1"/>
      </xdr:nvSpPr>
      <xdr:spPr>
        <a:xfrm>
          <a:off x="1583716" y="63446125"/>
          <a:ext cx="547605" cy="228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7</xdr:col>
      <xdr:colOff>194568</xdr:colOff>
      <xdr:row>755</xdr:row>
      <xdr:rowOff>615502</xdr:rowOff>
    </xdr:from>
    <xdr:to>
      <xdr:col>10</xdr:col>
      <xdr:colOff>142098</xdr:colOff>
      <xdr:row>756</xdr:row>
      <xdr:rowOff>24284</xdr:rowOff>
    </xdr:to>
    <xdr:sp macro="" textlink="">
      <xdr:nvSpPr>
        <xdr:cNvPr id="190" name="テキスト ボックス 189"/>
        <xdr:cNvSpPr txBox="1"/>
      </xdr:nvSpPr>
      <xdr:spPr>
        <a:xfrm>
          <a:off x="1606509" y="66842267"/>
          <a:ext cx="552648" cy="22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125929</xdr:colOff>
      <xdr:row>756</xdr:row>
      <xdr:rowOff>212912</xdr:rowOff>
    </xdr:from>
    <xdr:to>
      <xdr:col>40</xdr:col>
      <xdr:colOff>125929</xdr:colOff>
      <xdr:row>758</xdr:row>
      <xdr:rowOff>348686</xdr:rowOff>
    </xdr:to>
    <xdr:cxnSp macro="">
      <xdr:nvCxnSpPr>
        <xdr:cNvPr id="192" name="直線コネクタ 191"/>
        <xdr:cNvCxnSpPr/>
      </xdr:nvCxnSpPr>
      <xdr:spPr>
        <a:xfrm flipV="1">
          <a:off x="8194164" y="67257706"/>
          <a:ext cx="0" cy="1771833"/>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48046</xdr:colOff>
      <xdr:row>755</xdr:row>
      <xdr:rowOff>77661</xdr:rowOff>
    </xdr:from>
    <xdr:to>
      <xdr:col>49</xdr:col>
      <xdr:colOff>457024</xdr:colOff>
      <xdr:row>755</xdr:row>
      <xdr:rowOff>629479</xdr:rowOff>
    </xdr:to>
    <xdr:sp macro="" textlink="">
      <xdr:nvSpPr>
        <xdr:cNvPr id="193" name="テキスト ボックス 192"/>
        <xdr:cNvSpPr txBox="1"/>
      </xdr:nvSpPr>
      <xdr:spPr>
        <a:xfrm>
          <a:off x="9192046" y="64980183"/>
          <a:ext cx="1005326" cy="551818"/>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Ｐ．宇検村の例</a:t>
          </a:r>
        </a:p>
        <a:p>
          <a:r>
            <a:rPr kumimoji="1" lang="ja-JP" altLang="en-US" sz="600">
              <a:solidFill>
                <a:sysClr val="windowText" lastClr="000000"/>
              </a:solidFill>
            </a:rPr>
            <a:t>森林整備費　</a:t>
          </a:r>
          <a:r>
            <a:rPr kumimoji="1" lang="en-US" altLang="ja-JP" sz="600">
              <a:solidFill>
                <a:sysClr val="windowText" lastClr="000000"/>
              </a:solidFill>
            </a:rPr>
            <a:t>3</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en-US" altLang="ja-JP" sz="600">
              <a:solidFill>
                <a:sysClr val="windowText" lastClr="000000"/>
              </a:solidFill>
            </a:rPr>
            <a:t>3</a:t>
          </a:r>
          <a:r>
            <a:rPr kumimoji="1" lang="ja-JP" altLang="en-US" sz="600">
              <a:solidFill>
                <a:sysClr val="windowText" lastClr="000000"/>
              </a:solidFill>
            </a:rPr>
            <a:t>百万円</a:t>
          </a:r>
        </a:p>
        <a:p>
          <a:r>
            <a:rPr kumimoji="1" lang="ja-JP" altLang="en-US" sz="600">
              <a:solidFill>
                <a:sysClr val="windowText" lastClr="000000"/>
              </a:solidFill>
            </a:rPr>
            <a:t>（実績報告ベース）</a:t>
          </a:r>
        </a:p>
      </xdr:txBody>
    </xdr:sp>
    <xdr:clientData/>
  </xdr:twoCellAnchor>
  <xdr:twoCellAnchor>
    <xdr:from>
      <xdr:col>33</xdr:col>
      <xdr:colOff>9603</xdr:colOff>
      <xdr:row>756</xdr:row>
      <xdr:rowOff>802228</xdr:rowOff>
    </xdr:from>
    <xdr:to>
      <xdr:col>39</xdr:col>
      <xdr:colOff>101483</xdr:colOff>
      <xdr:row>757</xdr:row>
      <xdr:rowOff>606559</xdr:rowOff>
    </xdr:to>
    <xdr:sp macro="" textlink="">
      <xdr:nvSpPr>
        <xdr:cNvPr id="194" name="テキスト ボックス 193"/>
        <xdr:cNvSpPr txBox="1"/>
      </xdr:nvSpPr>
      <xdr:spPr>
        <a:xfrm>
          <a:off x="6610428" y="66391378"/>
          <a:ext cx="1292030" cy="623481"/>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Ｑ．あまみ森林組合の例</a:t>
          </a:r>
          <a:endParaRPr kumimoji="1" lang="en-US" altLang="ja-JP" sz="600">
            <a:solidFill>
              <a:sysClr val="windowText" lastClr="000000"/>
            </a:solidFill>
          </a:endParaRPr>
        </a:p>
        <a:p>
          <a:r>
            <a:rPr kumimoji="1" lang="ja-JP" altLang="en-US" sz="600">
              <a:solidFill>
                <a:sysClr val="windowText" lastClr="000000"/>
              </a:solidFill>
            </a:rPr>
            <a:t>工事請負費　　</a:t>
          </a:r>
          <a:r>
            <a:rPr kumimoji="1" lang="en-US" altLang="ja-JP" sz="600">
              <a:solidFill>
                <a:sysClr val="windowText" lastClr="000000"/>
              </a:solidFill>
            </a:rPr>
            <a:t>54</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en-US" altLang="ja-JP" sz="600">
              <a:solidFill>
                <a:sysClr val="windowText" lastClr="000000"/>
              </a:solidFill>
            </a:rPr>
            <a:t>54</a:t>
          </a:r>
          <a:r>
            <a:rPr kumimoji="1" lang="ja-JP" altLang="en-US" sz="600">
              <a:solidFill>
                <a:sysClr val="windowText" lastClr="000000"/>
              </a:solidFill>
            </a:rPr>
            <a:t>百万円</a:t>
          </a:r>
        </a:p>
        <a:p>
          <a:r>
            <a:rPr kumimoji="1" lang="ja-JP" altLang="en-US" sz="600">
              <a:solidFill>
                <a:sysClr val="windowText" lastClr="000000"/>
              </a:solidFill>
            </a:rPr>
            <a:t>（実績報告ベース）</a:t>
          </a:r>
        </a:p>
      </xdr:txBody>
    </xdr:sp>
    <xdr:clientData/>
  </xdr:twoCellAnchor>
  <xdr:twoCellAnchor>
    <xdr:from>
      <xdr:col>34</xdr:col>
      <xdr:colOff>14642</xdr:colOff>
      <xdr:row>757</xdr:row>
      <xdr:rowOff>781073</xdr:rowOff>
    </xdr:from>
    <xdr:to>
      <xdr:col>39</xdr:col>
      <xdr:colOff>101049</xdr:colOff>
      <xdr:row>758</xdr:row>
      <xdr:rowOff>556387</xdr:rowOff>
    </xdr:to>
    <xdr:sp macro="" textlink="">
      <xdr:nvSpPr>
        <xdr:cNvPr id="195" name="テキスト ボックス 194"/>
        <xdr:cNvSpPr txBox="1"/>
      </xdr:nvSpPr>
      <xdr:spPr>
        <a:xfrm>
          <a:off x="6815492" y="67189373"/>
          <a:ext cx="1086532" cy="594464"/>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Ｒ．昇林業の例</a:t>
          </a:r>
          <a:endParaRPr kumimoji="1" lang="en-US" altLang="ja-JP" sz="600">
            <a:solidFill>
              <a:sysClr val="windowText" lastClr="000000"/>
            </a:solidFill>
          </a:endParaRPr>
        </a:p>
        <a:p>
          <a:r>
            <a:rPr kumimoji="1" lang="ja-JP" altLang="en-US" sz="600">
              <a:solidFill>
                <a:sysClr val="windowText" lastClr="000000"/>
              </a:solidFill>
            </a:rPr>
            <a:t>森林整備費　  </a:t>
          </a:r>
          <a:r>
            <a:rPr kumimoji="1" lang="en-US" altLang="ja-JP" sz="600">
              <a:solidFill>
                <a:sysClr val="windowText" lastClr="000000"/>
              </a:solidFill>
            </a:rPr>
            <a:t>18</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en-US" altLang="ja-JP" sz="600">
              <a:solidFill>
                <a:sysClr val="windowText" lastClr="000000"/>
              </a:solidFill>
            </a:rPr>
            <a:t>18</a:t>
          </a:r>
          <a:r>
            <a:rPr kumimoji="1" lang="ja-JP" altLang="en-US" sz="600">
              <a:solidFill>
                <a:sysClr val="windowText" lastClr="000000"/>
              </a:solidFill>
            </a:rPr>
            <a:t>百万円</a:t>
          </a:r>
        </a:p>
        <a:p>
          <a:r>
            <a:rPr kumimoji="1" lang="ja-JP" altLang="en-US" sz="600">
              <a:solidFill>
                <a:sysClr val="windowText" lastClr="000000"/>
              </a:solidFill>
            </a:rPr>
            <a:t>（実績報告ベース）</a:t>
          </a:r>
        </a:p>
      </xdr:txBody>
    </xdr:sp>
    <xdr:clientData/>
  </xdr:twoCellAnchor>
  <xdr:twoCellAnchor>
    <xdr:from>
      <xdr:col>31</xdr:col>
      <xdr:colOff>59667</xdr:colOff>
      <xdr:row>753</xdr:row>
      <xdr:rowOff>289460</xdr:rowOff>
    </xdr:from>
    <xdr:to>
      <xdr:col>36</xdr:col>
      <xdr:colOff>181755</xdr:colOff>
      <xdr:row>753</xdr:row>
      <xdr:rowOff>517010</xdr:rowOff>
    </xdr:to>
    <xdr:sp macro="" textlink="">
      <xdr:nvSpPr>
        <xdr:cNvPr id="197" name="テキスト ボックス 196"/>
        <xdr:cNvSpPr txBox="1"/>
      </xdr:nvSpPr>
      <xdr:spPr>
        <a:xfrm>
          <a:off x="6260442" y="63421160"/>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39661</xdr:colOff>
      <xdr:row>753</xdr:row>
      <xdr:rowOff>297713</xdr:rowOff>
    </xdr:from>
    <xdr:to>
      <xdr:col>47</xdr:col>
      <xdr:colOff>161749</xdr:colOff>
      <xdr:row>753</xdr:row>
      <xdr:rowOff>525263</xdr:rowOff>
    </xdr:to>
    <xdr:sp macro="" textlink="">
      <xdr:nvSpPr>
        <xdr:cNvPr id="198" name="テキスト ボックス 197"/>
        <xdr:cNvSpPr txBox="1"/>
      </xdr:nvSpPr>
      <xdr:spPr>
        <a:xfrm>
          <a:off x="8388531" y="63560278"/>
          <a:ext cx="1116001"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76184</xdr:colOff>
      <xdr:row>755</xdr:row>
      <xdr:rowOff>563321</xdr:rowOff>
    </xdr:from>
    <xdr:to>
      <xdr:col>36</xdr:col>
      <xdr:colOff>198272</xdr:colOff>
      <xdr:row>755</xdr:row>
      <xdr:rowOff>790871</xdr:rowOff>
    </xdr:to>
    <xdr:sp macro="" textlink="">
      <xdr:nvSpPr>
        <xdr:cNvPr id="199" name="テキスト ボックス 198"/>
        <xdr:cNvSpPr txBox="1"/>
      </xdr:nvSpPr>
      <xdr:spPr>
        <a:xfrm>
          <a:off x="6329066" y="66790086"/>
          <a:ext cx="1130618"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31401</xdr:colOff>
      <xdr:row>755</xdr:row>
      <xdr:rowOff>587855</xdr:rowOff>
    </xdr:from>
    <xdr:to>
      <xdr:col>47</xdr:col>
      <xdr:colOff>153489</xdr:colOff>
      <xdr:row>755</xdr:row>
      <xdr:rowOff>814264</xdr:rowOff>
    </xdr:to>
    <xdr:sp macro="" textlink="">
      <xdr:nvSpPr>
        <xdr:cNvPr id="200" name="テキスト ボックス 199"/>
        <xdr:cNvSpPr txBox="1"/>
      </xdr:nvSpPr>
      <xdr:spPr>
        <a:xfrm>
          <a:off x="8503048" y="66814620"/>
          <a:ext cx="1130617" cy="226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64436</xdr:colOff>
      <xdr:row>756</xdr:row>
      <xdr:rowOff>661446</xdr:rowOff>
    </xdr:from>
    <xdr:to>
      <xdr:col>47</xdr:col>
      <xdr:colOff>186524</xdr:colOff>
      <xdr:row>757</xdr:row>
      <xdr:rowOff>69846</xdr:rowOff>
    </xdr:to>
    <xdr:sp macro="" textlink="">
      <xdr:nvSpPr>
        <xdr:cNvPr id="201" name="テキスト ボックス 200"/>
        <xdr:cNvSpPr txBox="1"/>
      </xdr:nvSpPr>
      <xdr:spPr>
        <a:xfrm>
          <a:off x="8465486" y="66250596"/>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56177</xdr:colOff>
      <xdr:row>757</xdr:row>
      <xdr:rowOff>768895</xdr:rowOff>
    </xdr:from>
    <xdr:to>
      <xdr:col>47</xdr:col>
      <xdr:colOff>178265</xdr:colOff>
      <xdr:row>758</xdr:row>
      <xdr:rowOff>177295</xdr:rowOff>
    </xdr:to>
    <xdr:sp macro="" textlink="">
      <xdr:nvSpPr>
        <xdr:cNvPr id="202" name="テキスト ボックス 201"/>
        <xdr:cNvSpPr txBox="1"/>
      </xdr:nvSpPr>
      <xdr:spPr>
        <a:xfrm>
          <a:off x="8457227" y="67177195"/>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7</xdr:col>
      <xdr:colOff>115432</xdr:colOff>
      <xdr:row>761</xdr:row>
      <xdr:rowOff>224726</xdr:rowOff>
    </xdr:from>
    <xdr:to>
      <xdr:col>43</xdr:col>
      <xdr:colOff>74126</xdr:colOff>
      <xdr:row>761</xdr:row>
      <xdr:rowOff>256043</xdr:rowOff>
    </xdr:to>
    <xdr:cxnSp macro="">
      <xdr:nvCxnSpPr>
        <xdr:cNvPr id="205" name="直線コネクタ 204"/>
        <xdr:cNvCxnSpPr/>
      </xdr:nvCxnSpPr>
      <xdr:spPr>
        <a:xfrm flipH="1" flipV="1">
          <a:off x="1515607" y="69909626"/>
          <a:ext cx="7159594" cy="3131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104775</xdr:colOff>
      <xdr:row>759</xdr:row>
      <xdr:rowOff>593020</xdr:rowOff>
    </xdr:from>
    <xdr:to>
      <xdr:col>43</xdr:col>
      <xdr:colOff>94089</xdr:colOff>
      <xdr:row>759</xdr:row>
      <xdr:rowOff>593895</xdr:rowOff>
    </xdr:to>
    <xdr:cxnSp macro="">
      <xdr:nvCxnSpPr>
        <xdr:cNvPr id="206" name="直線コネクタ 205"/>
        <xdr:cNvCxnSpPr/>
      </xdr:nvCxnSpPr>
      <xdr:spPr>
        <a:xfrm flipH="1">
          <a:off x="1504950" y="68639620"/>
          <a:ext cx="7190214" cy="8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88346</xdr:colOff>
      <xdr:row>759</xdr:row>
      <xdr:rowOff>426945</xdr:rowOff>
    </xdr:from>
    <xdr:to>
      <xdr:col>15</xdr:col>
      <xdr:colOff>89720</xdr:colOff>
      <xdr:row>760</xdr:row>
      <xdr:rowOff>14331</xdr:rowOff>
    </xdr:to>
    <xdr:sp macro="" textlink="">
      <xdr:nvSpPr>
        <xdr:cNvPr id="207" name="テキスト ボックス 206"/>
        <xdr:cNvSpPr txBox="1"/>
      </xdr:nvSpPr>
      <xdr:spPr>
        <a:xfrm>
          <a:off x="1688546" y="68473545"/>
          <a:ext cx="1401549" cy="40653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環境省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136</a:t>
          </a:r>
          <a:r>
            <a:rPr kumimoji="1" lang="ja-JP" altLang="en-US" sz="800">
              <a:solidFill>
                <a:sysClr val="windowText" lastClr="000000"/>
              </a:solidFill>
            </a:rPr>
            <a:t>　　百万円</a:t>
          </a:r>
        </a:p>
      </xdr:txBody>
    </xdr:sp>
    <xdr:clientData/>
  </xdr:twoCellAnchor>
  <xdr:twoCellAnchor>
    <xdr:from>
      <xdr:col>42</xdr:col>
      <xdr:colOff>101063</xdr:colOff>
      <xdr:row>759</xdr:row>
      <xdr:rowOff>420008</xdr:rowOff>
    </xdr:from>
    <xdr:to>
      <xdr:col>49</xdr:col>
      <xdr:colOff>102437</xdr:colOff>
      <xdr:row>760</xdr:row>
      <xdr:rowOff>4817</xdr:rowOff>
    </xdr:to>
    <xdr:sp macro="" textlink="">
      <xdr:nvSpPr>
        <xdr:cNvPr id="208" name="テキスト ボックス 207"/>
        <xdr:cNvSpPr txBox="1"/>
      </xdr:nvSpPr>
      <xdr:spPr>
        <a:xfrm>
          <a:off x="8502113" y="68466608"/>
          <a:ext cx="1401549" cy="40395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Ｓ</a:t>
          </a:r>
          <a:r>
            <a:rPr kumimoji="1" lang="en-US" altLang="ja-JP" sz="800">
              <a:solidFill>
                <a:sysClr val="windowText" lastClr="000000"/>
              </a:solidFill>
            </a:rPr>
            <a:t>.</a:t>
          </a:r>
          <a:r>
            <a:rPr kumimoji="1" lang="ja-JP" altLang="en-US" sz="800">
              <a:solidFill>
                <a:sysClr val="windowText" lastClr="000000"/>
              </a:solidFill>
            </a:rPr>
            <a:t>市町村等（９団体）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136</a:t>
          </a:r>
          <a:r>
            <a:rPr kumimoji="1" lang="ja-JP" altLang="en-US" sz="800">
              <a:solidFill>
                <a:sysClr val="windowText" lastClr="000000"/>
              </a:solidFill>
            </a:rPr>
            <a:t>　　百万円</a:t>
          </a:r>
        </a:p>
      </xdr:txBody>
    </xdr:sp>
    <xdr:clientData/>
  </xdr:twoCellAnchor>
  <xdr:twoCellAnchor>
    <xdr:from>
      <xdr:col>8</xdr:col>
      <xdr:colOff>108354</xdr:colOff>
      <xdr:row>761</xdr:row>
      <xdr:rowOff>62861</xdr:rowOff>
    </xdr:from>
    <xdr:to>
      <xdr:col>15</xdr:col>
      <xdr:colOff>109728</xdr:colOff>
      <xdr:row>761</xdr:row>
      <xdr:rowOff>462886</xdr:rowOff>
    </xdr:to>
    <xdr:sp macro="" textlink="">
      <xdr:nvSpPr>
        <xdr:cNvPr id="209" name="テキスト ボックス 208"/>
        <xdr:cNvSpPr txBox="1"/>
      </xdr:nvSpPr>
      <xdr:spPr>
        <a:xfrm>
          <a:off x="1708554" y="69747761"/>
          <a:ext cx="1401549" cy="40002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厚生労働省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411</a:t>
          </a:r>
          <a:r>
            <a:rPr kumimoji="1" lang="ja-JP" altLang="en-US" sz="800">
              <a:solidFill>
                <a:sysClr val="windowText" lastClr="000000"/>
              </a:solidFill>
            </a:rPr>
            <a:t>　　百万円</a:t>
          </a:r>
        </a:p>
      </xdr:txBody>
    </xdr:sp>
    <xdr:clientData/>
  </xdr:twoCellAnchor>
  <xdr:twoCellAnchor>
    <xdr:from>
      <xdr:col>42</xdr:col>
      <xdr:colOff>107959</xdr:colOff>
      <xdr:row>761</xdr:row>
      <xdr:rowOff>44287</xdr:rowOff>
    </xdr:from>
    <xdr:to>
      <xdr:col>49</xdr:col>
      <xdr:colOff>109333</xdr:colOff>
      <xdr:row>761</xdr:row>
      <xdr:rowOff>453337</xdr:rowOff>
    </xdr:to>
    <xdr:sp macro="" textlink="">
      <xdr:nvSpPr>
        <xdr:cNvPr id="210" name="テキスト ボックス 209"/>
        <xdr:cNvSpPr txBox="1"/>
      </xdr:nvSpPr>
      <xdr:spPr>
        <a:xfrm>
          <a:off x="8509009" y="69729187"/>
          <a:ext cx="1401549" cy="40905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Ｔ</a:t>
          </a:r>
          <a:r>
            <a:rPr kumimoji="1" lang="en-US" altLang="ja-JP" sz="800">
              <a:solidFill>
                <a:sysClr val="windowText" lastClr="000000"/>
              </a:solidFill>
            </a:rPr>
            <a:t>.</a:t>
          </a:r>
          <a:r>
            <a:rPr kumimoji="1" lang="ja-JP" altLang="en-US" sz="800">
              <a:solidFill>
                <a:sysClr val="windowText" lastClr="000000"/>
              </a:solidFill>
            </a:rPr>
            <a:t>市町村等（５団体）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411</a:t>
          </a:r>
          <a:r>
            <a:rPr kumimoji="1" lang="ja-JP" altLang="en-US" sz="800">
              <a:solidFill>
                <a:sysClr val="windowText" lastClr="000000"/>
              </a:solidFill>
            </a:rPr>
            <a:t>　　百万円</a:t>
          </a:r>
        </a:p>
      </xdr:txBody>
    </xdr:sp>
    <xdr:clientData/>
  </xdr:twoCellAnchor>
  <xdr:twoCellAnchor>
    <xdr:from>
      <xdr:col>8</xdr:col>
      <xdr:colOff>94710</xdr:colOff>
      <xdr:row>762</xdr:row>
      <xdr:rowOff>117166</xdr:rowOff>
    </xdr:from>
    <xdr:to>
      <xdr:col>15</xdr:col>
      <xdr:colOff>96084</xdr:colOff>
      <xdr:row>762</xdr:row>
      <xdr:rowOff>520982</xdr:rowOff>
    </xdr:to>
    <xdr:sp macro="" textlink="">
      <xdr:nvSpPr>
        <xdr:cNvPr id="211" name="テキスト ボックス 210"/>
        <xdr:cNvSpPr txBox="1"/>
      </xdr:nvSpPr>
      <xdr:spPr>
        <a:xfrm>
          <a:off x="1694910" y="70621216"/>
          <a:ext cx="1401549" cy="40381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特別会計繰入（３勘定）</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791</a:t>
          </a:r>
          <a:r>
            <a:rPr kumimoji="1" lang="ja-JP" altLang="en-US" sz="800">
              <a:solidFill>
                <a:sysClr val="windowText" lastClr="000000"/>
              </a:solidFill>
            </a:rPr>
            <a:t>　　百万円</a:t>
          </a:r>
        </a:p>
      </xdr:txBody>
    </xdr:sp>
    <xdr:clientData/>
  </xdr:twoCellAnchor>
  <xdr:twoCellAnchor>
    <xdr:from>
      <xdr:col>42</xdr:col>
      <xdr:colOff>109871</xdr:colOff>
      <xdr:row>759</xdr:row>
      <xdr:rowOff>800249</xdr:rowOff>
    </xdr:from>
    <xdr:to>
      <xdr:col>49</xdr:col>
      <xdr:colOff>475811</xdr:colOff>
      <xdr:row>760</xdr:row>
      <xdr:rowOff>404355</xdr:rowOff>
    </xdr:to>
    <xdr:sp macro="" textlink="">
      <xdr:nvSpPr>
        <xdr:cNvPr id="212" name="テキスト ボックス 211"/>
        <xdr:cNvSpPr txBox="1"/>
      </xdr:nvSpPr>
      <xdr:spPr>
        <a:xfrm>
          <a:off x="8510921" y="68846849"/>
          <a:ext cx="1766115" cy="4232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廃棄物処理施設整備事業等の</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106672</xdr:colOff>
      <xdr:row>760</xdr:row>
      <xdr:rowOff>53352</xdr:rowOff>
    </xdr:from>
    <xdr:to>
      <xdr:col>49</xdr:col>
      <xdr:colOff>323390</xdr:colOff>
      <xdr:row>760</xdr:row>
      <xdr:rowOff>284192</xdr:rowOff>
    </xdr:to>
    <xdr:sp macro="" textlink="">
      <xdr:nvSpPr>
        <xdr:cNvPr id="213" name="大かっこ 212"/>
        <xdr:cNvSpPr/>
      </xdr:nvSpPr>
      <xdr:spPr>
        <a:xfrm>
          <a:off x="8507722" y="68919102"/>
          <a:ext cx="1616893" cy="23084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131658</xdr:colOff>
      <xdr:row>761</xdr:row>
      <xdr:rowOff>416139</xdr:rowOff>
    </xdr:from>
    <xdr:to>
      <xdr:col>49</xdr:col>
      <xdr:colOff>366602</xdr:colOff>
      <xdr:row>761</xdr:row>
      <xdr:rowOff>681644</xdr:rowOff>
    </xdr:to>
    <xdr:sp macro="" textlink="">
      <xdr:nvSpPr>
        <xdr:cNvPr id="214" name="テキスト ボックス 213"/>
        <xdr:cNvSpPr txBox="1"/>
      </xdr:nvSpPr>
      <xdr:spPr>
        <a:xfrm>
          <a:off x="8532708" y="70101039"/>
          <a:ext cx="1635119" cy="2655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水道施設整備事業の実施等</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128461</xdr:colOff>
      <xdr:row>761</xdr:row>
      <xdr:rowOff>466008</xdr:rowOff>
    </xdr:from>
    <xdr:to>
      <xdr:col>49</xdr:col>
      <xdr:colOff>309618</xdr:colOff>
      <xdr:row>761</xdr:row>
      <xdr:rowOff>695729</xdr:rowOff>
    </xdr:to>
    <xdr:sp macro="" textlink="">
      <xdr:nvSpPr>
        <xdr:cNvPr id="215" name="大かっこ 214"/>
        <xdr:cNvSpPr/>
      </xdr:nvSpPr>
      <xdr:spPr>
        <a:xfrm>
          <a:off x="8529511" y="70150908"/>
          <a:ext cx="1581332" cy="22972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192079</xdr:colOff>
      <xdr:row>759</xdr:row>
      <xdr:rowOff>209550</xdr:rowOff>
    </xdr:from>
    <xdr:to>
      <xdr:col>10</xdr:col>
      <xdr:colOff>139609</xdr:colOff>
      <xdr:row>759</xdr:row>
      <xdr:rowOff>436360</xdr:rowOff>
    </xdr:to>
    <xdr:sp macro="" textlink="">
      <xdr:nvSpPr>
        <xdr:cNvPr id="216" name="テキスト ボックス 215"/>
        <xdr:cNvSpPr txBox="1"/>
      </xdr:nvSpPr>
      <xdr:spPr>
        <a:xfrm>
          <a:off x="1592254" y="68256150"/>
          <a:ext cx="547605"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35</xdr:col>
      <xdr:colOff>173092</xdr:colOff>
      <xdr:row>759</xdr:row>
      <xdr:rowOff>727011</xdr:rowOff>
    </xdr:from>
    <xdr:to>
      <xdr:col>41</xdr:col>
      <xdr:colOff>180352</xdr:colOff>
      <xdr:row>760</xdr:row>
      <xdr:rowOff>571500</xdr:rowOff>
    </xdr:to>
    <xdr:sp macro="" textlink="">
      <xdr:nvSpPr>
        <xdr:cNvPr id="217" name="テキスト ボックス 216"/>
        <xdr:cNvSpPr txBox="1"/>
      </xdr:nvSpPr>
      <xdr:spPr>
        <a:xfrm>
          <a:off x="7097034" y="70391396"/>
          <a:ext cx="1194222" cy="665104"/>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Ｓ．喜界町の例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35</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調査費　　　　</a:t>
          </a:r>
          <a:r>
            <a:rPr kumimoji="1" lang="ja-JP" altLang="en-US" sz="600" baseline="0">
              <a:solidFill>
                <a:sysClr val="windowText" lastClr="000000"/>
              </a:solidFill>
            </a:rPr>
            <a:t> </a:t>
          </a:r>
          <a:r>
            <a:rPr kumimoji="1" lang="en-US" altLang="ja-JP" sz="600">
              <a:solidFill>
                <a:sysClr val="windowText" lastClr="000000"/>
              </a:solidFill>
            </a:rPr>
            <a:t>25</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60</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140504</xdr:colOff>
      <xdr:row>761</xdr:row>
      <xdr:rowOff>792356</xdr:rowOff>
    </xdr:from>
    <xdr:to>
      <xdr:col>48</xdr:col>
      <xdr:colOff>135254</xdr:colOff>
      <xdr:row>762</xdr:row>
      <xdr:rowOff>768550</xdr:rowOff>
    </xdr:to>
    <xdr:sp macro="" textlink="">
      <xdr:nvSpPr>
        <xdr:cNvPr id="218" name="テキスト ボックス 217"/>
        <xdr:cNvSpPr txBox="1"/>
      </xdr:nvSpPr>
      <xdr:spPr>
        <a:xfrm>
          <a:off x="8612151" y="71927297"/>
          <a:ext cx="1204985" cy="794224"/>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Ｔ．伊仙町の例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137</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調査費　　　　　 </a:t>
          </a:r>
          <a:r>
            <a:rPr kumimoji="1" lang="en-US" altLang="ja-JP" sz="600">
              <a:solidFill>
                <a:sysClr val="windowText" lastClr="000000"/>
              </a:solidFill>
            </a:rPr>
            <a:t>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事務費　　　　　 </a:t>
          </a:r>
          <a:r>
            <a:rPr kumimoji="1" lang="en-US" altLang="ja-JP" sz="600">
              <a:solidFill>
                <a:sysClr val="windowText" lastClr="000000"/>
              </a:solidFill>
            </a:rPr>
            <a:t>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143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8</xdr:col>
      <xdr:colOff>26483</xdr:colOff>
      <xdr:row>760</xdr:row>
      <xdr:rowOff>681965</xdr:rowOff>
    </xdr:from>
    <xdr:to>
      <xdr:col>10</xdr:col>
      <xdr:colOff>176952</xdr:colOff>
      <xdr:row>761</xdr:row>
      <xdr:rowOff>122742</xdr:rowOff>
    </xdr:to>
    <xdr:sp macro="" textlink="">
      <xdr:nvSpPr>
        <xdr:cNvPr id="219" name="テキスト ボックス 218"/>
        <xdr:cNvSpPr txBox="1"/>
      </xdr:nvSpPr>
      <xdr:spPr>
        <a:xfrm>
          <a:off x="1626683" y="69547715"/>
          <a:ext cx="550519" cy="2599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42</xdr:col>
      <xdr:colOff>72972</xdr:colOff>
      <xdr:row>759</xdr:row>
      <xdr:rowOff>216483</xdr:rowOff>
    </xdr:from>
    <xdr:to>
      <xdr:col>47</xdr:col>
      <xdr:colOff>195060</xdr:colOff>
      <xdr:row>759</xdr:row>
      <xdr:rowOff>444033</xdr:rowOff>
    </xdr:to>
    <xdr:sp macro="" textlink="">
      <xdr:nvSpPr>
        <xdr:cNvPr id="220" name="テキスト ボックス 219"/>
        <xdr:cNvSpPr txBox="1"/>
      </xdr:nvSpPr>
      <xdr:spPr>
        <a:xfrm>
          <a:off x="8474022" y="68263083"/>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64714</xdr:colOff>
      <xdr:row>760</xdr:row>
      <xdr:rowOff>663134</xdr:rowOff>
    </xdr:from>
    <xdr:to>
      <xdr:col>47</xdr:col>
      <xdr:colOff>186802</xdr:colOff>
      <xdr:row>761</xdr:row>
      <xdr:rowOff>71534</xdr:rowOff>
    </xdr:to>
    <xdr:sp macro="" textlink="">
      <xdr:nvSpPr>
        <xdr:cNvPr id="221" name="テキスト ボックス 220"/>
        <xdr:cNvSpPr txBox="1"/>
      </xdr:nvSpPr>
      <xdr:spPr>
        <a:xfrm>
          <a:off x="8465764" y="69528884"/>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41</xdr:col>
      <xdr:colOff>25601</xdr:colOff>
      <xdr:row>768</xdr:row>
      <xdr:rowOff>648742</xdr:rowOff>
    </xdr:from>
    <xdr:to>
      <xdr:col>45</xdr:col>
      <xdr:colOff>196410</xdr:colOff>
      <xdr:row>768</xdr:row>
      <xdr:rowOff>660602</xdr:rowOff>
    </xdr:to>
    <xdr:cxnSp macro="">
      <xdr:nvCxnSpPr>
        <xdr:cNvPr id="222" name="直線コネクタ 221"/>
        <xdr:cNvCxnSpPr/>
      </xdr:nvCxnSpPr>
      <xdr:spPr>
        <a:xfrm flipH="1" flipV="1">
          <a:off x="8226626" y="76067692"/>
          <a:ext cx="970909" cy="1186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199561</xdr:colOff>
      <xdr:row>770</xdr:row>
      <xdr:rowOff>59941</xdr:rowOff>
    </xdr:from>
    <xdr:to>
      <xdr:col>45</xdr:col>
      <xdr:colOff>197648</xdr:colOff>
      <xdr:row>770</xdr:row>
      <xdr:rowOff>59946</xdr:rowOff>
    </xdr:to>
    <xdr:cxnSp macro="">
      <xdr:nvCxnSpPr>
        <xdr:cNvPr id="223" name="直線コネクタ 222"/>
        <xdr:cNvCxnSpPr/>
      </xdr:nvCxnSpPr>
      <xdr:spPr>
        <a:xfrm flipH="1" flipV="1">
          <a:off x="8200561" y="77117191"/>
          <a:ext cx="998212" cy="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7801</xdr:colOff>
      <xdr:row>767</xdr:row>
      <xdr:rowOff>594435</xdr:rowOff>
    </xdr:from>
    <xdr:to>
      <xdr:col>45</xdr:col>
      <xdr:colOff>178093</xdr:colOff>
      <xdr:row>767</xdr:row>
      <xdr:rowOff>608295</xdr:rowOff>
    </xdr:to>
    <xdr:cxnSp macro="">
      <xdr:nvCxnSpPr>
        <xdr:cNvPr id="224" name="直線コネクタ 223"/>
        <xdr:cNvCxnSpPr/>
      </xdr:nvCxnSpPr>
      <xdr:spPr>
        <a:xfrm flipH="1">
          <a:off x="8157888" y="75336696"/>
          <a:ext cx="965422" cy="1386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62109</xdr:colOff>
      <xdr:row>766</xdr:row>
      <xdr:rowOff>386217</xdr:rowOff>
    </xdr:from>
    <xdr:to>
      <xdr:col>49</xdr:col>
      <xdr:colOff>214999</xdr:colOff>
      <xdr:row>766</xdr:row>
      <xdr:rowOff>398741</xdr:rowOff>
    </xdr:to>
    <xdr:cxnSp macro="">
      <xdr:nvCxnSpPr>
        <xdr:cNvPr id="225" name="直線コネクタ 224"/>
        <xdr:cNvCxnSpPr/>
      </xdr:nvCxnSpPr>
      <xdr:spPr>
        <a:xfrm flipH="1" flipV="1">
          <a:off x="4037761" y="74308500"/>
          <a:ext cx="5917586" cy="1252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55247</xdr:colOff>
      <xdr:row>766</xdr:row>
      <xdr:rowOff>197868</xdr:rowOff>
    </xdr:from>
    <xdr:to>
      <xdr:col>39</xdr:col>
      <xdr:colOff>56620</xdr:colOff>
      <xdr:row>766</xdr:row>
      <xdr:rowOff>597405</xdr:rowOff>
    </xdr:to>
    <xdr:sp macro="" textlink="">
      <xdr:nvSpPr>
        <xdr:cNvPr id="228" name="テキスト ボックス 227"/>
        <xdr:cNvSpPr txBox="1"/>
      </xdr:nvSpPr>
      <xdr:spPr>
        <a:xfrm>
          <a:off x="6456047" y="73978518"/>
          <a:ext cx="1401548" cy="39953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Ｌ．鹿児島県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2,619</a:t>
          </a:r>
          <a:r>
            <a:rPr kumimoji="1" lang="ja-JP" altLang="en-US" sz="800">
              <a:solidFill>
                <a:sysClr val="windowText" lastClr="000000"/>
              </a:solidFill>
            </a:rPr>
            <a:t>　　百万円</a:t>
          </a:r>
        </a:p>
      </xdr:txBody>
    </xdr:sp>
    <xdr:clientData/>
  </xdr:twoCellAnchor>
  <xdr:twoCellAnchor>
    <xdr:from>
      <xdr:col>43</xdr:col>
      <xdr:colOff>0</xdr:colOff>
      <xdr:row>766</xdr:row>
      <xdr:rowOff>208409</xdr:rowOff>
    </xdr:from>
    <xdr:to>
      <xdr:col>49</xdr:col>
      <xdr:colOff>214999</xdr:colOff>
      <xdr:row>766</xdr:row>
      <xdr:rowOff>605635</xdr:rowOff>
    </xdr:to>
    <xdr:sp macro="" textlink="">
      <xdr:nvSpPr>
        <xdr:cNvPr id="229" name="テキスト ボックス 228"/>
        <xdr:cNvSpPr txBox="1"/>
      </xdr:nvSpPr>
      <xdr:spPr>
        <a:xfrm>
          <a:off x="8547652" y="74130692"/>
          <a:ext cx="1407695" cy="39722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Ｖ．市町村等（１４団体）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1,165</a:t>
          </a:r>
          <a:r>
            <a:rPr kumimoji="1" lang="ja-JP" altLang="en-US" sz="800">
              <a:solidFill>
                <a:sysClr val="windowText" lastClr="000000"/>
              </a:solidFill>
            </a:rPr>
            <a:t>　　百万円</a:t>
          </a:r>
        </a:p>
      </xdr:txBody>
    </xdr:sp>
    <xdr:clientData/>
  </xdr:twoCellAnchor>
  <xdr:twoCellAnchor>
    <xdr:from>
      <xdr:col>42</xdr:col>
      <xdr:colOff>173935</xdr:colOff>
      <xdr:row>767</xdr:row>
      <xdr:rowOff>374819</xdr:rowOff>
    </xdr:from>
    <xdr:to>
      <xdr:col>49</xdr:col>
      <xdr:colOff>441149</xdr:colOff>
      <xdr:row>768</xdr:row>
      <xdr:rowOff>915</xdr:rowOff>
    </xdr:to>
    <xdr:sp macro="" textlink="">
      <xdr:nvSpPr>
        <xdr:cNvPr id="230" name="テキスト ボックス 229"/>
        <xdr:cNvSpPr txBox="1"/>
      </xdr:nvSpPr>
      <xdr:spPr>
        <a:xfrm>
          <a:off x="8522805" y="75117080"/>
          <a:ext cx="1658692" cy="44607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Ｗ．奄美群島広域事務組合</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68</a:t>
          </a:r>
          <a:r>
            <a:rPr kumimoji="1" lang="ja-JP" altLang="en-US" sz="800">
              <a:solidFill>
                <a:sysClr val="windowText" lastClr="000000"/>
              </a:solidFill>
            </a:rPr>
            <a:t>　　百万円</a:t>
          </a:r>
        </a:p>
      </xdr:txBody>
    </xdr:sp>
    <xdr:clientData/>
  </xdr:twoCellAnchor>
  <xdr:twoCellAnchor>
    <xdr:from>
      <xdr:col>42</xdr:col>
      <xdr:colOff>165652</xdr:colOff>
      <xdr:row>768</xdr:row>
      <xdr:rowOff>510439</xdr:rowOff>
    </xdr:from>
    <xdr:to>
      <xdr:col>49</xdr:col>
      <xdr:colOff>435237</xdr:colOff>
      <xdr:row>769</xdr:row>
      <xdr:rowOff>85145</xdr:rowOff>
    </xdr:to>
    <xdr:sp macro="" textlink="">
      <xdr:nvSpPr>
        <xdr:cNvPr id="231" name="テキスト ボックス 230"/>
        <xdr:cNvSpPr txBox="1"/>
      </xdr:nvSpPr>
      <xdr:spPr>
        <a:xfrm>
          <a:off x="8514522" y="76072678"/>
          <a:ext cx="1661063" cy="39468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Ｘ．</a:t>
          </a:r>
          <a:r>
            <a:rPr kumimoji="1" lang="ja-JP" altLang="en-US" sz="600">
              <a:solidFill>
                <a:sysClr val="windowText" lastClr="000000"/>
              </a:solidFill>
            </a:rPr>
            <a:t>奄美群島航空・航路運賃軽減協議会</a:t>
          </a:r>
          <a:endParaRPr kumimoji="1" lang="en-US" altLang="ja-JP" sz="6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1,060</a:t>
          </a:r>
          <a:r>
            <a:rPr kumimoji="1" lang="ja-JP" altLang="en-US" sz="800">
              <a:solidFill>
                <a:sysClr val="windowText" lastClr="000000"/>
              </a:solidFill>
            </a:rPr>
            <a:t>　　百万円</a:t>
          </a:r>
        </a:p>
      </xdr:txBody>
    </xdr:sp>
    <xdr:clientData/>
  </xdr:twoCellAnchor>
  <xdr:twoCellAnchor>
    <xdr:from>
      <xdr:col>42</xdr:col>
      <xdr:colOff>173934</xdr:colOff>
      <xdr:row>769</xdr:row>
      <xdr:rowOff>691425</xdr:rowOff>
    </xdr:from>
    <xdr:to>
      <xdr:col>49</xdr:col>
      <xdr:colOff>423348</xdr:colOff>
      <xdr:row>770</xdr:row>
      <xdr:rowOff>273758</xdr:rowOff>
    </xdr:to>
    <xdr:sp macro="" textlink="">
      <xdr:nvSpPr>
        <xdr:cNvPr id="232" name="テキスト ボックス 231"/>
        <xdr:cNvSpPr txBox="1"/>
      </xdr:nvSpPr>
      <xdr:spPr>
        <a:xfrm>
          <a:off x="8522804" y="77073642"/>
          <a:ext cx="1640892" cy="40231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Ｙ．奄美空港ターミナルビル株式会社　　　　 </a:t>
          </a:r>
          <a:r>
            <a:rPr kumimoji="1" lang="en-US" altLang="ja-JP" sz="800">
              <a:solidFill>
                <a:sysClr val="windowText" lastClr="000000"/>
              </a:solidFill>
            </a:rPr>
            <a:t>98</a:t>
          </a:r>
          <a:r>
            <a:rPr kumimoji="1" lang="ja-JP" altLang="en-US" sz="800">
              <a:solidFill>
                <a:sysClr val="windowText" lastClr="000000"/>
              </a:solidFill>
            </a:rPr>
            <a:t>　　百万円</a:t>
          </a:r>
        </a:p>
      </xdr:txBody>
    </xdr:sp>
    <xdr:clientData/>
  </xdr:twoCellAnchor>
  <xdr:twoCellAnchor>
    <xdr:from>
      <xdr:col>20</xdr:col>
      <xdr:colOff>60695</xdr:colOff>
      <xdr:row>763</xdr:row>
      <xdr:rowOff>812524</xdr:rowOff>
    </xdr:from>
    <xdr:to>
      <xdr:col>20</xdr:col>
      <xdr:colOff>60695</xdr:colOff>
      <xdr:row>766</xdr:row>
      <xdr:rowOff>383084</xdr:rowOff>
    </xdr:to>
    <xdr:cxnSp macro="">
      <xdr:nvCxnSpPr>
        <xdr:cNvPr id="233" name="直線コネクタ 232"/>
        <xdr:cNvCxnSpPr/>
      </xdr:nvCxnSpPr>
      <xdr:spPr>
        <a:xfrm flipV="1">
          <a:off x="4061195" y="72135724"/>
          <a:ext cx="0" cy="202801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134269</xdr:colOff>
      <xdr:row>763</xdr:row>
      <xdr:rowOff>323850</xdr:rowOff>
    </xdr:from>
    <xdr:to>
      <xdr:col>49</xdr:col>
      <xdr:colOff>161934</xdr:colOff>
      <xdr:row>763</xdr:row>
      <xdr:rowOff>550660</xdr:rowOff>
    </xdr:to>
    <xdr:sp macro="" textlink="">
      <xdr:nvSpPr>
        <xdr:cNvPr id="234" name="テキスト ボックス 233"/>
        <xdr:cNvSpPr txBox="1"/>
      </xdr:nvSpPr>
      <xdr:spPr>
        <a:xfrm>
          <a:off x="8535319" y="71647050"/>
          <a:ext cx="1427840"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随意契約（企画競争）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42</xdr:col>
      <xdr:colOff>125739</xdr:colOff>
      <xdr:row>764</xdr:row>
      <xdr:rowOff>153990</xdr:rowOff>
    </xdr:from>
    <xdr:to>
      <xdr:col>50</xdr:col>
      <xdr:colOff>28534</xdr:colOff>
      <xdr:row>764</xdr:row>
      <xdr:rowOff>755480</xdr:rowOff>
    </xdr:to>
    <xdr:sp macro="" textlink="">
      <xdr:nvSpPr>
        <xdr:cNvPr id="235" name="テキスト ボックス 234"/>
        <xdr:cNvSpPr txBox="1"/>
      </xdr:nvSpPr>
      <xdr:spPr>
        <a:xfrm>
          <a:off x="8526789" y="72296340"/>
          <a:ext cx="1807795" cy="601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世界自然遺産登録予定地域周辺</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の観光資源の可能性調査</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41105</xdr:colOff>
      <xdr:row>764</xdr:row>
      <xdr:rowOff>202987</xdr:rowOff>
    </xdr:from>
    <xdr:to>
      <xdr:col>49</xdr:col>
      <xdr:colOff>431650</xdr:colOff>
      <xdr:row>764</xdr:row>
      <xdr:rowOff>575906</xdr:rowOff>
    </xdr:to>
    <xdr:sp macro="" textlink="">
      <xdr:nvSpPr>
        <xdr:cNvPr id="236" name="大かっこ 235"/>
        <xdr:cNvSpPr/>
      </xdr:nvSpPr>
      <xdr:spPr>
        <a:xfrm>
          <a:off x="8442155" y="72345337"/>
          <a:ext cx="1790720" cy="37291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85150</xdr:colOff>
      <xdr:row>766</xdr:row>
      <xdr:rowOff>618195</xdr:rowOff>
    </xdr:from>
    <xdr:to>
      <xdr:col>39</xdr:col>
      <xdr:colOff>178232</xdr:colOff>
      <xdr:row>767</xdr:row>
      <xdr:rowOff>274826</xdr:rowOff>
    </xdr:to>
    <xdr:sp macro="" textlink="">
      <xdr:nvSpPr>
        <xdr:cNvPr id="237" name="テキスト ボックス 236"/>
        <xdr:cNvSpPr txBox="1"/>
      </xdr:nvSpPr>
      <xdr:spPr>
        <a:xfrm>
          <a:off x="6285925" y="74398845"/>
          <a:ext cx="1693282" cy="475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及び交付金の交付</a:t>
          </a:r>
          <a:endParaRPr kumimoji="1" lang="en-US" altLang="ja-JP" sz="800">
            <a:solidFill>
              <a:sysClr val="windowText" lastClr="000000"/>
            </a:solidFill>
            <a:effectLst/>
            <a:latin typeface="+mn-lt"/>
            <a:ea typeface="+mn-ea"/>
            <a:cs typeface="+mn-cs"/>
          </a:endParaRPr>
        </a:p>
      </xdr:txBody>
    </xdr:sp>
    <xdr:clientData/>
  </xdr:twoCellAnchor>
  <xdr:twoCellAnchor>
    <xdr:from>
      <xdr:col>31</xdr:col>
      <xdr:colOff>81952</xdr:colOff>
      <xdr:row>766</xdr:row>
      <xdr:rowOff>668065</xdr:rowOff>
    </xdr:from>
    <xdr:to>
      <xdr:col>39</xdr:col>
      <xdr:colOff>120595</xdr:colOff>
      <xdr:row>767</xdr:row>
      <xdr:rowOff>80583</xdr:rowOff>
    </xdr:to>
    <xdr:sp macro="" textlink="">
      <xdr:nvSpPr>
        <xdr:cNvPr id="238" name="大かっこ 237"/>
        <xdr:cNvSpPr/>
      </xdr:nvSpPr>
      <xdr:spPr>
        <a:xfrm>
          <a:off x="6282727" y="74448715"/>
          <a:ext cx="1638843" cy="23166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178471</xdr:colOff>
      <xdr:row>766</xdr:row>
      <xdr:rowOff>631735</xdr:rowOff>
    </xdr:from>
    <xdr:to>
      <xdr:col>49</xdr:col>
      <xdr:colOff>446747</xdr:colOff>
      <xdr:row>767</xdr:row>
      <xdr:rowOff>61726</xdr:rowOff>
    </xdr:to>
    <xdr:sp macro="" textlink="">
      <xdr:nvSpPr>
        <xdr:cNvPr id="239" name="テキスト ボックス 238"/>
        <xdr:cNvSpPr txBox="1"/>
      </xdr:nvSpPr>
      <xdr:spPr>
        <a:xfrm>
          <a:off x="8579521" y="74412385"/>
          <a:ext cx="1668451" cy="249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183574</xdr:colOff>
      <xdr:row>766</xdr:row>
      <xdr:rowOff>673353</xdr:rowOff>
    </xdr:from>
    <xdr:to>
      <xdr:col>49</xdr:col>
      <xdr:colOff>332592</xdr:colOff>
      <xdr:row>767</xdr:row>
      <xdr:rowOff>85871</xdr:rowOff>
    </xdr:to>
    <xdr:sp macro="" textlink="">
      <xdr:nvSpPr>
        <xdr:cNvPr id="240" name="大かっこ 239"/>
        <xdr:cNvSpPr/>
      </xdr:nvSpPr>
      <xdr:spPr>
        <a:xfrm>
          <a:off x="8584624" y="74454003"/>
          <a:ext cx="1549193" cy="23166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181346</xdr:colOff>
      <xdr:row>768</xdr:row>
      <xdr:rowOff>4858</xdr:rowOff>
    </xdr:from>
    <xdr:to>
      <xdr:col>49</xdr:col>
      <xdr:colOff>468131</xdr:colOff>
      <xdr:row>768</xdr:row>
      <xdr:rowOff>288428</xdr:rowOff>
    </xdr:to>
    <xdr:sp macro="" textlink="">
      <xdr:nvSpPr>
        <xdr:cNvPr id="241" name="テキスト ボックス 240"/>
        <xdr:cNvSpPr txBox="1"/>
      </xdr:nvSpPr>
      <xdr:spPr>
        <a:xfrm>
          <a:off x="8582396" y="75423808"/>
          <a:ext cx="1686960" cy="283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178147</xdr:colOff>
      <xdr:row>768</xdr:row>
      <xdr:rowOff>56673</xdr:rowOff>
    </xdr:from>
    <xdr:to>
      <xdr:col>49</xdr:col>
      <xdr:colOff>375206</xdr:colOff>
      <xdr:row>768</xdr:row>
      <xdr:rowOff>286395</xdr:rowOff>
    </xdr:to>
    <xdr:sp macro="" textlink="">
      <xdr:nvSpPr>
        <xdr:cNvPr id="242" name="大かっこ 241"/>
        <xdr:cNvSpPr/>
      </xdr:nvSpPr>
      <xdr:spPr>
        <a:xfrm>
          <a:off x="8579197" y="75475623"/>
          <a:ext cx="1597234" cy="2297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195477</xdr:colOff>
      <xdr:row>769</xdr:row>
      <xdr:rowOff>123202</xdr:rowOff>
    </xdr:from>
    <xdr:to>
      <xdr:col>49</xdr:col>
      <xdr:colOff>395238</xdr:colOff>
      <xdr:row>769</xdr:row>
      <xdr:rowOff>418023</xdr:rowOff>
    </xdr:to>
    <xdr:sp macro="" textlink="">
      <xdr:nvSpPr>
        <xdr:cNvPr id="243" name="テキスト ボックス 242"/>
        <xdr:cNvSpPr txBox="1"/>
      </xdr:nvSpPr>
      <xdr:spPr>
        <a:xfrm>
          <a:off x="8596527" y="76361302"/>
          <a:ext cx="1599936" cy="294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192280</xdr:colOff>
      <xdr:row>769</xdr:row>
      <xdr:rowOff>173060</xdr:rowOff>
    </xdr:from>
    <xdr:to>
      <xdr:col>49</xdr:col>
      <xdr:colOff>387856</xdr:colOff>
      <xdr:row>769</xdr:row>
      <xdr:rowOff>402782</xdr:rowOff>
    </xdr:to>
    <xdr:sp macro="" textlink="">
      <xdr:nvSpPr>
        <xdr:cNvPr id="244" name="大かっこ 243"/>
        <xdr:cNvSpPr/>
      </xdr:nvSpPr>
      <xdr:spPr>
        <a:xfrm>
          <a:off x="8593330" y="76411160"/>
          <a:ext cx="1595751" cy="2297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558</xdr:colOff>
      <xdr:row>766</xdr:row>
      <xdr:rowOff>408309</xdr:rowOff>
    </xdr:from>
    <xdr:to>
      <xdr:col>41</xdr:col>
      <xdr:colOff>7839</xdr:colOff>
      <xdr:row>770</xdr:row>
      <xdr:rowOff>59945</xdr:rowOff>
    </xdr:to>
    <xdr:cxnSp macro="">
      <xdr:nvCxnSpPr>
        <xdr:cNvPr id="245" name="直線コネクタ 244"/>
        <xdr:cNvCxnSpPr/>
      </xdr:nvCxnSpPr>
      <xdr:spPr>
        <a:xfrm flipH="1" flipV="1">
          <a:off x="8201583" y="74188959"/>
          <a:ext cx="7281" cy="292823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197347</xdr:colOff>
      <xdr:row>764</xdr:row>
      <xdr:rowOff>85168</xdr:rowOff>
    </xdr:from>
    <xdr:to>
      <xdr:col>41</xdr:col>
      <xdr:colOff>7823</xdr:colOff>
      <xdr:row>764</xdr:row>
      <xdr:rowOff>677491</xdr:rowOff>
    </xdr:to>
    <xdr:sp macro="" textlink="">
      <xdr:nvSpPr>
        <xdr:cNvPr id="246" name="テキスト ボックス 245"/>
        <xdr:cNvSpPr txBox="1"/>
      </xdr:nvSpPr>
      <xdr:spPr>
        <a:xfrm>
          <a:off x="6598147" y="72227518"/>
          <a:ext cx="1610701" cy="592323"/>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Ｕ．株式会社価値総合研究所</a:t>
          </a:r>
          <a:endParaRPr kumimoji="1" lang="en-US" altLang="ja-JP" sz="600">
            <a:solidFill>
              <a:sysClr val="windowText" lastClr="000000"/>
            </a:solidFill>
          </a:endParaRPr>
        </a:p>
        <a:p>
          <a:r>
            <a:rPr kumimoji="1" lang="ja-JP" altLang="en-US" sz="600">
              <a:solidFill>
                <a:sysClr val="windowText" lastClr="000000"/>
              </a:solidFill>
            </a:rPr>
            <a:t>委託費　　　　</a:t>
          </a:r>
          <a:r>
            <a:rPr kumimoji="1" lang="ja-JP" altLang="en-US" sz="600" baseline="0">
              <a:solidFill>
                <a:sysClr val="windowText" lastClr="000000"/>
              </a:solidFill>
            </a:rPr>
            <a:t> </a:t>
          </a:r>
          <a:r>
            <a:rPr kumimoji="1" lang="en-US" altLang="ja-JP" sz="600" baseline="0">
              <a:solidFill>
                <a:sysClr val="windowText" lastClr="000000"/>
              </a:solidFill>
            </a:rPr>
            <a:t>10</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10</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44</xdr:col>
      <xdr:colOff>370</xdr:colOff>
      <xdr:row>765</xdr:row>
      <xdr:rowOff>274983</xdr:rowOff>
    </xdr:from>
    <xdr:to>
      <xdr:col>49</xdr:col>
      <xdr:colOff>229058</xdr:colOff>
      <xdr:row>765</xdr:row>
      <xdr:rowOff>812476</xdr:rowOff>
    </xdr:to>
    <xdr:sp macro="" textlink="">
      <xdr:nvSpPr>
        <xdr:cNvPr id="247" name="テキスト ボックス 246"/>
        <xdr:cNvSpPr txBox="1"/>
      </xdr:nvSpPr>
      <xdr:spPr>
        <a:xfrm>
          <a:off x="8801470" y="73236483"/>
          <a:ext cx="1228813" cy="537493"/>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Ｖ．知名町の例</a:t>
          </a:r>
          <a:endParaRPr kumimoji="1" lang="en-US" altLang="ja-JP" sz="600">
            <a:solidFill>
              <a:sysClr val="windowText" lastClr="000000"/>
            </a:solidFill>
          </a:endParaRPr>
        </a:p>
        <a:p>
          <a:r>
            <a:rPr kumimoji="1" lang="ja-JP" altLang="en-US" sz="600">
              <a:solidFill>
                <a:sysClr val="windowText" lastClr="000000"/>
              </a:solidFill>
            </a:rPr>
            <a:t>設計・工事費　　 </a:t>
          </a:r>
          <a:r>
            <a:rPr kumimoji="1" lang="en-US" altLang="ja-JP" sz="600" baseline="0">
              <a:solidFill>
                <a:sysClr val="windowText" lastClr="000000"/>
              </a:solidFill>
            </a:rPr>
            <a:t>104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104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32</xdr:col>
      <xdr:colOff>186242</xdr:colOff>
      <xdr:row>767</xdr:row>
      <xdr:rowOff>295413</xdr:rowOff>
    </xdr:from>
    <xdr:to>
      <xdr:col>39</xdr:col>
      <xdr:colOff>132289</xdr:colOff>
      <xdr:row>768</xdr:row>
      <xdr:rowOff>266894</xdr:rowOff>
    </xdr:to>
    <xdr:sp macro="" textlink="">
      <xdr:nvSpPr>
        <xdr:cNvPr id="248" name="テキスト ボックス 247"/>
        <xdr:cNvSpPr txBox="1"/>
      </xdr:nvSpPr>
      <xdr:spPr>
        <a:xfrm>
          <a:off x="6587042" y="74895213"/>
          <a:ext cx="1346222" cy="790631"/>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Ｘ．奄美群島広域事務組合</a:t>
          </a:r>
          <a:endParaRPr kumimoji="1" lang="en-US" altLang="ja-JP" sz="600">
            <a:solidFill>
              <a:sysClr val="windowText" lastClr="000000"/>
            </a:solidFill>
          </a:endParaRPr>
        </a:p>
        <a:p>
          <a:r>
            <a:rPr kumimoji="1" lang="ja-JP" altLang="en-US" sz="600">
              <a:solidFill>
                <a:sysClr val="windowText" lastClr="000000"/>
              </a:solidFill>
            </a:rPr>
            <a:t>委託費　　　　</a:t>
          </a:r>
          <a:r>
            <a:rPr kumimoji="1" lang="en-US" altLang="ja-JP" sz="600">
              <a:solidFill>
                <a:sysClr val="windowText" lastClr="000000"/>
              </a:solidFill>
            </a:rPr>
            <a:t>48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負担金等　　</a:t>
          </a:r>
          <a:r>
            <a:rPr kumimoji="1" lang="ja-JP" altLang="en-US" sz="600" baseline="0">
              <a:solidFill>
                <a:sysClr val="windowText" lastClr="000000"/>
              </a:solidFill>
            </a:rPr>
            <a:t>    </a:t>
          </a:r>
          <a:r>
            <a:rPr kumimoji="1" lang="en-US" altLang="ja-JP" sz="600" baseline="0">
              <a:solidFill>
                <a:sysClr val="windowText" lastClr="000000"/>
              </a:solidFill>
            </a:rPr>
            <a:t>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事務費　　　　</a:t>
          </a:r>
          <a:r>
            <a:rPr kumimoji="1" lang="en-US" altLang="ja-JP" sz="600">
              <a:solidFill>
                <a:sysClr val="windowText" lastClr="000000"/>
              </a:solidFill>
            </a:rPr>
            <a:t>12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a:t>
          </a:r>
          <a:r>
            <a:rPr kumimoji="1" lang="ja-JP" altLang="en-US" sz="600" baseline="0">
              <a:solidFill>
                <a:sysClr val="windowText" lastClr="000000"/>
              </a:solidFill>
            </a:rPr>
            <a:t>  　　　　  </a:t>
          </a:r>
          <a:r>
            <a:rPr kumimoji="1" lang="en-US" altLang="ja-JP" sz="600" baseline="0">
              <a:solidFill>
                <a:sysClr val="windowText" lastClr="000000"/>
              </a:solidFill>
            </a:rPr>
            <a:t>68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31</xdr:col>
      <xdr:colOff>99665</xdr:colOff>
      <xdr:row>768</xdr:row>
      <xdr:rowOff>498242</xdr:rowOff>
    </xdr:from>
    <xdr:to>
      <xdr:col>39</xdr:col>
      <xdr:colOff>132467</xdr:colOff>
      <xdr:row>769</xdr:row>
      <xdr:rowOff>355372</xdr:rowOff>
    </xdr:to>
    <xdr:sp macro="" textlink="">
      <xdr:nvSpPr>
        <xdr:cNvPr id="249" name="テキスト ボックス 248"/>
        <xdr:cNvSpPr txBox="1"/>
      </xdr:nvSpPr>
      <xdr:spPr>
        <a:xfrm>
          <a:off x="6300440" y="75917192"/>
          <a:ext cx="1633002" cy="67628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Ｙ．</a:t>
          </a:r>
          <a:r>
            <a:rPr kumimoji="1" lang="ja-JP" altLang="ja-JP" sz="600">
              <a:solidFill>
                <a:sysClr val="windowText" lastClr="000000"/>
              </a:solidFill>
              <a:effectLst/>
              <a:latin typeface="+mn-lt"/>
              <a:ea typeface="+mn-ea"/>
              <a:cs typeface="+mn-cs"/>
            </a:rPr>
            <a:t>奄美群島航空・航路運賃軽減協議会</a:t>
          </a:r>
          <a:endParaRPr kumimoji="1" lang="en-US" altLang="ja-JP" sz="600">
            <a:solidFill>
              <a:sysClr val="windowText" lastClr="000000"/>
            </a:solidFill>
          </a:endParaRPr>
        </a:p>
        <a:p>
          <a:r>
            <a:rPr kumimoji="0" lang="ja-JP" altLang="en-US" sz="600" b="0" i="0" u="none" strike="noStrike">
              <a:solidFill>
                <a:sysClr val="windowText" lastClr="000000"/>
              </a:solidFill>
              <a:effectLst/>
              <a:latin typeface="+mn-lt"/>
              <a:ea typeface="+mn-ea"/>
              <a:cs typeface="+mn-cs"/>
            </a:rPr>
            <a:t>負担金　　　</a:t>
          </a:r>
          <a:r>
            <a:rPr kumimoji="0" lang="en-US" altLang="ja-JP" sz="600" b="0" i="0" u="none" strike="noStrike">
              <a:solidFill>
                <a:sysClr val="windowText" lastClr="000000"/>
              </a:solidFill>
              <a:effectLst/>
              <a:latin typeface="+mn-lt"/>
              <a:ea typeface="+mn-ea"/>
              <a:cs typeface="+mn-cs"/>
            </a:rPr>
            <a:t>1,060</a:t>
          </a:r>
          <a:r>
            <a:rPr kumimoji="0" lang="ja-JP" altLang="en-US" sz="600" b="0" i="0" u="none" strike="noStrike">
              <a:solidFill>
                <a:sysClr val="windowText" lastClr="000000"/>
              </a:solidFill>
              <a:effectLst/>
              <a:latin typeface="+mn-lt"/>
              <a:ea typeface="+mn-ea"/>
              <a:cs typeface="+mn-cs"/>
            </a:rPr>
            <a:t>百万円</a:t>
          </a:r>
          <a:endParaRPr kumimoji="0" lang="en-US" altLang="ja-JP" sz="700" b="0" i="0" u="none" strike="noStrike">
            <a:solidFill>
              <a:sysClr val="windowText" lastClr="000000"/>
            </a:solidFill>
            <a:effectLst/>
            <a:latin typeface="+mn-lt"/>
            <a:ea typeface="+mn-ea"/>
            <a:cs typeface="+mn-cs"/>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1,060</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186568</xdr:colOff>
      <xdr:row>770</xdr:row>
      <xdr:rowOff>313230</xdr:rowOff>
    </xdr:from>
    <xdr:to>
      <xdr:col>49</xdr:col>
      <xdr:colOff>450335</xdr:colOff>
      <xdr:row>770</xdr:row>
      <xdr:rowOff>587634</xdr:rowOff>
    </xdr:to>
    <xdr:sp macro="" textlink="">
      <xdr:nvSpPr>
        <xdr:cNvPr id="250" name="テキスト ボックス 249"/>
        <xdr:cNvSpPr txBox="1"/>
      </xdr:nvSpPr>
      <xdr:spPr>
        <a:xfrm>
          <a:off x="8587618" y="77370480"/>
          <a:ext cx="1663942" cy="274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183370</xdr:colOff>
      <xdr:row>770</xdr:row>
      <xdr:rowOff>353565</xdr:rowOff>
    </xdr:from>
    <xdr:to>
      <xdr:col>49</xdr:col>
      <xdr:colOff>401702</xdr:colOff>
      <xdr:row>770</xdr:row>
      <xdr:rowOff>583287</xdr:rowOff>
    </xdr:to>
    <xdr:sp macro="" textlink="">
      <xdr:nvSpPr>
        <xdr:cNvPr id="251" name="大かっこ 250"/>
        <xdr:cNvSpPr/>
      </xdr:nvSpPr>
      <xdr:spPr>
        <a:xfrm>
          <a:off x="8584420" y="77410815"/>
          <a:ext cx="1618507" cy="2297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6281</xdr:colOff>
      <xdr:row>769</xdr:row>
      <xdr:rowOff>597261</xdr:rowOff>
    </xdr:from>
    <xdr:to>
      <xdr:col>39</xdr:col>
      <xdr:colOff>136529</xdr:colOff>
      <xdr:row>770</xdr:row>
      <xdr:rowOff>522633</xdr:rowOff>
    </xdr:to>
    <xdr:sp macro="" textlink="">
      <xdr:nvSpPr>
        <xdr:cNvPr id="252" name="テキスト ボックス 251"/>
        <xdr:cNvSpPr txBox="1"/>
      </xdr:nvSpPr>
      <xdr:spPr>
        <a:xfrm>
          <a:off x="6207056" y="76835361"/>
          <a:ext cx="1730448" cy="744522"/>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Ｚ．奄美空港ターミナルビル株式会社</a:t>
          </a:r>
          <a:endParaRPr kumimoji="1" lang="en-US" altLang="ja-JP" sz="600">
            <a:solidFill>
              <a:sysClr val="windowText" lastClr="000000"/>
            </a:solidFill>
          </a:endParaRPr>
        </a:p>
        <a:p>
          <a:r>
            <a:rPr kumimoji="1" lang="ja-JP" altLang="en-US" sz="600">
              <a:solidFill>
                <a:sysClr val="windowText" lastClr="000000"/>
              </a:solidFill>
            </a:rPr>
            <a:t>工事請負費　　　</a:t>
          </a:r>
          <a:r>
            <a:rPr kumimoji="1" lang="ja-JP" altLang="en-US" sz="600" baseline="0">
              <a:solidFill>
                <a:sysClr val="windowText" lastClr="000000"/>
              </a:solidFill>
            </a:rPr>
            <a:t> </a:t>
          </a:r>
          <a:r>
            <a:rPr kumimoji="1" lang="ja-JP" altLang="en-US" sz="600">
              <a:solidFill>
                <a:sysClr val="windowText" lastClr="000000"/>
              </a:solidFill>
            </a:rPr>
            <a:t>　</a:t>
          </a:r>
          <a:r>
            <a:rPr kumimoji="1" lang="en-US" altLang="ja-JP" sz="600">
              <a:solidFill>
                <a:sysClr val="windowText" lastClr="000000"/>
              </a:solidFill>
            </a:rPr>
            <a:t>94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委託費　　　　　　　　</a:t>
          </a:r>
          <a:r>
            <a:rPr kumimoji="1" lang="en-US" altLang="ja-JP" sz="600">
              <a:solidFill>
                <a:sysClr val="windowText" lastClr="000000"/>
              </a:solidFill>
            </a:rPr>
            <a:t>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事務費　　　　　　　　</a:t>
          </a:r>
          <a:r>
            <a:rPr kumimoji="1" lang="en-US" altLang="ja-JP" sz="600">
              <a:solidFill>
                <a:sysClr val="windowText" lastClr="000000"/>
              </a:solidFill>
            </a:rPr>
            <a:t>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98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9</xdr:col>
      <xdr:colOff>92410</xdr:colOff>
      <xdr:row>764</xdr:row>
      <xdr:rowOff>333213</xdr:rowOff>
    </xdr:from>
    <xdr:to>
      <xdr:col>16</xdr:col>
      <xdr:colOff>38456</xdr:colOff>
      <xdr:row>764</xdr:row>
      <xdr:rowOff>713870</xdr:rowOff>
    </xdr:to>
    <xdr:sp macro="" textlink="">
      <xdr:nvSpPr>
        <xdr:cNvPr id="253" name="テキスト ボックス 252"/>
        <xdr:cNvSpPr txBox="1"/>
      </xdr:nvSpPr>
      <xdr:spPr>
        <a:xfrm>
          <a:off x="1892635" y="72475563"/>
          <a:ext cx="1346221" cy="380657"/>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調査に係る事務費　１百万円</a:t>
          </a:r>
          <a:endParaRPr kumimoji="1" lang="en-US" altLang="ja-JP" sz="600">
            <a:solidFill>
              <a:sysClr val="windowText" lastClr="000000"/>
            </a:solidFill>
          </a:endParaRPr>
        </a:p>
        <a:p>
          <a:r>
            <a:rPr kumimoji="1" lang="ja-JP" altLang="en-US" sz="600" baseline="0">
              <a:solidFill>
                <a:sysClr val="windowText" lastClr="000000"/>
              </a:solidFill>
            </a:rPr>
            <a:t>　職員旅費　　１百万円</a:t>
          </a:r>
          <a:endParaRPr kumimoji="1" lang="ja-JP" altLang="en-US" sz="600">
            <a:solidFill>
              <a:sysClr val="windowText" lastClr="000000"/>
            </a:solidFill>
          </a:endParaRPr>
        </a:p>
      </xdr:txBody>
    </xdr:sp>
    <xdr:clientData/>
  </xdr:twoCellAnchor>
  <xdr:twoCellAnchor>
    <xdr:from>
      <xdr:col>32</xdr:col>
      <xdr:colOff>13748</xdr:colOff>
      <xdr:row>765</xdr:row>
      <xdr:rowOff>804877</xdr:rowOff>
    </xdr:from>
    <xdr:to>
      <xdr:col>37</xdr:col>
      <xdr:colOff>135836</xdr:colOff>
      <xdr:row>766</xdr:row>
      <xdr:rowOff>213277</xdr:rowOff>
    </xdr:to>
    <xdr:sp macro="" textlink="">
      <xdr:nvSpPr>
        <xdr:cNvPr id="254" name="テキスト ボックス 253"/>
        <xdr:cNvSpPr txBox="1"/>
      </xdr:nvSpPr>
      <xdr:spPr>
        <a:xfrm>
          <a:off x="6414548" y="73766377"/>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177249</xdr:colOff>
      <xdr:row>765</xdr:row>
      <xdr:rowOff>811903</xdr:rowOff>
    </xdr:from>
    <xdr:to>
      <xdr:col>48</xdr:col>
      <xdr:colOff>99312</xdr:colOff>
      <xdr:row>766</xdr:row>
      <xdr:rowOff>220303</xdr:rowOff>
    </xdr:to>
    <xdr:sp macro="" textlink="">
      <xdr:nvSpPr>
        <xdr:cNvPr id="255" name="テキスト ボックス 254"/>
        <xdr:cNvSpPr txBox="1"/>
      </xdr:nvSpPr>
      <xdr:spPr>
        <a:xfrm>
          <a:off x="8578299" y="73773403"/>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177250</xdr:colOff>
      <xdr:row>767</xdr:row>
      <xdr:rowOff>158117</xdr:rowOff>
    </xdr:from>
    <xdr:to>
      <xdr:col>48</xdr:col>
      <xdr:colOff>99313</xdr:colOff>
      <xdr:row>767</xdr:row>
      <xdr:rowOff>385667</xdr:rowOff>
    </xdr:to>
    <xdr:sp macro="" textlink="">
      <xdr:nvSpPr>
        <xdr:cNvPr id="256" name="テキスト ボックス 255"/>
        <xdr:cNvSpPr txBox="1"/>
      </xdr:nvSpPr>
      <xdr:spPr>
        <a:xfrm>
          <a:off x="8578300" y="74757917"/>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177250</xdr:colOff>
      <xdr:row>768</xdr:row>
      <xdr:rowOff>290383</xdr:rowOff>
    </xdr:from>
    <xdr:to>
      <xdr:col>48</xdr:col>
      <xdr:colOff>99313</xdr:colOff>
      <xdr:row>768</xdr:row>
      <xdr:rowOff>517933</xdr:rowOff>
    </xdr:to>
    <xdr:sp macro="" textlink="">
      <xdr:nvSpPr>
        <xdr:cNvPr id="257" name="テキスト ボックス 256"/>
        <xdr:cNvSpPr txBox="1"/>
      </xdr:nvSpPr>
      <xdr:spPr>
        <a:xfrm>
          <a:off x="8578300" y="75709333"/>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185508</xdr:colOff>
      <xdr:row>769</xdr:row>
      <xdr:rowOff>464014</xdr:rowOff>
    </xdr:from>
    <xdr:to>
      <xdr:col>48</xdr:col>
      <xdr:colOff>107571</xdr:colOff>
      <xdr:row>769</xdr:row>
      <xdr:rowOff>691564</xdr:rowOff>
    </xdr:to>
    <xdr:sp macro="" textlink="">
      <xdr:nvSpPr>
        <xdr:cNvPr id="258" name="テキスト ボックス 257"/>
        <xdr:cNvSpPr txBox="1"/>
      </xdr:nvSpPr>
      <xdr:spPr>
        <a:xfrm>
          <a:off x="8586558" y="76702114"/>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7</xdr:col>
      <xdr:colOff>115432</xdr:colOff>
      <xdr:row>763</xdr:row>
      <xdr:rowOff>812524</xdr:rowOff>
    </xdr:from>
    <xdr:to>
      <xdr:col>44</xdr:col>
      <xdr:colOff>157369</xdr:colOff>
      <xdr:row>763</xdr:row>
      <xdr:rowOff>815277</xdr:rowOff>
    </xdr:to>
    <xdr:cxnSp macro="">
      <xdr:nvCxnSpPr>
        <xdr:cNvPr id="259" name="直線コネクタ 258"/>
        <xdr:cNvCxnSpPr/>
      </xdr:nvCxnSpPr>
      <xdr:spPr>
        <a:xfrm flipH="1">
          <a:off x="1515607" y="72135724"/>
          <a:ext cx="7442862" cy="2753"/>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16835</xdr:colOff>
      <xdr:row>763</xdr:row>
      <xdr:rowOff>524353</xdr:rowOff>
    </xdr:from>
    <xdr:to>
      <xdr:col>49</xdr:col>
      <xdr:colOff>403159</xdr:colOff>
      <xdr:row>764</xdr:row>
      <xdr:rowOff>143512</xdr:rowOff>
    </xdr:to>
    <xdr:sp macro="" textlink="">
      <xdr:nvSpPr>
        <xdr:cNvPr id="227" name="テキスト ボックス 226"/>
        <xdr:cNvSpPr txBox="1"/>
      </xdr:nvSpPr>
      <xdr:spPr>
        <a:xfrm>
          <a:off x="8617910" y="71847553"/>
          <a:ext cx="1586474" cy="43830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Ｕ</a:t>
          </a:r>
          <a:r>
            <a:rPr kumimoji="1" lang="en-US" altLang="ja-JP" sz="800">
              <a:solidFill>
                <a:sysClr val="windowText" lastClr="000000"/>
              </a:solidFill>
            </a:rPr>
            <a:t>.</a:t>
          </a:r>
          <a:r>
            <a:rPr kumimoji="1" lang="ja-JP" altLang="en-US" sz="800">
              <a:solidFill>
                <a:sysClr val="windowText" lastClr="000000"/>
              </a:solidFill>
            </a:rPr>
            <a:t>株式会社日本能率協会総合研究所　　　　</a:t>
          </a:r>
          <a:r>
            <a:rPr kumimoji="1" lang="en-US" altLang="ja-JP" sz="800">
              <a:solidFill>
                <a:sysClr val="windowText" lastClr="000000"/>
              </a:solidFill>
            </a:rPr>
            <a:t>10</a:t>
          </a:r>
          <a:r>
            <a:rPr kumimoji="1" lang="en-US" altLang="ja-JP" sz="800" baseline="0">
              <a:solidFill>
                <a:sysClr val="windowText" lastClr="000000"/>
              </a:solidFill>
            </a:rPr>
            <a:t>      </a:t>
          </a:r>
          <a:r>
            <a:rPr kumimoji="1" lang="ja-JP" altLang="en-US" sz="800">
              <a:solidFill>
                <a:sysClr val="windowText" lastClr="000000"/>
              </a:solidFill>
            </a:rPr>
            <a:t>百万円</a:t>
          </a:r>
        </a:p>
      </xdr:txBody>
    </xdr:sp>
    <xdr:clientData/>
  </xdr:twoCellAnchor>
  <xdr:twoCellAnchor>
    <xdr:from>
      <xdr:col>8</xdr:col>
      <xdr:colOff>107669</xdr:colOff>
      <xdr:row>763</xdr:row>
      <xdr:rowOff>582497</xdr:rowOff>
    </xdr:from>
    <xdr:to>
      <xdr:col>15</xdr:col>
      <xdr:colOff>109044</xdr:colOff>
      <xdr:row>764</xdr:row>
      <xdr:rowOff>162535</xdr:rowOff>
    </xdr:to>
    <xdr:sp macro="" textlink="">
      <xdr:nvSpPr>
        <xdr:cNvPr id="226" name="テキスト ボックス 225"/>
        <xdr:cNvSpPr txBox="1"/>
      </xdr:nvSpPr>
      <xdr:spPr>
        <a:xfrm>
          <a:off x="1697930" y="72044845"/>
          <a:ext cx="1392853" cy="40001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国土政策局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2,630</a:t>
          </a:r>
          <a:r>
            <a:rPr kumimoji="1" lang="ja-JP" altLang="en-US" sz="800">
              <a:solidFill>
                <a:sysClr val="windowText" lastClr="000000"/>
              </a:solidFill>
            </a:rPr>
            <a:t>　百万円</a:t>
          </a:r>
        </a:p>
      </xdr:txBody>
    </xdr:sp>
    <xdr:clientData/>
  </xdr:twoCellAnchor>
  <xdr:twoCellAnchor>
    <xdr:from>
      <xdr:col>31</xdr:col>
      <xdr:colOff>128262</xdr:colOff>
      <xdr:row>752</xdr:row>
      <xdr:rowOff>204305</xdr:rowOff>
    </xdr:from>
    <xdr:to>
      <xdr:col>38</xdr:col>
      <xdr:colOff>74310</xdr:colOff>
      <xdr:row>753</xdr:row>
      <xdr:rowOff>175786</xdr:rowOff>
    </xdr:to>
    <xdr:sp macro="" textlink="">
      <xdr:nvSpPr>
        <xdr:cNvPr id="155" name="テキスト ボックス 154"/>
        <xdr:cNvSpPr txBox="1"/>
      </xdr:nvSpPr>
      <xdr:spPr>
        <a:xfrm>
          <a:off x="6290523" y="62646892"/>
          <a:ext cx="1337526" cy="791459"/>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Ｊ．鹿児島県（水産物供給基盤整備事業）の例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222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ja-JP" altLang="en-US" sz="600" baseline="0">
              <a:solidFill>
                <a:sysClr val="windowText" lastClr="000000"/>
              </a:solidFill>
            </a:rPr>
            <a:t>   </a:t>
          </a:r>
          <a:r>
            <a:rPr kumimoji="1" lang="en-US" altLang="ja-JP" sz="600" baseline="0">
              <a:solidFill>
                <a:sysClr val="windowText" lastClr="000000"/>
              </a:solidFill>
            </a:rPr>
            <a:t>61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指導監督費　　　</a:t>
          </a:r>
          <a:r>
            <a:rPr kumimoji="1" lang="en-US" altLang="ja-JP" sz="600">
              <a:solidFill>
                <a:sysClr val="windowText" lastClr="000000"/>
              </a:solidFill>
            </a:rPr>
            <a:t>0.4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a:t>
          </a:r>
          <a:r>
            <a:rPr kumimoji="1" lang="ja-JP" altLang="en-US" sz="600" baseline="0">
              <a:solidFill>
                <a:sysClr val="windowText" lastClr="000000"/>
              </a:solidFill>
            </a:rPr>
            <a:t>  　　　　　　 </a:t>
          </a:r>
          <a:r>
            <a:rPr kumimoji="1" lang="en-US" altLang="ja-JP" sz="600" baseline="0">
              <a:solidFill>
                <a:sysClr val="windowText" lastClr="000000"/>
              </a:solidFill>
            </a:rPr>
            <a:t>283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89185</xdr:colOff>
      <xdr:row>752</xdr:row>
      <xdr:rowOff>391791</xdr:rowOff>
    </xdr:from>
    <xdr:to>
      <xdr:col>47</xdr:col>
      <xdr:colOff>175592</xdr:colOff>
      <xdr:row>753</xdr:row>
      <xdr:rowOff>167106</xdr:rowOff>
    </xdr:to>
    <xdr:sp macro="" textlink="">
      <xdr:nvSpPr>
        <xdr:cNvPr id="156" name="テキスト ボックス 155"/>
        <xdr:cNvSpPr txBox="1"/>
      </xdr:nvSpPr>
      <xdr:spPr>
        <a:xfrm>
          <a:off x="8438055" y="62834378"/>
          <a:ext cx="1080320" cy="595293"/>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Ｏ．与論町（水産生産基盤整備事業）の例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212</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en-US" altLang="ja-JP" sz="600">
              <a:solidFill>
                <a:sysClr val="windowText" lastClr="000000"/>
              </a:solidFill>
            </a:rPr>
            <a:t>212</a:t>
          </a:r>
          <a:r>
            <a:rPr kumimoji="1" lang="ja-JP" altLang="en-US" sz="600">
              <a:solidFill>
                <a:sysClr val="windowText" lastClr="000000"/>
              </a:solidFill>
            </a:rPr>
            <a:t>百万円</a:t>
          </a:r>
        </a:p>
        <a:p>
          <a:r>
            <a:rPr kumimoji="1" lang="ja-JP" altLang="en-US" sz="600">
              <a:solidFill>
                <a:sysClr val="windowText" lastClr="000000"/>
              </a:solidFill>
            </a:rPr>
            <a:t>（実績報告ベース）</a:t>
          </a:r>
        </a:p>
      </xdr:txBody>
    </xdr:sp>
    <xdr:clientData/>
  </xdr:twoCellAnchor>
  <xdr:twoCellAnchor>
    <xdr:from>
      <xdr:col>19</xdr:col>
      <xdr:colOff>3362</xdr:colOff>
      <xdr:row>741</xdr:row>
      <xdr:rowOff>301744</xdr:rowOff>
    </xdr:from>
    <xdr:to>
      <xdr:col>35</xdr:col>
      <xdr:colOff>147384</xdr:colOff>
      <xdr:row>741</xdr:row>
      <xdr:rowOff>301745</xdr:rowOff>
    </xdr:to>
    <xdr:cxnSp macro="">
      <xdr:nvCxnSpPr>
        <xdr:cNvPr id="161" name="直線コネクタ 160"/>
        <xdr:cNvCxnSpPr/>
      </xdr:nvCxnSpPr>
      <xdr:spPr>
        <a:xfrm flipH="1">
          <a:off x="3803837" y="55194319"/>
          <a:ext cx="3344422"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23739</xdr:colOff>
      <xdr:row>745</xdr:row>
      <xdr:rowOff>117514</xdr:rowOff>
    </xdr:from>
    <xdr:to>
      <xdr:col>24</xdr:col>
      <xdr:colOff>24391</xdr:colOff>
      <xdr:row>745</xdr:row>
      <xdr:rowOff>117514</xdr:rowOff>
    </xdr:to>
    <xdr:cxnSp macro="">
      <xdr:nvCxnSpPr>
        <xdr:cNvPr id="162" name="直線コネクタ 161"/>
        <xdr:cNvCxnSpPr/>
      </xdr:nvCxnSpPr>
      <xdr:spPr>
        <a:xfrm flipH="1">
          <a:off x="3624189" y="58286689"/>
          <a:ext cx="120080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36530</xdr:colOff>
      <xdr:row>743</xdr:row>
      <xdr:rowOff>724772</xdr:rowOff>
    </xdr:from>
    <xdr:to>
      <xdr:col>35</xdr:col>
      <xdr:colOff>72407</xdr:colOff>
      <xdr:row>743</xdr:row>
      <xdr:rowOff>742086</xdr:rowOff>
    </xdr:to>
    <xdr:cxnSp macro="">
      <xdr:nvCxnSpPr>
        <xdr:cNvPr id="171" name="直線コネクタ 170"/>
        <xdr:cNvCxnSpPr/>
      </xdr:nvCxnSpPr>
      <xdr:spPr>
        <a:xfrm flipH="1" flipV="1">
          <a:off x="3636980" y="57255647"/>
          <a:ext cx="3436302" cy="1731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80987</xdr:colOff>
      <xdr:row>741</xdr:row>
      <xdr:rowOff>101070</xdr:rowOff>
    </xdr:from>
    <xdr:to>
      <xdr:col>27</xdr:col>
      <xdr:colOff>94127</xdr:colOff>
      <xdr:row>741</xdr:row>
      <xdr:rowOff>506434</xdr:rowOff>
    </xdr:to>
    <xdr:sp macro="" textlink="">
      <xdr:nvSpPr>
        <xdr:cNvPr id="181" name="テキスト ボックス 180"/>
        <xdr:cNvSpPr txBox="1"/>
      </xdr:nvSpPr>
      <xdr:spPr>
        <a:xfrm>
          <a:off x="4081487" y="54993645"/>
          <a:ext cx="1413315" cy="40536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Ａ</a:t>
          </a:r>
          <a:r>
            <a:rPr kumimoji="1" lang="en-US" altLang="ja-JP" sz="800">
              <a:solidFill>
                <a:sysClr val="windowText" lastClr="000000"/>
              </a:solidFill>
            </a:rPr>
            <a:t>.</a:t>
          </a:r>
          <a:r>
            <a:rPr kumimoji="1" lang="ja-JP" altLang="en-US" sz="800">
              <a:solidFill>
                <a:sysClr val="windowText" lastClr="000000"/>
              </a:solidFill>
            </a:rPr>
            <a:t>九州地方整備局等</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905</a:t>
          </a:r>
          <a:r>
            <a:rPr kumimoji="1" lang="ja-JP" altLang="en-US" sz="800">
              <a:solidFill>
                <a:sysClr val="windowText" lastClr="000000"/>
              </a:solidFill>
            </a:rPr>
            <a:t>　　百万円</a:t>
          </a:r>
        </a:p>
      </xdr:txBody>
    </xdr:sp>
    <xdr:clientData/>
  </xdr:twoCellAnchor>
  <xdr:twoCellAnchor>
    <xdr:from>
      <xdr:col>20</xdr:col>
      <xdr:colOff>64471</xdr:colOff>
      <xdr:row>741</xdr:row>
      <xdr:rowOff>528325</xdr:rowOff>
    </xdr:from>
    <xdr:to>
      <xdr:col>26</xdr:col>
      <xdr:colOff>151926</xdr:colOff>
      <xdr:row>742</xdr:row>
      <xdr:rowOff>4591</xdr:rowOff>
    </xdr:to>
    <xdr:sp macro="" textlink="">
      <xdr:nvSpPr>
        <xdr:cNvPr id="182" name="テキスト ボックス 181"/>
        <xdr:cNvSpPr txBox="1"/>
      </xdr:nvSpPr>
      <xdr:spPr>
        <a:xfrm>
          <a:off x="4064971" y="55420900"/>
          <a:ext cx="1287605" cy="295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港湾整備事業の実施</a:t>
          </a:r>
        </a:p>
      </xdr:txBody>
    </xdr:sp>
    <xdr:clientData/>
  </xdr:twoCellAnchor>
  <xdr:twoCellAnchor>
    <xdr:from>
      <xdr:col>20</xdr:col>
      <xdr:colOff>82584</xdr:colOff>
      <xdr:row>741</xdr:row>
      <xdr:rowOff>581465</xdr:rowOff>
    </xdr:from>
    <xdr:to>
      <xdr:col>27</xdr:col>
      <xdr:colOff>82227</xdr:colOff>
      <xdr:row>741</xdr:row>
      <xdr:rowOff>792044</xdr:rowOff>
    </xdr:to>
    <xdr:sp macro="" textlink="">
      <xdr:nvSpPr>
        <xdr:cNvPr id="191" name="大かっこ 190"/>
        <xdr:cNvSpPr/>
      </xdr:nvSpPr>
      <xdr:spPr>
        <a:xfrm>
          <a:off x="4083084" y="55474040"/>
          <a:ext cx="1399818" cy="21057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69709</xdr:colOff>
      <xdr:row>742</xdr:row>
      <xdr:rowOff>47969</xdr:rowOff>
    </xdr:from>
    <xdr:to>
      <xdr:col>36</xdr:col>
      <xdr:colOff>146478</xdr:colOff>
      <xdr:row>742</xdr:row>
      <xdr:rowOff>275607</xdr:rowOff>
    </xdr:to>
    <xdr:sp macro="" textlink="">
      <xdr:nvSpPr>
        <xdr:cNvPr id="196" name="テキスト ボックス 195"/>
        <xdr:cNvSpPr txBox="1"/>
      </xdr:nvSpPr>
      <xdr:spPr>
        <a:xfrm>
          <a:off x="6322591" y="55640351"/>
          <a:ext cx="1085299" cy="2276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20</xdr:col>
      <xdr:colOff>80987</xdr:colOff>
      <xdr:row>743</xdr:row>
      <xdr:rowOff>504647</xdr:rowOff>
    </xdr:from>
    <xdr:to>
      <xdr:col>27</xdr:col>
      <xdr:colOff>94127</xdr:colOff>
      <xdr:row>744</xdr:row>
      <xdr:rowOff>98209</xdr:rowOff>
    </xdr:to>
    <xdr:sp macro="" textlink="">
      <xdr:nvSpPr>
        <xdr:cNvPr id="204" name="テキスト ボックス 203"/>
        <xdr:cNvSpPr txBox="1"/>
      </xdr:nvSpPr>
      <xdr:spPr>
        <a:xfrm>
          <a:off x="4081487" y="57035522"/>
          <a:ext cx="1413315" cy="41271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Ｂ</a:t>
          </a:r>
          <a:r>
            <a:rPr kumimoji="1" lang="en-US" altLang="ja-JP" sz="800">
              <a:solidFill>
                <a:sysClr val="windowText" lastClr="000000"/>
              </a:solidFill>
            </a:rPr>
            <a:t>.</a:t>
          </a:r>
          <a:r>
            <a:rPr kumimoji="1" lang="ja-JP" altLang="en-US" sz="800">
              <a:solidFill>
                <a:sysClr val="windowText" lastClr="000000"/>
              </a:solidFill>
            </a:rPr>
            <a:t>九州地方整備局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baseline="0">
              <a:solidFill>
                <a:sysClr val="windowText" lastClr="000000"/>
              </a:solidFill>
            </a:rPr>
            <a:t>     532</a:t>
          </a:r>
          <a:r>
            <a:rPr kumimoji="1" lang="ja-JP" altLang="en-US" sz="800">
              <a:solidFill>
                <a:sysClr val="windowText" lastClr="000000"/>
              </a:solidFill>
            </a:rPr>
            <a:t>　　百万円</a:t>
          </a:r>
        </a:p>
      </xdr:txBody>
    </xdr:sp>
    <xdr:clientData/>
  </xdr:twoCellAnchor>
  <xdr:twoCellAnchor>
    <xdr:from>
      <xdr:col>19</xdr:col>
      <xdr:colOff>179412</xdr:colOff>
      <xdr:row>743</xdr:row>
      <xdr:rowOff>315850</xdr:rowOff>
    </xdr:from>
    <xdr:to>
      <xdr:col>25</xdr:col>
      <xdr:colOff>100488</xdr:colOff>
      <xdr:row>743</xdr:row>
      <xdr:rowOff>542660</xdr:rowOff>
    </xdr:to>
    <xdr:sp macro="" textlink="">
      <xdr:nvSpPr>
        <xdr:cNvPr id="260" name="テキスト ボックス 259"/>
        <xdr:cNvSpPr txBox="1"/>
      </xdr:nvSpPr>
      <xdr:spPr>
        <a:xfrm>
          <a:off x="3979887" y="56846725"/>
          <a:ext cx="1121226"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20</xdr:col>
      <xdr:colOff>64471</xdr:colOff>
      <xdr:row>744</xdr:row>
      <xdr:rowOff>68361</xdr:rowOff>
    </xdr:from>
    <xdr:to>
      <xdr:col>29</xdr:col>
      <xdr:colOff>129532</xdr:colOff>
      <xdr:row>744</xdr:row>
      <xdr:rowOff>564086</xdr:rowOff>
    </xdr:to>
    <xdr:sp macro="" textlink="">
      <xdr:nvSpPr>
        <xdr:cNvPr id="261" name="テキスト ボックス 260"/>
        <xdr:cNvSpPr txBox="1"/>
      </xdr:nvSpPr>
      <xdr:spPr>
        <a:xfrm>
          <a:off x="4064971" y="57418386"/>
          <a:ext cx="1865286" cy="495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港湾整備事業、床上浸水対策</a:t>
          </a:r>
          <a:endParaRPr kumimoji="1" lang="en-US" altLang="ja-JP" sz="800">
            <a:solidFill>
              <a:sysClr val="windowText" lastClr="000000"/>
            </a:solidFill>
          </a:endParaRPr>
        </a:p>
        <a:p>
          <a:r>
            <a:rPr kumimoji="1" lang="ja-JP" altLang="en-US" sz="800">
              <a:solidFill>
                <a:sysClr val="windowText" lastClr="000000"/>
              </a:solidFill>
            </a:rPr>
            <a:t>特別緊急事業に係る補助金の交付</a:t>
          </a:r>
        </a:p>
      </xdr:txBody>
    </xdr:sp>
    <xdr:clientData/>
  </xdr:twoCellAnchor>
  <xdr:twoCellAnchor>
    <xdr:from>
      <xdr:col>20</xdr:col>
      <xdr:colOff>82584</xdr:colOff>
      <xdr:row>744</xdr:row>
      <xdr:rowOff>135366</xdr:rowOff>
    </xdr:from>
    <xdr:to>
      <xdr:col>29</xdr:col>
      <xdr:colOff>62850</xdr:colOff>
      <xdr:row>744</xdr:row>
      <xdr:rowOff>365917</xdr:rowOff>
    </xdr:to>
    <xdr:sp macro="" textlink="">
      <xdr:nvSpPr>
        <xdr:cNvPr id="262" name="大かっこ 261"/>
        <xdr:cNvSpPr/>
      </xdr:nvSpPr>
      <xdr:spPr>
        <a:xfrm>
          <a:off x="4083084" y="57485391"/>
          <a:ext cx="1780491" cy="23055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165085</xdr:colOff>
      <xdr:row>742</xdr:row>
      <xdr:rowOff>682400</xdr:rowOff>
    </xdr:from>
    <xdr:to>
      <xdr:col>42</xdr:col>
      <xdr:colOff>193023</xdr:colOff>
      <xdr:row>743</xdr:row>
      <xdr:rowOff>333578</xdr:rowOff>
    </xdr:to>
    <xdr:sp macro="" textlink="">
      <xdr:nvSpPr>
        <xdr:cNvPr id="263" name="テキスト ボックス 262"/>
        <xdr:cNvSpPr txBox="1"/>
      </xdr:nvSpPr>
      <xdr:spPr>
        <a:xfrm>
          <a:off x="6365860" y="56394125"/>
          <a:ext cx="2228213" cy="470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社会資本整備総合交付金及び</a:t>
          </a:r>
          <a:endParaRPr kumimoji="1" lang="en-US" altLang="ja-JP" sz="800">
            <a:solidFill>
              <a:sysClr val="windowText" lastClr="000000"/>
            </a:solidFill>
          </a:endParaRPr>
        </a:p>
        <a:p>
          <a:r>
            <a:rPr kumimoji="1" lang="ja-JP" altLang="en-US" sz="800">
              <a:solidFill>
                <a:sysClr val="windowText" lastClr="000000"/>
              </a:solidFill>
            </a:rPr>
            <a:t>防災・安全社会資本整備交付金の実施</a:t>
          </a:r>
        </a:p>
      </xdr:txBody>
    </xdr:sp>
    <xdr:clientData/>
  </xdr:twoCellAnchor>
  <xdr:twoCellAnchor>
    <xdr:from>
      <xdr:col>31</xdr:col>
      <xdr:colOff>181603</xdr:colOff>
      <xdr:row>742</xdr:row>
      <xdr:rowOff>751350</xdr:rowOff>
    </xdr:from>
    <xdr:to>
      <xdr:col>42</xdr:col>
      <xdr:colOff>68499</xdr:colOff>
      <xdr:row>743</xdr:row>
      <xdr:rowOff>159974</xdr:rowOff>
    </xdr:to>
    <xdr:sp macro="" textlink="">
      <xdr:nvSpPr>
        <xdr:cNvPr id="264" name="大かっこ 263"/>
        <xdr:cNvSpPr/>
      </xdr:nvSpPr>
      <xdr:spPr>
        <a:xfrm>
          <a:off x="6382378" y="56463075"/>
          <a:ext cx="2087171" cy="22777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172546</xdr:colOff>
      <xdr:row>743</xdr:row>
      <xdr:rowOff>489286</xdr:rowOff>
    </xdr:from>
    <xdr:to>
      <xdr:col>38</xdr:col>
      <xdr:colOff>185686</xdr:colOff>
      <xdr:row>744</xdr:row>
      <xdr:rowOff>88694</xdr:rowOff>
    </xdr:to>
    <xdr:sp macro="" textlink="">
      <xdr:nvSpPr>
        <xdr:cNvPr id="265" name="テキスト ボックス 264"/>
        <xdr:cNvSpPr txBox="1"/>
      </xdr:nvSpPr>
      <xdr:spPr>
        <a:xfrm>
          <a:off x="6373321" y="57020161"/>
          <a:ext cx="1413315" cy="41855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Ｇ．鹿児島県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532</a:t>
          </a:r>
          <a:r>
            <a:rPr kumimoji="1" lang="ja-JP" altLang="en-US" sz="800">
              <a:solidFill>
                <a:sysClr val="windowText" lastClr="000000"/>
              </a:solidFill>
            </a:rPr>
            <a:t>　　百万円</a:t>
          </a:r>
        </a:p>
      </xdr:txBody>
    </xdr:sp>
    <xdr:clientData/>
  </xdr:twoCellAnchor>
  <xdr:twoCellAnchor>
    <xdr:from>
      <xdr:col>31</xdr:col>
      <xdr:colOff>156026</xdr:colOff>
      <xdr:row>744</xdr:row>
      <xdr:rowOff>65721</xdr:rowOff>
    </xdr:from>
    <xdr:to>
      <xdr:col>39</xdr:col>
      <xdr:colOff>50964</xdr:colOff>
      <xdr:row>744</xdr:row>
      <xdr:rowOff>505563</xdr:rowOff>
    </xdr:to>
    <xdr:sp macro="" textlink="">
      <xdr:nvSpPr>
        <xdr:cNvPr id="266" name="テキスト ボックス 265"/>
        <xdr:cNvSpPr txBox="1"/>
      </xdr:nvSpPr>
      <xdr:spPr>
        <a:xfrm>
          <a:off x="6356801" y="57415746"/>
          <a:ext cx="1495138" cy="4398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港湾整備事業、床上浸水対策</a:t>
          </a:r>
        </a:p>
        <a:p>
          <a:r>
            <a:rPr kumimoji="1" lang="ja-JP" altLang="en-US" sz="800">
              <a:solidFill>
                <a:sysClr val="windowText" lastClr="000000"/>
              </a:solidFill>
            </a:rPr>
            <a:t>特別緊急事業の実施</a:t>
          </a:r>
        </a:p>
      </xdr:txBody>
    </xdr:sp>
    <xdr:clientData/>
  </xdr:twoCellAnchor>
  <xdr:twoCellAnchor>
    <xdr:from>
      <xdr:col>31</xdr:col>
      <xdr:colOff>174143</xdr:colOff>
      <xdr:row>744</xdr:row>
      <xdr:rowOff>132725</xdr:rowOff>
    </xdr:from>
    <xdr:to>
      <xdr:col>40</xdr:col>
      <xdr:colOff>27524</xdr:colOff>
      <xdr:row>744</xdr:row>
      <xdr:rowOff>363276</xdr:rowOff>
    </xdr:to>
    <xdr:sp macro="" textlink="">
      <xdr:nvSpPr>
        <xdr:cNvPr id="267" name="大かっこ 266"/>
        <xdr:cNvSpPr/>
      </xdr:nvSpPr>
      <xdr:spPr>
        <a:xfrm>
          <a:off x="6374918" y="57482750"/>
          <a:ext cx="1653606" cy="23055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31566</xdr:colOff>
      <xdr:row>742</xdr:row>
      <xdr:rowOff>501845</xdr:rowOff>
    </xdr:from>
    <xdr:to>
      <xdr:col>37</xdr:col>
      <xdr:colOff>71359</xdr:colOff>
      <xdr:row>742</xdr:row>
      <xdr:rowOff>501845</xdr:rowOff>
    </xdr:to>
    <xdr:cxnSp macro="">
      <xdr:nvCxnSpPr>
        <xdr:cNvPr id="268" name="直線コネクタ 267"/>
        <xdr:cNvCxnSpPr/>
      </xdr:nvCxnSpPr>
      <xdr:spPr>
        <a:xfrm flipH="1">
          <a:off x="3632016" y="56213570"/>
          <a:ext cx="384026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31572</xdr:colOff>
      <xdr:row>741</xdr:row>
      <xdr:rowOff>311321</xdr:rowOff>
    </xdr:from>
    <xdr:to>
      <xdr:col>18</xdr:col>
      <xdr:colOff>31572</xdr:colOff>
      <xdr:row>743</xdr:row>
      <xdr:rowOff>723420</xdr:rowOff>
    </xdr:to>
    <xdr:cxnSp macro="">
      <xdr:nvCxnSpPr>
        <xdr:cNvPr id="269" name="直線コネクタ 268"/>
        <xdr:cNvCxnSpPr/>
      </xdr:nvCxnSpPr>
      <xdr:spPr>
        <a:xfrm flipV="1">
          <a:off x="3632022" y="55203896"/>
          <a:ext cx="0" cy="205039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78974</xdr:colOff>
      <xdr:row>744</xdr:row>
      <xdr:rowOff>718054</xdr:rowOff>
    </xdr:from>
    <xdr:to>
      <xdr:col>27</xdr:col>
      <xdr:colOff>92114</xdr:colOff>
      <xdr:row>745</xdr:row>
      <xdr:rowOff>321557</xdr:rowOff>
    </xdr:to>
    <xdr:sp macro="" textlink="">
      <xdr:nvSpPr>
        <xdr:cNvPr id="270" name="テキスト ボックス 269"/>
        <xdr:cNvSpPr txBox="1"/>
      </xdr:nvSpPr>
      <xdr:spPr>
        <a:xfrm>
          <a:off x="4079474" y="58068079"/>
          <a:ext cx="1413315" cy="42265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Ｃ</a:t>
          </a:r>
          <a:r>
            <a:rPr kumimoji="1" lang="en-US" altLang="ja-JP" sz="800">
              <a:solidFill>
                <a:sysClr val="windowText" lastClr="000000"/>
              </a:solidFill>
            </a:rPr>
            <a:t>.</a:t>
          </a:r>
          <a:r>
            <a:rPr kumimoji="1" lang="ja-JP" altLang="en-US" sz="800">
              <a:solidFill>
                <a:sysClr val="windowText" lastClr="000000"/>
              </a:solidFill>
            </a:rPr>
            <a:t>国土交通本省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a:t>
          </a:r>
          <a:r>
            <a:rPr kumimoji="1" lang="ja-JP" altLang="en-US" sz="800">
              <a:solidFill>
                <a:sysClr val="windowText" lastClr="000000"/>
              </a:solidFill>
            </a:rPr>
            <a:t>　　百万円</a:t>
          </a:r>
        </a:p>
      </xdr:txBody>
    </xdr:sp>
    <xdr:clientData/>
  </xdr:twoCellAnchor>
  <xdr:twoCellAnchor>
    <xdr:from>
      <xdr:col>19</xdr:col>
      <xdr:colOff>167248</xdr:colOff>
      <xdr:row>744</xdr:row>
      <xdr:rowOff>527798</xdr:rowOff>
    </xdr:from>
    <xdr:to>
      <xdr:col>22</xdr:col>
      <xdr:colOff>34684</xdr:colOff>
      <xdr:row>744</xdr:row>
      <xdr:rowOff>754608</xdr:rowOff>
    </xdr:to>
    <xdr:sp macro="" textlink="">
      <xdr:nvSpPr>
        <xdr:cNvPr id="271" name="テキスト ボックス 270"/>
        <xdr:cNvSpPr txBox="1"/>
      </xdr:nvSpPr>
      <xdr:spPr>
        <a:xfrm>
          <a:off x="3967723" y="57877823"/>
          <a:ext cx="467511"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20</xdr:col>
      <xdr:colOff>25396</xdr:colOff>
      <xdr:row>745</xdr:row>
      <xdr:rowOff>325143</xdr:rowOff>
    </xdr:from>
    <xdr:to>
      <xdr:col>26</xdr:col>
      <xdr:colOff>109936</xdr:colOff>
      <xdr:row>745</xdr:row>
      <xdr:rowOff>620560</xdr:rowOff>
    </xdr:to>
    <xdr:sp macro="" textlink="">
      <xdr:nvSpPr>
        <xdr:cNvPr id="272" name="テキスト ボックス 271"/>
        <xdr:cNvSpPr txBox="1"/>
      </xdr:nvSpPr>
      <xdr:spPr>
        <a:xfrm>
          <a:off x="4025896" y="58494318"/>
          <a:ext cx="1284690" cy="295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港湾整備事業の実施</a:t>
          </a:r>
        </a:p>
      </xdr:txBody>
    </xdr:sp>
    <xdr:clientData/>
  </xdr:twoCellAnchor>
  <xdr:twoCellAnchor>
    <xdr:from>
      <xdr:col>20</xdr:col>
      <xdr:colOff>40596</xdr:colOff>
      <xdr:row>745</xdr:row>
      <xdr:rowOff>385415</xdr:rowOff>
    </xdr:from>
    <xdr:to>
      <xdr:col>27</xdr:col>
      <xdr:colOff>115433</xdr:colOff>
      <xdr:row>745</xdr:row>
      <xdr:rowOff>595994</xdr:rowOff>
    </xdr:to>
    <xdr:sp macro="" textlink="">
      <xdr:nvSpPr>
        <xdr:cNvPr id="273" name="大かっこ 272"/>
        <xdr:cNvSpPr/>
      </xdr:nvSpPr>
      <xdr:spPr>
        <a:xfrm>
          <a:off x="4041096" y="58554590"/>
          <a:ext cx="1475012" cy="21057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28628</xdr:colOff>
      <xdr:row>743</xdr:row>
      <xdr:rowOff>742470</xdr:rowOff>
    </xdr:from>
    <xdr:to>
      <xdr:col>18</xdr:col>
      <xdr:colOff>28628</xdr:colOff>
      <xdr:row>745</xdr:row>
      <xdr:rowOff>121104</xdr:rowOff>
    </xdr:to>
    <xdr:cxnSp macro="">
      <xdr:nvCxnSpPr>
        <xdr:cNvPr id="274" name="直線コネクタ 273"/>
        <xdr:cNvCxnSpPr/>
      </xdr:nvCxnSpPr>
      <xdr:spPr>
        <a:xfrm flipV="1">
          <a:off x="3629078" y="57273345"/>
          <a:ext cx="0" cy="1016934"/>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134961</xdr:colOff>
      <xdr:row>743</xdr:row>
      <xdr:rowOff>488104</xdr:rowOff>
    </xdr:from>
    <xdr:to>
      <xdr:col>49</xdr:col>
      <xdr:colOff>18757</xdr:colOff>
      <xdr:row>744</xdr:row>
      <xdr:rowOff>271175</xdr:rowOff>
    </xdr:to>
    <xdr:sp macro="" textlink="">
      <xdr:nvSpPr>
        <xdr:cNvPr id="275" name="テキスト ボックス 274"/>
        <xdr:cNvSpPr txBox="1"/>
      </xdr:nvSpPr>
      <xdr:spPr>
        <a:xfrm>
          <a:off x="8335986" y="57018979"/>
          <a:ext cx="1483996" cy="602221"/>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Ｇ．鹿児島県（港湾整備事業）の例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389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389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31</xdr:col>
      <xdr:colOff>181605</xdr:colOff>
      <xdr:row>742</xdr:row>
      <xdr:rowOff>257736</xdr:rowOff>
    </xdr:from>
    <xdr:to>
      <xdr:col>38</xdr:col>
      <xdr:colOff>194745</xdr:colOff>
      <xdr:row>742</xdr:row>
      <xdr:rowOff>700592</xdr:rowOff>
    </xdr:to>
    <xdr:sp macro="" textlink="">
      <xdr:nvSpPr>
        <xdr:cNvPr id="276" name="テキスト ボックス 275"/>
        <xdr:cNvSpPr txBox="1"/>
      </xdr:nvSpPr>
      <xdr:spPr>
        <a:xfrm>
          <a:off x="6434487" y="55850118"/>
          <a:ext cx="1425082" cy="44285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Ｆ．鹿児島県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8,433</a:t>
          </a:r>
          <a:r>
            <a:rPr kumimoji="1" lang="ja-JP" altLang="en-US" sz="800">
              <a:solidFill>
                <a:sysClr val="windowText" lastClr="000000"/>
              </a:solidFill>
            </a:rPr>
            <a:t>　　百万円</a:t>
          </a:r>
        </a:p>
      </xdr:txBody>
    </xdr:sp>
    <xdr:clientData/>
  </xdr:twoCellAnchor>
  <xdr:twoCellAnchor>
    <xdr:from>
      <xdr:col>31</xdr:col>
      <xdr:colOff>118157</xdr:colOff>
      <xdr:row>743</xdr:row>
      <xdr:rowOff>277933</xdr:rowOff>
    </xdr:from>
    <xdr:to>
      <xdr:col>37</xdr:col>
      <xdr:colOff>50306</xdr:colOff>
      <xdr:row>743</xdr:row>
      <xdr:rowOff>506311</xdr:rowOff>
    </xdr:to>
    <xdr:sp macro="" textlink="">
      <xdr:nvSpPr>
        <xdr:cNvPr id="277" name="テキスト ボックス 276"/>
        <xdr:cNvSpPr txBox="1"/>
      </xdr:nvSpPr>
      <xdr:spPr>
        <a:xfrm>
          <a:off x="6318932" y="56808808"/>
          <a:ext cx="1132299" cy="2283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19</xdr:col>
      <xdr:colOff>167248</xdr:colOff>
      <xdr:row>740</xdr:row>
      <xdr:rowOff>704850</xdr:rowOff>
    </xdr:from>
    <xdr:to>
      <xdr:col>22</xdr:col>
      <xdr:colOff>34684</xdr:colOff>
      <xdr:row>741</xdr:row>
      <xdr:rowOff>112509</xdr:rowOff>
    </xdr:to>
    <xdr:sp macro="" textlink="">
      <xdr:nvSpPr>
        <xdr:cNvPr id="278" name="テキスト ボックス 277"/>
        <xdr:cNvSpPr txBox="1"/>
      </xdr:nvSpPr>
      <xdr:spPr>
        <a:xfrm>
          <a:off x="3967723" y="54778275"/>
          <a:ext cx="467511" cy="226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31</xdr:col>
      <xdr:colOff>189124</xdr:colOff>
      <xdr:row>741</xdr:row>
      <xdr:rowOff>101070</xdr:rowOff>
    </xdr:from>
    <xdr:to>
      <xdr:col>39</xdr:col>
      <xdr:colOff>2239</xdr:colOff>
      <xdr:row>741</xdr:row>
      <xdr:rowOff>506434</xdr:rowOff>
    </xdr:to>
    <xdr:sp macro="" textlink="">
      <xdr:nvSpPr>
        <xdr:cNvPr id="279" name="テキスト ボックス 278"/>
        <xdr:cNvSpPr txBox="1"/>
      </xdr:nvSpPr>
      <xdr:spPr>
        <a:xfrm>
          <a:off x="6389899" y="54993645"/>
          <a:ext cx="1413315" cy="40536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Ｚ</a:t>
          </a:r>
          <a:r>
            <a:rPr kumimoji="1" lang="en-US" altLang="ja-JP" sz="800">
              <a:solidFill>
                <a:sysClr val="windowText" lastClr="000000"/>
              </a:solidFill>
            </a:rPr>
            <a:t>.</a:t>
          </a:r>
          <a:r>
            <a:rPr kumimoji="1" lang="ja-JP" altLang="en-US" sz="800">
              <a:solidFill>
                <a:sysClr val="windowText" lastClr="000000"/>
              </a:solidFill>
            </a:rPr>
            <a:t>民間事業者等</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905</a:t>
          </a:r>
          <a:r>
            <a:rPr kumimoji="1" lang="ja-JP" altLang="en-US" sz="800">
              <a:solidFill>
                <a:sysClr val="windowText" lastClr="000000"/>
              </a:solidFill>
            </a:rPr>
            <a:t>　　百万円</a:t>
          </a:r>
        </a:p>
      </xdr:txBody>
    </xdr:sp>
    <xdr:clientData/>
  </xdr:twoCellAnchor>
  <xdr:twoCellAnchor>
    <xdr:from>
      <xdr:col>31</xdr:col>
      <xdr:colOff>164698</xdr:colOff>
      <xdr:row>744</xdr:row>
      <xdr:rowOff>718054</xdr:rowOff>
    </xdr:from>
    <xdr:to>
      <xdr:col>38</xdr:col>
      <xdr:colOff>197512</xdr:colOff>
      <xdr:row>745</xdr:row>
      <xdr:rowOff>321557</xdr:rowOff>
    </xdr:to>
    <xdr:sp macro="" textlink="">
      <xdr:nvSpPr>
        <xdr:cNvPr id="280" name="テキスト ボックス 279"/>
        <xdr:cNvSpPr txBox="1"/>
      </xdr:nvSpPr>
      <xdr:spPr>
        <a:xfrm>
          <a:off x="6365473" y="58068079"/>
          <a:ext cx="1432989" cy="42265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ａ</a:t>
          </a:r>
          <a:r>
            <a:rPr kumimoji="1" lang="en-US" altLang="ja-JP" sz="800">
              <a:solidFill>
                <a:sysClr val="windowText" lastClr="000000"/>
              </a:solidFill>
            </a:rPr>
            <a:t>.</a:t>
          </a:r>
          <a:r>
            <a:rPr kumimoji="1" lang="ja-JP" altLang="en-US" sz="800">
              <a:solidFill>
                <a:sysClr val="windowText" lastClr="000000"/>
              </a:solidFill>
            </a:rPr>
            <a:t>民間事業者</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a:t>
          </a:r>
          <a:r>
            <a:rPr kumimoji="1" lang="ja-JP" altLang="en-US" sz="800">
              <a:solidFill>
                <a:sysClr val="windowText" lastClr="000000"/>
              </a:solidFill>
            </a:rPr>
            <a:t>　　百万円</a:t>
          </a:r>
        </a:p>
      </xdr:txBody>
    </xdr:sp>
    <xdr:clientData/>
  </xdr:twoCellAnchor>
  <xdr:twoCellAnchor>
    <xdr:from>
      <xdr:col>31</xdr:col>
      <xdr:colOff>187066</xdr:colOff>
      <xdr:row>741</xdr:row>
      <xdr:rowOff>537619</xdr:rowOff>
    </xdr:from>
    <xdr:to>
      <xdr:col>40</xdr:col>
      <xdr:colOff>11273</xdr:colOff>
      <xdr:row>742</xdr:row>
      <xdr:rowOff>188796</xdr:rowOff>
    </xdr:to>
    <xdr:sp macro="" textlink="">
      <xdr:nvSpPr>
        <xdr:cNvPr id="281" name="テキスト ボックス 280"/>
        <xdr:cNvSpPr txBox="1"/>
      </xdr:nvSpPr>
      <xdr:spPr>
        <a:xfrm>
          <a:off x="6387841" y="55430194"/>
          <a:ext cx="1624432" cy="470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工事・測量・設計業務等の実施</a:t>
          </a:r>
        </a:p>
      </xdr:txBody>
    </xdr:sp>
    <xdr:clientData/>
  </xdr:twoCellAnchor>
  <xdr:twoCellAnchor>
    <xdr:from>
      <xdr:col>31</xdr:col>
      <xdr:colOff>181603</xdr:colOff>
      <xdr:row>741</xdr:row>
      <xdr:rowOff>570667</xdr:rowOff>
    </xdr:from>
    <xdr:to>
      <xdr:col>39</xdr:col>
      <xdr:colOff>167336</xdr:colOff>
      <xdr:row>741</xdr:row>
      <xdr:rowOff>800389</xdr:rowOff>
    </xdr:to>
    <xdr:sp macro="" textlink="">
      <xdr:nvSpPr>
        <xdr:cNvPr id="282" name="大かっこ 281"/>
        <xdr:cNvSpPr/>
      </xdr:nvSpPr>
      <xdr:spPr>
        <a:xfrm>
          <a:off x="6382378" y="55463242"/>
          <a:ext cx="1585933" cy="2297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129610</xdr:colOff>
      <xdr:row>745</xdr:row>
      <xdr:rowOff>325143</xdr:rowOff>
    </xdr:from>
    <xdr:to>
      <xdr:col>38</xdr:col>
      <xdr:colOff>194964</xdr:colOff>
      <xdr:row>745</xdr:row>
      <xdr:rowOff>740229</xdr:rowOff>
    </xdr:to>
    <xdr:sp macro="" textlink="">
      <xdr:nvSpPr>
        <xdr:cNvPr id="283" name="テキスト ボックス 282"/>
        <xdr:cNvSpPr txBox="1"/>
      </xdr:nvSpPr>
      <xdr:spPr>
        <a:xfrm>
          <a:off x="6330385" y="58494318"/>
          <a:ext cx="1465529" cy="415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構造設計、維持管理技術等の</a:t>
          </a:r>
          <a:endParaRPr kumimoji="1" lang="en-US" altLang="ja-JP" sz="800">
            <a:solidFill>
              <a:sysClr val="windowText" lastClr="000000"/>
            </a:solidFill>
          </a:endParaRPr>
        </a:p>
        <a:p>
          <a:r>
            <a:rPr kumimoji="1" lang="ja-JP" altLang="en-US" sz="800">
              <a:solidFill>
                <a:sysClr val="windowText" lastClr="000000"/>
              </a:solidFill>
            </a:rPr>
            <a:t>基礎的研究委託の実施</a:t>
          </a:r>
        </a:p>
      </xdr:txBody>
    </xdr:sp>
    <xdr:clientData/>
  </xdr:twoCellAnchor>
  <xdr:twoCellAnchor>
    <xdr:from>
      <xdr:col>31</xdr:col>
      <xdr:colOff>144810</xdr:colOff>
      <xdr:row>745</xdr:row>
      <xdr:rowOff>385415</xdr:rowOff>
    </xdr:from>
    <xdr:to>
      <xdr:col>40</xdr:col>
      <xdr:colOff>44824</xdr:colOff>
      <xdr:row>745</xdr:row>
      <xdr:rowOff>661146</xdr:rowOff>
    </xdr:to>
    <xdr:sp macro="" textlink="">
      <xdr:nvSpPr>
        <xdr:cNvPr id="284" name="大かっこ 283"/>
        <xdr:cNvSpPr/>
      </xdr:nvSpPr>
      <xdr:spPr>
        <a:xfrm>
          <a:off x="6397692" y="58431886"/>
          <a:ext cx="1715367" cy="27573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131389</xdr:colOff>
      <xdr:row>740</xdr:row>
      <xdr:rowOff>704850</xdr:rowOff>
    </xdr:from>
    <xdr:to>
      <xdr:col>35</xdr:col>
      <xdr:colOff>177852</xdr:colOff>
      <xdr:row>741</xdr:row>
      <xdr:rowOff>93089</xdr:rowOff>
    </xdr:to>
    <xdr:sp macro="" textlink="">
      <xdr:nvSpPr>
        <xdr:cNvPr id="285" name="テキスト ボックス 284"/>
        <xdr:cNvSpPr txBox="1"/>
      </xdr:nvSpPr>
      <xdr:spPr>
        <a:xfrm>
          <a:off x="6332164" y="54778275"/>
          <a:ext cx="846563" cy="207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一般競争等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31</xdr:col>
      <xdr:colOff>131389</xdr:colOff>
      <xdr:row>744</xdr:row>
      <xdr:rowOff>491938</xdr:rowOff>
    </xdr:from>
    <xdr:to>
      <xdr:col>35</xdr:col>
      <xdr:colOff>177852</xdr:colOff>
      <xdr:row>744</xdr:row>
      <xdr:rowOff>699327</xdr:rowOff>
    </xdr:to>
    <xdr:sp macro="" textlink="">
      <xdr:nvSpPr>
        <xdr:cNvPr id="286" name="テキスト ボックス 285"/>
        <xdr:cNvSpPr txBox="1"/>
      </xdr:nvSpPr>
      <xdr:spPr>
        <a:xfrm>
          <a:off x="6332164" y="57841963"/>
          <a:ext cx="846563" cy="207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公募随契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134961</xdr:colOff>
      <xdr:row>744</xdr:row>
      <xdr:rowOff>643865</xdr:rowOff>
    </xdr:from>
    <xdr:to>
      <xdr:col>49</xdr:col>
      <xdr:colOff>18757</xdr:colOff>
      <xdr:row>745</xdr:row>
      <xdr:rowOff>426936</xdr:rowOff>
    </xdr:to>
    <xdr:sp macro="" textlink="">
      <xdr:nvSpPr>
        <xdr:cNvPr id="287" name="テキスト ボックス 286"/>
        <xdr:cNvSpPr txBox="1"/>
      </xdr:nvSpPr>
      <xdr:spPr>
        <a:xfrm>
          <a:off x="8335986" y="57993890"/>
          <a:ext cx="1483996" cy="602221"/>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ａ．民間事業者（港湾改修費）の例</a:t>
          </a:r>
          <a:endParaRPr kumimoji="1" lang="en-US" altLang="ja-JP" sz="600">
            <a:solidFill>
              <a:sysClr val="windowText" lastClr="000000"/>
            </a:solidFill>
          </a:endParaRPr>
        </a:p>
        <a:p>
          <a:r>
            <a:rPr kumimoji="1" lang="ja-JP" altLang="en-US" sz="600">
              <a:solidFill>
                <a:sysClr val="windowText" lastClr="000000"/>
              </a:solidFill>
            </a:rPr>
            <a:t>測量設計費　　　　     </a:t>
          </a:r>
          <a:r>
            <a:rPr kumimoji="1" lang="en-US" altLang="ja-JP" sz="600">
              <a:solidFill>
                <a:sysClr val="windowText" lastClr="000000"/>
              </a:solidFill>
            </a:rPr>
            <a:t>1.4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1.4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41</xdr:col>
      <xdr:colOff>134961</xdr:colOff>
      <xdr:row>741</xdr:row>
      <xdr:rowOff>59648</xdr:rowOff>
    </xdr:from>
    <xdr:to>
      <xdr:col>49</xdr:col>
      <xdr:colOff>18757</xdr:colOff>
      <xdr:row>741</xdr:row>
      <xdr:rowOff>663819</xdr:rowOff>
    </xdr:to>
    <xdr:sp macro="" textlink="">
      <xdr:nvSpPr>
        <xdr:cNvPr id="288" name="テキスト ボックス 287"/>
        <xdr:cNvSpPr txBox="1"/>
      </xdr:nvSpPr>
      <xdr:spPr>
        <a:xfrm>
          <a:off x="8335986" y="54952223"/>
          <a:ext cx="1483996" cy="604171"/>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Ｚ．民間事業者等（港湾整備事業）の例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522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522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18</xdr:col>
      <xdr:colOff>89081</xdr:colOff>
      <xdr:row>751</xdr:row>
      <xdr:rowOff>273896</xdr:rowOff>
    </xdr:from>
    <xdr:to>
      <xdr:col>36</xdr:col>
      <xdr:colOff>186012</xdr:colOff>
      <xdr:row>751</xdr:row>
      <xdr:rowOff>280155</xdr:rowOff>
    </xdr:to>
    <xdr:cxnSp macro="">
      <xdr:nvCxnSpPr>
        <xdr:cNvPr id="289" name="直線コネクタ 288"/>
        <xdr:cNvCxnSpPr/>
      </xdr:nvCxnSpPr>
      <xdr:spPr>
        <a:xfrm flipH="1">
          <a:off x="3719787" y="63228543"/>
          <a:ext cx="3727637" cy="625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748</xdr:row>
      <xdr:rowOff>474707</xdr:rowOff>
    </xdr:from>
    <xdr:to>
      <xdr:col>47</xdr:col>
      <xdr:colOff>27914</xdr:colOff>
      <xdr:row>748</xdr:row>
      <xdr:rowOff>496591</xdr:rowOff>
    </xdr:to>
    <xdr:cxnSp macro="">
      <xdr:nvCxnSpPr>
        <xdr:cNvPr id="290" name="直線コネクタ 289"/>
        <xdr:cNvCxnSpPr/>
      </xdr:nvCxnSpPr>
      <xdr:spPr>
        <a:xfrm flipH="1" flipV="1">
          <a:off x="3716431" y="60975266"/>
          <a:ext cx="5791659" cy="2188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25802</xdr:colOff>
      <xdr:row>748</xdr:row>
      <xdr:rowOff>268436</xdr:rowOff>
    </xdr:from>
    <xdr:to>
      <xdr:col>49</xdr:col>
      <xdr:colOff>458366</xdr:colOff>
      <xdr:row>748</xdr:row>
      <xdr:rowOff>810302</xdr:rowOff>
    </xdr:to>
    <xdr:sp macro="" textlink="">
      <xdr:nvSpPr>
        <xdr:cNvPr id="291" name="テキスト ボックス 290"/>
        <xdr:cNvSpPr txBox="1"/>
      </xdr:nvSpPr>
      <xdr:spPr>
        <a:xfrm>
          <a:off x="8699155" y="60768995"/>
          <a:ext cx="1642799" cy="54186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Ｍ．公益財団法人鹿児島県</a:t>
          </a:r>
          <a:endParaRPr kumimoji="1" lang="en-US" altLang="ja-JP" sz="800">
            <a:solidFill>
              <a:sysClr val="windowText" lastClr="000000"/>
            </a:solidFill>
          </a:endParaRPr>
        </a:p>
        <a:p>
          <a:r>
            <a:rPr kumimoji="1" lang="ja-JP" altLang="en-US" sz="800">
              <a:solidFill>
                <a:sysClr val="windowText" lastClr="000000"/>
              </a:solidFill>
            </a:rPr>
            <a:t>地域振興公社</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202</a:t>
          </a:r>
          <a:r>
            <a:rPr kumimoji="1" lang="ja-JP" altLang="en-US" sz="800">
              <a:solidFill>
                <a:sysClr val="windowText" lastClr="000000"/>
              </a:solidFill>
            </a:rPr>
            <a:t>　　百万円</a:t>
          </a:r>
        </a:p>
      </xdr:txBody>
    </xdr:sp>
    <xdr:clientData/>
  </xdr:twoCellAnchor>
  <xdr:twoCellAnchor>
    <xdr:from>
      <xdr:col>20</xdr:col>
      <xdr:colOff>140296</xdr:colOff>
      <xdr:row>748</xdr:row>
      <xdr:rowOff>281936</xdr:rowOff>
    </xdr:from>
    <xdr:to>
      <xdr:col>27</xdr:col>
      <xdr:colOff>153436</xdr:colOff>
      <xdr:row>748</xdr:row>
      <xdr:rowOff>707563</xdr:rowOff>
    </xdr:to>
    <xdr:sp macro="" textlink="">
      <xdr:nvSpPr>
        <xdr:cNvPr id="292" name="テキスト ボックス 291"/>
        <xdr:cNvSpPr txBox="1"/>
      </xdr:nvSpPr>
      <xdr:spPr>
        <a:xfrm>
          <a:off x="4174414" y="60782495"/>
          <a:ext cx="1425081" cy="42562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Ｅ</a:t>
          </a:r>
          <a:r>
            <a:rPr kumimoji="1" lang="en-US" altLang="ja-JP" sz="800">
              <a:solidFill>
                <a:sysClr val="windowText" lastClr="000000"/>
              </a:solidFill>
            </a:rPr>
            <a:t>.</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2,668</a:t>
          </a:r>
          <a:r>
            <a:rPr kumimoji="1" lang="ja-JP" altLang="en-US" sz="800">
              <a:solidFill>
                <a:sysClr val="windowText" lastClr="000000"/>
              </a:solidFill>
            </a:rPr>
            <a:t>　　百万円</a:t>
          </a:r>
        </a:p>
      </xdr:txBody>
    </xdr:sp>
    <xdr:clientData/>
  </xdr:twoCellAnchor>
  <xdr:twoCellAnchor>
    <xdr:from>
      <xdr:col>32</xdr:col>
      <xdr:colOff>54898</xdr:colOff>
      <xdr:row>748</xdr:row>
      <xdr:rowOff>274426</xdr:rowOff>
    </xdr:from>
    <xdr:to>
      <xdr:col>39</xdr:col>
      <xdr:colOff>68037</xdr:colOff>
      <xdr:row>748</xdr:row>
      <xdr:rowOff>672553</xdr:rowOff>
    </xdr:to>
    <xdr:sp macro="" textlink="">
      <xdr:nvSpPr>
        <xdr:cNvPr id="293" name="テキスト ボックス 292"/>
        <xdr:cNvSpPr txBox="1"/>
      </xdr:nvSpPr>
      <xdr:spPr>
        <a:xfrm>
          <a:off x="6509486" y="60774985"/>
          <a:ext cx="1425080" cy="39812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Ｈ．鹿児島県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2,668</a:t>
          </a:r>
          <a:r>
            <a:rPr kumimoji="1" lang="ja-JP" altLang="en-US" sz="800">
              <a:solidFill>
                <a:sysClr val="windowText" lastClr="000000"/>
              </a:solidFill>
            </a:rPr>
            <a:t>　　百万円</a:t>
          </a:r>
        </a:p>
      </xdr:txBody>
    </xdr:sp>
    <xdr:clientData/>
  </xdr:twoCellAnchor>
  <xdr:twoCellAnchor>
    <xdr:from>
      <xdr:col>31</xdr:col>
      <xdr:colOff>162065</xdr:colOff>
      <xdr:row>748</xdr:row>
      <xdr:rowOff>680579</xdr:rowOff>
    </xdr:from>
    <xdr:to>
      <xdr:col>40</xdr:col>
      <xdr:colOff>11916</xdr:colOff>
      <xdr:row>749</xdr:row>
      <xdr:rowOff>445427</xdr:rowOff>
    </xdr:to>
    <xdr:sp macro="" textlink="">
      <xdr:nvSpPr>
        <xdr:cNvPr id="294" name="テキスト ボックス 293"/>
        <xdr:cNvSpPr txBox="1"/>
      </xdr:nvSpPr>
      <xdr:spPr>
        <a:xfrm>
          <a:off x="6414947" y="61181138"/>
          <a:ext cx="1665204" cy="5828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農業生産基盤整備事業の実施</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及び市町村事業等に対する</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補助金の交付</a:t>
          </a:r>
          <a:endParaRPr kumimoji="1" lang="ja-JP" altLang="en-US" sz="800">
            <a:solidFill>
              <a:sysClr val="windowText" lastClr="000000"/>
            </a:solidFill>
          </a:endParaRPr>
        </a:p>
      </xdr:txBody>
    </xdr:sp>
    <xdr:clientData/>
  </xdr:twoCellAnchor>
  <xdr:twoCellAnchor>
    <xdr:from>
      <xdr:col>31</xdr:col>
      <xdr:colOff>158869</xdr:colOff>
      <xdr:row>748</xdr:row>
      <xdr:rowOff>736319</xdr:rowOff>
    </xdr:from>
    <xdr:to>
      <xdr:col>40</xdr:col>
      <xdr:colOff>12250</xdr:colOff>
      <xdr:row>749</xdr:row>
      <xdr:rowOff>305985</xdr:rowOff>
    </xdr:to>
    <xdr:sp macro="" textlink="">
      <xdr:nvSpPr>
        <xdr:cNvPr id="295" name="大かっこ 294"/>
        <xdr:cNvSpPr/>
      </xdr:nvSpPr>
      <xdr:spPr>
        <a:xfrm>
          <a:off x="6411751" y="61236878"/>
          <a:ext cx="1668734" cy="38769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135959</xdr:colOff>
      <xdr:row>748</xdr:row>
      <xdr:rowOff>669395</xdr:rowOff>
    </xdr:from>
    <xdr:to>
      <xdr:col>28</xdr:col>
      <xdr:colOff>99990</xdr:colOff>
      <xdr:row>749</xdr:row>
      <xdr:rowOff>341917</xdr:rowOff>
    </xdr:to>
    <xdr:sp macro="" textlink="">
      <xdr:nvSpPr>
        <xdr:cNvPr id="296" name="テキスト ボックス 295"/>
        <xdr:cNvSpPr txBox="1"/>
      </xdr:nvSpPr>
      <xdr:spPr>
        <a:xfrm>
          <a:off x="4170077" y="61169954"/>
          <a:ext cx="1577678" cy="490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農業生産基盤整備事業に</a:t>
          </a:r>
          <a:endParaRPr kumimoji="1" lang="en-US" altLang="ja-JP" sz="800">
            <a:solidFill>
              <a:sysClr val="windowText" lastClr="000000"/>
            </a:solidFill>
          </a:endParaRPr>
        </a:p>
        <a:p>
          <a:r>
            <a:rPr kumimoji="1" lang="ja-JP" altLang="en-US" sz="800">
              <a:solidFill>
                <a:sysClr val="windowText" lastClr="000000"/>
              </a:solidFill>
            </a:rPr>
            <a:t>係る補助金の交付</a:t>
          </a:r>
        </a:p>
      </xdr:txBody>
    </xdr:sp>
    <xdr:clientData/>
  </xdr:twoCellAnchor>
  <xdr:twoCellAnchor>
    <xdr:from>
      <xdr:col>20</xdr:col>
      <xdr:colOff>154075</xdr:colOff>
      <xdr:row>748</xdr:row>
      <xdr:rowOff>739775</xdr:rowOff>
    </xdr:from>
    <xdr:to>
      <xdr:col>29</xdr:col>
      <xdr:colOff>30449</xdr:colOff>
      <xdr:row>749</xdr:row>
      <xdr:rowOff>225731</xdr:rowOff>
    </xdr:to>
    <xdr:sp macro="" textlink="">
      <xdr:nvSpPr>
        <xdr:cNvPr id="297" name="大かっこ 296"/>
        <xdr:cNvSpPr/>
      </xdr:nvSpPr>
      <xdr:spPr>
        <a:xfrm>
          <a:off x="4188193" y="61240334"/>
          <a:ext cx="1691727" cy="30398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43</xdr:col>
      <xdr:colOff>2754</xdr:colOff>
      <xdr:row>749</xdr:row>
      <xdr:rowOff>13026</xdr:rowOff>
    </xdr:from>
    <xdr:to>
      <xdr:col>49</xdr:col>
      <xdr:colOff>380550</xdr:colOff>
      <xdr:row>749</xdr:row>
      <xdr:rowOff>451547</xdr:rowOff>
    </xdr:to>
    <xdr:sp macro="" textlink="">
      <xdr:nvSpPr>
        <xdr:cNvPr id="298" name="テキスト ボックス 297"/>
        <xdr:cNvSpPr txBox="1"/>
      </xdr:nvSpPr>
      <xdr:spPr>
        <a:xfrm>
          <a:off x="8676107" y="61331614"/>
          <a:ext cx="1588031" cy="438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農業生産基盤整備事業の実施</a:t>
          </a:r>
          <a:endParaRPr lang="ja-JP" altLang="ja-JP" sz="800">
            <a:solidFill>
              <a:sysClr val="windowText" lastClr="000000"/>
            </a:solidFill>
            <a:effectLst/>
          </a:endParaRPr>
        </a:p>
      </xdr:txBody>
    </xdr:sp>
    <xdr:clientData/>
  </xdr:twoCellAnchor>
  <xdr:twoCellAnchor>
    <xdr:from>
      <xdr:col>42</xdr:col>
      <xdr:colOff>199582</xdr:colOff>
      <xdr:row>749</xdr:row>
      <xdr:rowOff>68767</xdr:rowOff>
    </xdr:from>
    <xdr:to>
      <xdr:col>49</xdr:col>
      <xdr:colOff>454246</xdr:colOff>
      <xdr:row>749</xdr:row>
      <xdr:rowOff>298489</xdr:rowOff>
    </xdr:to>
    <xdr:sp macro="" textlink="">
      <xdr:nvSpPr>
        <xdr:cNvPr id="299" name="大かっこ 298"/>
        <xdr:cNvSpPr/>
      </xdr:nvSpPr>
      <xdr:spPr>
        <a:xfrm>
          <a:off x="8671229" y="61387355"/>
          <a:ext cx="1666605" cy="2297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43</xdr:col>
      <xdr:colOff>39708</xdr:colOff>
      <xdr:row>749</xdr:row>
      <xdr:rowOff>493463</xdr:rowOff>
    </xdr:from>
    <xdr:to>
      <xdr:col>49</xdr:col>
      <xdr:colOff>252873</xdr:colOff>
      <xdr:row>750</xdr:row>
      <xdr:rowOff>95833</xdr:rowOff>
    </xdr:to>
    <xdr:sp macro="" textlink="">
      <xdr:nvSpPr>
        <xdr:cNvPr id="300" name="テキスト ボックス 299"/>
        <xdr:cNvSpPr txBox="1"/>
      </xdr:nvSpPr>
      <xdr:spPr>
        <a:xfrm>
          <a:off x="8713061" y="61812051"/>
          <a:ext cx="1423400" cy="4204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Ｎ．市町村（８団体）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137</a:t>
          </a:r>
          <a:r>
            <a:rPr kumimoji="1" lang="ja-JP" altLang="en-US" sz="800">
              <a:solidFill>
                <a:sysClr val="windowText" lastClr="000000"/>
              </a:solidFill>
            </a:rPr>
            <a:t>　　百万円</a:t>
          </a:r>
        </a:p>
      </xdr:txBody>
    </xdr:sp>
    <xdr:clientData/>
  </xdr:twoCellAnchor>
  <xdr:twoCellAnchor>
    <xdr:from>
      <xdr:col>32</xdr:col>
      <xdr:colOff>36285</xdr:colOff>
      <xdr:row>751</xdr:row>
      <xdr:rowOff>99496</xdr:rowOff>
    </xdr:from>
    <xdr:to>
      <xdr:col>39</xdr:col>
      <xdr:colOff>49424</xdr:colOff>
      <xdr:row>751</xdr:row>
      <xdr:rowOff>511653</xdr:rowOff>
    </xdr:to>
    <xdr:sp macro="" textlink="">
      <xdr:nvSpPr>
        <xdr:cNvPr id="301" name="テキスト ボックス 300"/>
        <xdr:cNvSpPr txBox="1"/>
      </xdr:nvSpPr>
      <xdr:spPr>
        <a:xfrm>
          <a:off x="6490873" y="63054143"/>
          <a:ext cx="1425080" cy="41215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Ｉ</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1,625</a:t>
          </a:r>
          <a:r>
            <a:rPr kumimoji="1" lang="ja-JP" altLang="en-US" sz="800">
              <a:solidFill>
                <a:sysClr val="windowText" lastClr="000000"/>
              </a:solidFill>
            </a:rPr>
            <a:t>　　百万円</a:t>
          </a:r>
        </a:p>
      </xdr:txBody>
    </xdr:sp>
    <xdr:clientData/>
  </xdr:twoCellAnchor>
  <xdr:twoCellAnchor>
    <xdr:from>
      <xdr:col>32</xdr:col>
      <xdr:colOff>22794</xdr:colOff>
      <xdr:row>751</xdr:row>
      <xdr:rowOff>508062</xdr:rowOff>
    </xdr:from>
    <xdr:to>
      <xdr:col>39</xdr:col>
      <xdr:colOff>162388</xdr:colOff>
      <xdr:row>752</xdr:row>
      <xdr:rowOff>188261</xdr:rowOff>
    </xdr:to>
    <xdr:sp macro="" textlink="">
      <xdr:nvSpPr>
        <xdr:cNvPr id="302" name="テキスト ボックス 301"/>
        <xdr:cNvSpPr txBox="1"/>
      </xdr:nvSpPr>
      <xdr:spPr>
        <a:xfrm>
          <a:off x="6477382" y="63462709"/>
          <a:ext cx="1551535" cy="4982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農山漁村地域の総合的な</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整備の実施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32</xdr:col>
      <xdr:colOff>19597</xdr:colOff>
      <xdr:row>751</xdr:row>
      <xdr:rowOff>563811</xdr:rowOff>
    </xdr:from>
    <xdr:to>
      <xdr:col>39</xdr:col>
      <xdr:colOff>129182</xdr:colOff>
      <xdr:row>752</xdr:row>
      <xdr:rowOff>31412</xdr:rowOff>
    </xdr:to>
    <xdr:sp macro="" textlink="">
      <xdr:nvSpPr>
        <xdr:cNvPr id="303" name="大かっこ 302"/>
        <xdr:cNvSpPr/>
      </xdr:nvSpPr>
      <xdr:spPr>
        <a:xfrm>
          <a:off x="6474185" y="63518458"/>
          <a:ext cx="1521526" cy="28563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177421</xdr:colOff>
      <xdr:row>749</xdr:row>
      <xdr:rowOff>367464</xdr:rowOff>
    </xdr:from>
    <xdr:to>
      <xdr:col>37</xdr:col>
      <xdr:colOff>163978</xdr:colOff>
      <xdr:row>750</xdr:row>
      <xdr:rowOff>519298</xdr:rowOff>
    </xdr:to>
    <xdr:sp macro="" textlink="">
      <xdr:nvSpPr>
        <xdr:cNvPr id="304" name="テキスト ボックス 303"/>
        <xdr:cNvSpPr txBox="1"/>
      </xdr:nvSpPr>
      <xdr:spPr>
        <a:xfrm>
          <a:off x="6430303" y="61686052"/>
          <a:ext cx="1196793" cy="969864"/>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600">
              <a:solidFill>
                <a:sysClr val="windowText" lastClr="000000"/>
              </a:solidFill>
            </a:rPr>
            <a:t>H</a:t>
          </a:r>
          <a:r>
            <a:rPr kumimoji="1" lang="ja-JP" altLang="en-US" sz="600">
              <a:solidFill>
                <a:sysClr val="windowText" lastClr="000000"/>
              </a:solidFill>
            </a:rPr>
            <a:t>．鹿児島県（農業競争力強化基盤整備事業）の例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1,944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用地補償費　　　</a:t>
          </a:r>
          <a:r>
            <a:rPr kumimoji="1" lang="ja-JP" altLang="en-US" sz="600" baseline="0">
              <a:solidFill>
                <a:sysClr val="windowText" lastClr="000000"/>
              </a:solidFill>
            </a:rPr>
            <a:t>  </a:t>
          </a:r>
          <a:r>
            <a:rPr kumimoji="1" lang="en-US" altLang="ja-JP" sz="600" baseline="0">
              <a:solidFill>
                <a:sysClr val="windowText" lastClr="000000"/>
              </a:solidFill>
            </a:rPr>
            <a:t>7</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en-US" altLang="ja-JP" sz="600">
              <a:solidFill>
                <a:sysClr val="windowText" lastClr="000000"/>
              </a:solidFill>
            </a:rPr>
            <a:t>167</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換地費                  </a:t>
          </a:r>
          <a:r>
            <a:rPr kumimoji="1" lang="en-US" altLang="ja-JP" sz="600">
              <a:solidFill>
                <a:sysClr val="windowText" lastClr="000000"/>
              </a:solidFill>
            </a:rPr>
            <a:t>29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2,196</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43</xdr:col>
      <xdr:colOff>38191</xdr:colOff>
      <xdr:row>747</xdr:row>
      <xdr:rowOff>249337</xdr:rowOff>
    </xdr:from>
    <xdr:to>
      <xdr:col>49</xdr:col>
      <xdr:colOff>329617</xdr:colOff>
      <xdr:row>748</xdr:row>
      <xdr:rowOff>89649</xdr:rowOff>
    </xdr:to>
    <xdr:sp macro="" textlink="">
      <xdr:nvSpPr>
        <xdr:cNvPr id="305" name="テキスト ボックス 304"/>
        <xdr:cNvSpPr txBox="1"/>
      </xdr:nvSpPr>
      <xdr:spPr>
        <a:xfrm>
          <a:off x="8711544" y="59931866"/>
          <a:ext cx="1501661" cy="658342"/>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Ｍ．（公財）鹿児島県地域振興公社</a:t>
          </a:r>
          <a:endParaRPr kumimoji="1" lang="en-US" altLang="ja-JP" sz="600">
            <a:solidFill>
              <a:sysClr val="windowText" lastClr="000000"/>
            </a:solidFill>
          </a:endParaRPr>
        </a:p>
        <a:p>
          <a:r>
            <a:rPr kumimoji="1" lang="ja-JP" altLang="en-US" sz="600">
              <a:solidFill>
                <a:sysClr val="windowText" lastClr="000000"/>
              </a:solidFill>
            </a:rPr>
            <a:t>建設費　　　 </a:t>
          </a:r>
          <a:r>
            <a:rPr kumimoji="1" lang="en-US" altLang="ja-JP" sz="600">
              <a:solidFill>
                <a:sysClr val="windowText" lastClr="000000"/>
              </a:solidFill>
            </a:rPr>
            <a:t>179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設計費　 　　</a:t>
          </a:r>
          <a:r>
            <a:rPr kumimoji="1" lang="ja-JP" altLang="en-US" sz="600" baseline="0">
              <a:solidFill>
                <a:sysClr val="windowText" lastClr="000000"/>
              </a:solidFill>
            </a:rPr>
            <a:t>  </a:t>
          </a:r>
          <a:r>
            <a:rPr kumimoji="1" lang="en-US" altLang="ja-JP" sz="600" baseline="0">
              <a:solidFill>
                <a:sysClr val="windowText" lastClr="000000"/>
              </a:solidFill>
            </a:rPr>
            <a:t>23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en-US" altLang="ja-JP" sz="600">
              <a:solidFill>
                <a:sysClr val="windowText" lastClr="000000"/>
              </a:solidFill>
            </a:rPr>
            <a:t>202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43</xdr:col>
      <xdr:colOff>88475</xdr:colOff>
      <xdr:row>750</xdr:row>
      <xdr:rowOff>548179</xdr:rowOff>
    </xdr:from>
    <xdr:to>
      <xdr:col>49</xdr:col>
      <xdr:colOff>375305</xdr:colOff>
      <xdr:row>751</xdr:row>
      <xdr:rowOff>547237</xdr:rowOff>
    </xdr:to>
    <xdr:sp macro="" textlink="">
      <xdr:nvSpPr>
        <xdr:cNvPr id="306" name="テキスト ボックス 305"/>
        <xdr:cNvSpPr txBox="1"/>
      </xdr:nvSpPr>
      <xdr:spPr>
        <a:xfrm>
          <a:off x="8761828" y="62684797"/>
          <a:ext cx="1497065" cy="817087"/>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Ｎ．喜界町（農業基盤整備促進事業）の例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32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ja-JP" altLang="en-US" sz="600" baseline="0">
              <a:solidFill>
                <a:sysClr val="windowText" lastClr="000000"/>
              </a:solidFill>
            </a:rPr>
            <a:t>  </a:t>
          </a:r>
          <a:r>
            <a:rPr kumimoji="1" lang="en-US" altLang="ja-JP" sz="600" baseline="0">
              <a:solidFill>
                <a:sysClr val="windowText" lastClr="000000"/>
              </a:solidFill>
            </a:rPr>
            <a:t>0.5</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ja-JP" altLang="en-US" sz="600" baseline="0">
              <a:solidFill>
                <a:sysClr val="windowText" lastClr="000000"/>
              </a:solidFill>
            </a:rPr>
            <a:t>   </a:t>
          </a:r>
          <a:r>
            <a:rPr kumimoji="1" lang="en-US" altLang="ja-JP" sz="600" baseline="0">
              <a:solidFill>
                <a:sysClr val="windowText" lastClr="000000"/>
              </a:solidFill>
            </a:rPr>
            <a:t> 32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20</xdr:col>
      <xdr:colOff>53503</xdr:colOff>
      <xdr:row>748</xdr:row>
      <xdr:rowOff>71132</xdr:rowOff>
    </xdr:from>
    <xdr:to>
      <xdr:col>25</xdr:col>
      <xdr:colOff>183994</xdr:colOff>
      <xdr:row>748</xdr:row>
      <xdr:rowOff>298682</xdr:rowOff>
    </xdr:to>
    <xdr:sp macro="" textlink="">
      <xdr:nvSpPr>
        <xdr:cNvPr id="307" name="テキスト ボックス 306"/>
        <xdr:cNvSpPr txBox="1"/>
      </xdr:nvSpPr>
      <xdr:spPr>
        <a:xfrm>
          <a:off x="4087621" y="60571691"/>
          <a:ext cx="1139020"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32</xdr:col>
      <xdr:colOff>6333</xdr:colOff>
      <xdr:row>748</xdr:row>
      <xdr:rowOff>71132</xdr:rowOff>
    </xdr:from>
    <xdr:to>
      <xdr:col>37</xdr:col>
      <xdr:colOff>138507</xdr:colOff>
      <xdr:row>748</xdr:row>
      <xdr:rowOff>298682</xdr:rowOff>
    </xdr:to>
    <xdr:sp macro="" textlink="">
      <xdr:nvSpPr>
        <xdr:cNvPr id="308" name="テキスト ボックス 307"/>
        <xdr:cNvSpPr txBox="1"/>
      </xdr:nvSpPr>
      <xdr:spPr>
        <a:xfrm>
          <a:off x="6460921" y="60571691"/>
          <a:ext cx="1140704"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190231</xdr:colOff>
      <xdr:row>748</xdr:row>
      <xdr:rowOff>63813</xdr:rowOff>
    </xdr:from>
    <xdr:to>
      <xdr:col>48</xdr:col>
      <xdr:colOff>122378</xdr:colOff>
      <xdr:row>748</xdr:row>
      <xdr:rowOff>291363</xdr:rowOff>
    </xdr:to>
    <xdr:sp macro="" textlink="">
      <xdr:nvSpPr>
        <xdr:cNvPr id="309" name="テキスト ボックス 308"/>
        <xdr:cNvSpPr txBox="1"/>
      </xdr:nvSpPr>
      <xdr:spPr>
        <a:xfrm>
          <a:off x="8661878" y="60564372"/>
          <a:ext cx="1142382"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43</xdr:col>
      <xdr:colOff>4816</xdr:colOff>
      <xdr:row>749</xdr:row>
      <xdr:rowOff>289467</xdr:rowOff>
    </xdr:from>
    <xdr:to>
      <xdr:col>48</xdr:col>
      <xdr:colOff>136988</xdr:colOff>
      <xdr:row>749</xdr:row>
      <xdr:rowOff>514139</xdr:rowOff>
    </xdr:to>
    <xdr:sp macro="" textlink="">
      <xdr:nvSpPr>
        <xdr:cNvPr id="310" name="テキスト ボックス 309"/>
        <xdr:cNvSpPr txBox="1"/>
      </xdr:nvSpPr>
      <xdr:spPr>
        <a:xfrm>
          <a:off x="8678169" y="61608055"/>
          <a:ext cx="1140701" cy="224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169829</xdr:colOff>
      <xdr:row>750</xdr:row>
      <xdr:rowOff>702270</xdr:rowOff>
    </xdr:from>
    <xdr:to>
      <xdr:col>37</xdr:col>
      <xdr:colOff>101978</xdr:colOff>
      <xdr:row>751</xdr:row>
      <xdr:rowOff>111155</xdr:rowOff>
    </xdr:to>
    <xdr:sp macro="" textlink="">
      <xdr:nvSpPr>
        <xdr:cNvPr id="311" name="テキスト ボックス 310"/>
        <xdr:cNvSpPr txBox="1"/>
      </xdr:nvSpPr>
      <xdr:spPr>
        <a:xfrm>
          <a:off x="6422711" y="62838888"/>
          <a:ext cx="1142385" cy="226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43</xdr:col>
      <xdr:colOff>74477</xdr:colOff>
      <xdr:row>750</xdr:row>
      <xdr:rowOff>87460</xdr:rowOff>
    </xdr:from>
    <xdr:to>
      <xdr:col>49</xdr:col>
      <xdr:colOff>462788</xdr:colOff>
      <xdr:row>750</xdr:row>
      <xdr:rowOff>524911</xdr:rowOff>
    </xdr:to>
    <xdr:sp macro="" textlink="">
      <xdr:nvSpPr>
        <xdr:cNvPr id="312" name="テキスト ボックス 311"/>
        <xdr:cNvSpPr txBox="1"/>
      </xdr:nvSpPr>
      <xdr:spPr>
        <a:xfrm>
          <a:off x="8747830" y="62224078"/>
          <a:ext cx="1598546" cy="437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農業生産基盤整備事業の実施</a:t>
          </a:r>
          <a:endParaRPr lang="ja-JP" altLang="ja-JP" sz="800">
            <a:solidFill>
              <a:sysClr val="windowText" lastClr="000000"/>
            </a:solidFill>
            <a:effectLst/>
          </a:endParaRPr>
        </a:p>
      </xdr:txBody>
    </xdr:sp>
    <xdr:clientData/>
  </xdr:twoCellAnchor>
  <xdr:twoCellAnchor>
    <xdr:from>
      <xdr:col>43</xdr:col>
      <xdr:colOff>71296</xdr:colOff>
      <xdr:row>750</xdr:row>
      <xdr:rowOff>143348</xdr:rowOff>
    </xdr:from>
    <xdr:to>
      <xdr:col>49</xdr:col>
      <xdr:colOff>470081</xdr:colOff>
      <xdr:row>750</xdr:row>
      <xdr:rowOff>392677</xdr:rowOff>
    </xdr:to>
    <xdr:sp macro="" textlink="">
      <xdr:nvSpPr>
        <xdr:cNvPr id="313" name="大かっこ 312"/>
        <xdr:cNvSpPr/>
      </xdr:nvSpPr>
      <xdr:spPr>
        <a:xfrm>
          <a:off x="8744649" y="62279966"/>
          <a:ext cx="1609020" cy="24932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43221</xdr:colOff>
      <xdr:row>749</xdr:row>
      <xdr:rowOff>703249</xdr:rowOff>
    </xdr:from>
    <xdr:to>
      <xdr:col>43</xdr:col>
      <xdr:colOff>39708</xdr:colOff>
      <xdr:row>749</xdr:row>
      <xdr:rowOff>703800</xdr:rowOff>
    </xdr:to>
    <xdr:cxnSp macro="">
      <xdr:nvCxnSpPr>
        <xdr:cNvPr id="314" name="直線コネクタ 313"/>
        <xdr:cNvCxnSpPr>
          <a:stCxn id="300" idx="1"/>
        </xdr:cNvCxnSpPr>
      </xdr:nvCxnSpPr>
      <xdr:spPr>
        <a:xfrm flipH="1">
          <a:off x="8313162" y="62021837"/>
          <a:ext cx="399899" cy="55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53645</xdr:colOff>
      <xdr:row>748</xdr:row>
      <xdr:rowOff>504177</xdr:rowOff>
    </xdr:from>
    <xdr:to>
      <xdr:col>41</xdr:col>
      <xdr:colOff>53645</xdr:colOff>
      <xdr:row>749</xdr:row>
      <xdr:rowOff>708866</xdr:rowOff>
    </xdr:to>
    <xdr:cxnSp macro="">
      <xdr:nvCxnSpPr>
        <xdr:cNvPr id="315" name="直線コネクタ 314"/>
        <xdr:cNvCxnSpPr/>
      </xdr:nvCxnSpPr>
      <xdr:spPr>
        <a:xfrm flipV="1">
          <a:off x="8323586" y="61004736"/>
          <a:ext cx="0" cy="102271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157629</xdr:colOff>
      <xdr:row>746</xdr:row>
      <xdr:rowOff>642921</xdr:rowOff>
    </xdr:from>
    <xdr:to>
      <xdr:col>37</xdr:col>
      <xdr:colOff>113202</xdr:colOff>
      <xdr:row>746</xdr:row>
      <xdr:rowOff>652660</xdr:rowOff>
    </xdr:to>
    <xdr:cxnSp macro="">
      <xdr:nvCxnSpPr>
        <xdr:cNvPr id="316" name="直線コネクタ 315"/>
        <xdr:cNvCxnSpPr/>
      </xdr:nvCxnSpPr>
      <xdr:spPr>
        <a:xfrm flipH="1">
          <a:off x="5558304" y="59631246"/>
          <a:ext cx="1955823" cy="973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50359</xdr:colOff>
      <xdr:row>746</xdr:row>
      <xdr:rowOff>447161</xdr:rowOff>
    </xdr:from>
    <xdr:to>
      <xdr:col>39</xdr:col>
      <xdr:colOff>63499</xdr:colOff>
      <xdr:row>747</xdr:row>
      <xdr:rowOff>37887</xdr:rowOff>
    </xdr:to>
    <xdr:sp macro="" textlink="">
      <xdr:nvSpPr>
        <xdr:cNvPr id="317" name="テキスト ボックス 316"/>
        <xdr:cNvSpPr txBox="1"/>
      </xdr:nvSpPr>
      <xdr:spPr>
        <a:xfrm>
          <a:off x="6451159" y="59435486"/>
          <a:ext cx="1413315" cy="40987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ｂ</a:t>
          </a:r>
          <a:r>
            <a:rPr kumimoji="1" lang="en-US" altLang="ja-JP" sz="800">
              <a:solidFill>
                <a:sysClr val="windowText" lastClr="000000"/>
              </a:solidFill>
            </a:rPr>
            <a:t>.</a:t>
          </a:r>
          <a:r>
            <a:rPr kumimoji="1" lang="ja-JP" altLang="en-US" sz="800">
              <a:solidFill>
                <a:sysClr val="windowText" lastClr="000000"/>
              </a:solidFill>
            </a:rPr>
            <a:t>民間事業者等</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2,874</a:t>
          </a:r>
          <a:r>
            <a:rPr kumimoji="1" lang="ja-JP" altLang="en-US" sz="800">
              <a:solidFill>
                <a:sysClr val="windowText" lastClr="000000"/>
              </a:solidFill>
            </a:rPr>
            <a:t>　　百万円</a:t>
          </a:r>
        </a:p>
      </xdr:txBody>
    </xdr:sp>
    <xdr:clientData/>
  </xdr:twoCellAnchor>
  <xdr:twoCellAnchor>
    <xdr:from>
      <xdr:col>32</xdr:col>
      <xdr:colOff>14706</xdr:colOff>
      <xdr:row>747</xdr:row>
      <xdr:rowOff>44891</xdr:rowOff>
    </xdr:from>
    <xdr:to>
      <xdr:col>39</xdr:col>
      <xdr:colOff>46838</xdr:colOff>
      <xdr:row>747</xdr:row>
      <xdr:rowOff>321113</xdr:rowOff>
    </xdr:to>
    <xdr:sp macro="" textlink="">
      <xdr:nvSpPr>
        <xdr:cNvPr id="318" name="テキスト ボックス 317"/>
        <xdr:cNvSpPr txBox="1"/>
      </xdr:nvSpPr>
      <xdr:spPr>
        <a:xfrm>
          <a:off x="6415506" y="59852366"/>
          <a:ext cx="1432307" cy="2762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工事・測量・設計業務等の実施</a:t>
          </a:r>
        </a:p>
      </xdr:txBody>
    </xdr:sp>
    <xdr:clientData/>
  </xdr:twoCellAnchor>
  <xdr:twoCellAnchor>
    <xdr:from>
      <xdr:col>31</xdr:col>
      <xdr:colOff>166173</xdr:colOff>
      <xdr:row>747</xdr:row>
      <xdr:rowOff>86697</xdr:rowOff>
    </xdr:from>
    <xdr:to>
      <xdr:col>40</xdr:col>
      <xdr:colOff>56030</xdr:colOff>
      <xdr:row>747</xdr:row>
      <xdr:rowOff>313765</xdr:rowOff>
    </xdr:to>
    <xdr:sp macro="" textlink="">
      <xdr:nvSpPr>
        <xdr:cNvPr id="319" name="大かっこ 318"/>
        <xdr:cNvSpPr/>
      </xdr:nvSpPr>
      <xdr:spPr>
        <a:xfrm>
          <a:off x="6419055" y="59769226"/>
          <a:ext cx="1705210" cy="22706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131389</xdr:colOff>
      <xdr:row>746</xdr:row>
      <xdr:rowOff>219075</xdr:rowOff>
    </xdr:from>
    <xdr:to>
      <xdr:col>35</xdr:col>
      <xdr:colOff>177852</xdr:colOff>
      <xdr:row>746</xdr:row>
      <xdr:rowOff>426464</xdr:rowOff>
    </xdr:to>
    <xdr:sp macro="" textlink="">
      <xdr:nvSpPr>
        <xdr:cNvPr id="320" name="テキスト ボックス 319"/>
        <xdr:cNvSpPr txBox="1"/>
      </xdr:nvSpPr>
      <xdr:spPr>
        <a:xfrm>
          <a:off x="6332164" y="59207400"/>
          <a:ext cx="846563" cy="207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一般競争等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33618</xdr:colOff>
      <xdr:row>746</xdr:row>
      <xdr:rowOff>336176</xdr:rowOff>
    </xdr:from>
    <xdr:to>
      <xdr:col>49</xdr:col>
      <xdr:colOff>112059</xdr:colOff>
      <xdr:row>747</xdr:row>
      <xdr:rowOff>21128</xdr:rowOff>
    </xdr:to>
    <xdr:sp macro="" textlink="">
      <xdr:nvSpPr>
        <xdr:cNvPr id="323" name="テキスト ボックス 322"/>
        <xdr:cNvSpPr txBox="1"/>
      </xdr:nvSpPr>
      <xdr:spPr>
        <a:xfrm>
          <a:off x="8303559" y="59200676"/>
          <a:ext cx="1692088" cy="502981"/>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ｂ．民間事業者（かんがい排水事業）の例</a:t>
          </a:r>
          <a:endParaRPr kumimoji="1" lang="en-US" altLang="ja-JP" sz="600">
            <a:solidFill>
              <a:sysClr val="windowText" lastClr="000000"/>
            </a:solidFill>
          </a:endParaRPr>
        </a:p>
        <a:p>
          <a:r>
            <a:rPr kumimoji="1" lang="ja-JP" altLang="en-US" sz="600">
              <a:solidFill>
                <a:sysClr val="windowText" lastClr="000000"/>
              </a:solidFill>
            </a:rPr>
            <a:t>建設費　　　 </a:t>
          </a:r>
          <a:r>
            <a:rPr kumimoji="1" lang="en-US" altLang="ja-JP" sz="600">
              <a:solidFill>
                <a:sysClr val="windowText" lastClr="000000"/>
              </a:solidFill>
            </a:rPr>
            <a:t>968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en-US" altLang="ja-JP" sz="600">
              <a:solidFill>
                <a:sysClr val="windowText" lastClr="000000"/>
              </a:solidFill>
            </a:rPr>
            <a:t>968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J1035" sqref="J1035:O10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411</v>
      </c>
      <c r="AT2" s="940"/>
      <c r="AU2" s="940"/>
      <c r="AV2" s="52" t="str">
        <f>IF(AW2="", "", "-")</f>
        <v/>
      </c>
      <c r="AW2" s="911"/>
      <c r="AX2" s="911"/>
    </row>
    <row r="3" spans="1:50" ht="21" customHeight="1" thickBot="1" x14ac:dyDescent="0.2">
      <c r="A3" s="868" t="s">
        <v>507</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584</v>
      </c>
      <c r="AK3" s="870"/>
      <c r="AL3" s="870"/>
      <c r="AM3" s="870"/>
      <c r="AN3" s="870"/>
      <c r="AO3" s="870"/>
      <c r="AP3" s="870"/>
      <c r="AQ3" s="870"/>
      <c r="AR3" s="870"/>
      <c r="AS3" s="870"/>
      <c r="AT3" s="870"/>
      <c r="AU3" s="870"/>
      <c r="AV3" s="870"/>
      <c r="AW3" s="870"/>
      <c r="AX3" s="24" t="s">
        <v>65</v>
      </c>
    </row>
    <row r="4" spans="1:50" ht="24.75" customHeight="1" x14ac:dyDescent="0.15">
      <c r="A4" s="703" t="s">
        <v>25</v>
      </c>
      <c r="B4" s="704"/>
      <c r="C4" s="704"/>
      <c r="D4" s="704"/>
      <c r="E4" s="704"/>
      <c r="F4" s="704"/>
      <c r="G4" s="681" t="s">
        <v>522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523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0" t="s">
        <v>126</v>
      </c>
      <c r="H5" s="841"/>
      <c r="I5" s="841"/>
      <c r="J5" s="841"/>
      <c r="K5" s="841"/>
      <c r="L5" s="841"/>
      <c r="M5" s="842" t="s">
        <v>66</v>
      </c>
      <c r="N5" s="843"/>
      <c r="O5" s="843"/>
      <c r="P5" s="843"/>
      <c r="Q5" s="843"/>
      <c r="R5" s="844"/>
      <c r="S5" s="845" t="s">
        <v>131</v>
      </c>
      <c r="T5" s="841"/>
      <c r="U5" s="841"/>
      <c r="V5" s="841"/>
      <c r="W5" s="841"/>
      <c r="X5" s="846"/>
      <c r="Y5" s="697" t="s">
        <v>3</v>
      </c>
      <c r="Z5" s="539"/>
      <c r="AA5" s="539"/>
      <c r="AB5" s="539"/>
      <c r="AC5" s="539"/>
      <c r="AD5" s="540"/>
      <c r="AE5" s="698" t="s">
        <v>524</v>
      </c>
      <c r="AF5" s="698"/>
      <c r="AG5" s="698"/>
      <c r="AH5" s="698"/>
      <c r="AI5" s="698"/>
      <c r="AJ5" s="698"/>
      <c r="AK5" s="698"/>
      <c r="AL5" s="698"/>
      <c r="AM5" s="698"/>
      <c r="AN5" s="698"/>
      <c r="AO5" s="698"/>
      <c r="AP5" s="699"/>
      <c r="AQ5" s="700" t="s">
        <v>752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525</v>
      </c>
      <c r="H7" s="495"/>
      <c r="I7" s="495"/>
      <c r="J7" s="495"/>
      <c r="K7" s="495"/>
      <c r="L7" s="495"/>
      <c r="M7" s="495"/>
      <c r="N7" s="495"/>
      <c r="O7" s="495"/>
      <c r="P7" s="495"/>
      <c r="Q7" s="495"/>
      <c r="R7" s="495"/>
      <c r="S7" s="495"/>
      <c r="T7" s="495"/>
      <c r="U7" s="495"/>
      <c r="V7" s="495"/>
      <c r="W7" s="495"/>
      <c r="X7" s="496"/>
      <c r="Y7" s="922" t="s">
        <v>520</v>
      </c>
      <c r="Z7" s="439"/>
      <c r="AA7" s="439"/>
      <c r="AB7" s="439"/>
      <c r="AC7" s="439"/>
      <c r="AD7" s="923"/>
      <c r="AE7" s="912" t="s">
        <v>526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384</v>
      </c>
      <c r="B8" s="492"/>
      <c r="C8" s="492"/>
      <c r="D8" s="492"/>
      <c r="E8" s="492"/>
      <c r="F8" s="493"/>
      <c r="G8" s="941" t="str">
        <f>入力規則等!A26</f>
        <v>海洋政策、観光立国、地方創生</v>
      </c>
      <c r="H8" s="719"/>
      <c r="I8" s="719"/>
      <c r="J8" s="719"/>
      <c r="K8" s="719"/>
      <c r="L8" s="719"/>
      <c r="M8" s="719"/>
      <c r="N8" s="719"/>
      <c r="O8" s="719"/>
      <c r="P8" s="719"/>
      <c r="Q8" s="719"/>
      <c r="R8" s="719"/>
      <c r="S8" s="719"/>
      <c r="T8" s="719"/>
      <c r="U8" s="719"/>
      <c r="V8" s="719"/>
      <c r="W8" s="719"/>
      <c r="X8" s="942"/>
      <c r="Y8" s="847" t="s">
        <v>385</v>
      </c>
      <c r="Z8" s="848"/>
      <c r="AA8" s="848"/>
      <c r="AB8" s="848"/>
      <c r="AC8" s="848"/>
      <c r="AD8" s="849"/>
      <c r="AE8" s="718" t="str">
        <f>入力規則等!K13</f>
        <v>公共事業、その他の事項経費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0" t="s">
        <v>23</v>
      </c>
      <c r="B9" s="851"/>
      <c r="C9" s="851"/>
      <c r="D9" s="851"/>
      <c r="E9" s="851"/>
      <c r="F9" s="851"/>
      <c r="G9" s="852" t="s">
        <v>624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9" t="s">
        <v>30</v>
      </c>
      <c r="B10" s="660"/>
      <c r="C10" s="660"/>
      <c r="D10" s="660"/>
      <c r="E10" s="660"/>
      <c r="F10" s="660"/>
      <c r="G10" s="755" t="s">
        <v>625</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59" t="s">
        <v>5</v>
      </c>
      <c r="B11" s="660"/>
      <c r="C11" s="660"/>
      <c r="D11" s="660"/>
      <c r="E11" s="660"/>
      <c r="F11" s="661"/>
      <c r="G11" s="694" t="str">
        <f>入力規則等!P10</f>
        <v>直接実施、委託・請負、補助、交付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61"/>
      <c r="H12" s="762"/>
      <c r="I12" s="762"/>
      <c r="J12" s="762"/>
      <c r="K12" s="762"/>
      <c r="L12" s="762"/>
      <c r="M12" s="762"/>
      <c r="N12" s="762"/>
      <c r="O12" s="762"/>
      <c r="P12" s="411" t="s">
        <v>352</v>
      </c>
      <c r="Q12" s="412"/>
      <c r="R12" s="412"/>
      <c r="S12" s="412"/>
      <c r="T12" s="412"/>
      <c r="U12" s="412"/>
      <c r="V12" s="413"/>
      <c r="W12" s="411" t="s">
        <v>358</v>
      </c>
      <c r="X12" s="412"/>
      <c r="Y12" s="412"/>
      <c r="Z12" s="412"/>
      <c r="AA12" s="412"/>
      <c r="AB12" s="412"/>
      <c r="AC12" s="413"/>
      <c r="AD12" s="411" t="s">
        <v>448</v>
      </c>
      <c r="AE12" s="412"/>
      <c r="AF12" s="412"/>
      <c r="AG12" s="412"/>
      <c r="AH12" s="412"/>
      <c r="AI12" s="412"/>
      <c r="AJ12" s="413"/>
      <c r="AK12" s="411" t="s">
        <v>508</v>
      </c>
      <c r="AL12" s="412"/>
      <c r="AM12" s="412"/>
      <c r="AN12" s="412"/>
      <c r="AO12" s="412"/>
      <c r="AP12" s="412"/>
      <c r="AQ12" s="413"/>
      <c r="AR12" s="411" t="s">
        <v>509</v>
      </c>
      <c r="AS12" s="412"/>
      <c r="AT12" s="412"/>
      <c r="AU12" s="412"/>
      <c r="AV12" s="412"/>
      <c r="AW12" s="412"/>
      <c r="AX12" s="721"/>
    </row>
    <row r="13" spans="1:50" ht="21" customHeight="1" x14ac:dyDescent="0.15">
      <c r="A13" s="613"/>
      <c r="B13" s="614"/>
      <c r="C13" s="614"/>
      <c r="D13" s="614"/>
      <c r="E13" s="614"/>
      <c r="F13" s="615"/>
      <c r="G13" s="722" t="s">
        <v>6</v>
      </c>
      <c r="H13" s="723"/>
      <c r="I13" s="765" t="s">
        <v>7</v>
      </c>
      <c r="J13" s="766"/>
      <c r="K13" s="766"/>
      <c r="L13" s="766"/>
      <c r="M13" s="766"/>
      <c r="N13" s="766"/>
      <c r="O13" s="767"/>
      <c r="P13" s="656">
        <v>23231</v>
      </c>
      <c r="Q13" s="657"/>
      <c r="R13" s="657"/>
      <c r="S13" s="657"/>
      <c r="T13" s="657"/>
      <c r="U13" s="657"/>
      <c r="V13" s="658"/>
      <c r="W13" s="656">
        <v>22559</v>
      </c>
      <c r="X13" s="657"/>
      <c r="Y13" s="657"/>
      <c r="Z13" s="657"/>
      <c r="AA13" s="657"/>
      <c r="AB13" s="657"/>
      <c r="AC13" s="658"/>
      <c r="AD13" s="656">
        <v>21550</v>
      </c>
      <c r="AE13" s="657"/>
      <c r="AF13" s="657"/>
      <c r="AG13" s="657"/>
      <c r="AH13" s="657"/>
      <c r="AI13" s="657"/>
      <c r="AJ13" s="658"/>
      <c r="AK13" s="656">
        <v>21140</v>
      </c>
      <c r="AL13" s="657"/>
      <c r="AM13" s="657"/>
      <c r="AN13" s="657"/>
      <c r="AO13" s="657"/>
      <c r="AP13" s="657"/>
      <c r="AQ13" s="658"/>
      <c r="AR13" s="919">
        <v>23141</v>
      </c>
      <c r="AS13" s="920"/>
      <c r="AT13" s="920"/>
      <c r="AU13" s="920"/>
      <c r="AV13" s="920"/>
      <c r="AW13" s="920"/>
      <c r="AX13" s="921"/>
    </row>
    <row r="14" spans="1:50" ht="21" customHeight="1" x14ac:dyDescent="0.15">
      <c r="A14" s="613"/>
      <c r="B14" s="614"/>
      <c r="C14" s="614"/>
      <c r="D14" s="614"/>
      <c r="E14" s="614"/>
      <c r="F14" s="615"/>
      <c r="G14" s="724"/>
      <c r="H14" s="725"/>
      <c r="I14" s="710" t="s">
        <v>8</v>
      </c>
      <c r="J14" s="763"/>
      <c r="K14" s="763"/>
      <c r="L14" s="763"/>
      <c r="M14" s="763"/>
      <c r="N14" s="763"/>
      <c r="O14" s="764"/>
      <c r="P14" s="656">
        <v>698</v>
      </c>
      <c r="Q14" s="657"/>
      <c r="R14" s="657"/>
      <c r="S14" s="657"/>
      <c r="T14" s="657"/>
      <c r="U14" s="657"/>
      <c r="V14" s="658"/>
      <c r="W14" s="656">
        <v>871</v>
      </c>
      <c r="X14" s="657"/>
      <c r="Y14" s="657"/>
      <c r="Z14" s="657"/>
      <c r="AA14" s="657"/>
      <c r="AB14" s="657"/>
      <c r="AC14" s="658"/>
      <c r="AD14" s="656">
        <v>843</v>
      </c>
      <c r="AE14" s="657"/>
      <c r="AF14" s="657"/>
      <c r="AG14" s="657"/>
      <c r="AH14" s="657"/>
      <c r="AI14" s="657"/>
      <c r="AJ14" s="658"/>
      <c r="AK14" s="656" t="s">
        <v>775</v>
      </c>
      <c r="AL14" s="657"/>
      <c r="AM14" s="657"/>
      <c r="AN14" s="657"/>
      <c r="AO14" s="657"/>
      <c r="AP14" s="657"/>
      <c r="AQ14" s="658"/>
      <c r="AR14" s="789"/>
      <c r="AS14" s="789"/>
      <c r="AT14" s="789"/>
      <c r="AU14" s="789"/>
      <c r="AV14" s="789"/>
      <c r="AW14" s="789"/>
      <c r="AX14" s="790"/>
    </row>
    <row r="15" spans="1:50" ht="21" customHeight="1" x14ac:dyDescent="0.15">
      <c r="A15" s="613"/>
      <c r="B15" s="614"/>
      <c r="C15" s="614"/>
      <c r="D15" s="614"/>
      <c r="E15" s="614"/>
      <c r="F15" s="615"/>
      <c r="G15" s="724"/>
      <c r="H15" s="725"/>
      <c r="I15" s="710" t="s">
        <v>51</v>
      </c>
      <c r="J15" s="711"/>
      <c r="K15" s="711"/>
      <c r="L15" s="711"/>
      <c r="M15" s="711"/>
      <c r="N15" s="711"/>
      <c r="O15" s="712"/>
      <c r="P15" s="656">
        <v>9466</v>
      </c>
      <c r="Q15" s="657"/>
      <c r="R15" s="657"/>
      <c r="S15" s="657"/>
      <c r="T15" s="657"/>
      <c r="U15" s="657"/>
      <c r="V15" s="658"/>
      <c r="W15" s="656">
        <v>6986</v>
      </c>
      <c r="X15" s="657"/>
      <c r="Y15" s="657"/>
      <c r="Z15" s="657"/>
      <c r="AA15" s="657"/>
      <c r="AB15" s="657"/>
      <c r="AC15" s="658"/>
      <c r="AD15" s="656">
        <v>7128</v>
      </c>
      <c r="AE15" s="657"/>
      <c r="AF15" s="657"/>
      <c r="AG15" s="657"/>
      <c r="AH15" s="657"/>
      <c r="AI15" s="657"/>
      <c r="AJ15" s="658"/>
      <c r="AK15" s="656">
        <v>7231</v>
      </c>
      <c r="AL15" s="657"/>
      <c r="AM15" s="657"/>
      <c r="AN15" s="657"/>
      <c r="AO15" s="657"/>
      <c r="AP15" s="657"/>
      <c r="AQ15" s="658"/>
      <c r="AR15" s="656"/>
      <c r="AS15" s="657"/>
      <c r="AT15" s="657"/>
      <c r="AU15" s="657"/>
      <c r="AV15" s="657"/>
      <c r="AW15" s="657"/>
      <c r="AX15" s="807"/>
    </row>
    <row r="16" spans="1:50" ht="21" customHeight="1" x14ac:dyDescent="0.15">
      <c r="A16" s="613"/>
      <c r="B16" s="614"/>
      <c r="C16" s="614"/>
      <c r="D16" s="614"/>
      <c r="E16" s="614"/>
      <c r="F16" s="615"/>
      <c r="G16" s="724"/>
      <c r="H16" s="725"/>
      <c r="I16" s="710" t="s">
        <v>52</v>
      </c>
      <c r="J16" s="711"/>
      <c r="K16" s="711"/>
      <c r="L16" s="711"/>
      <c r="M16" s="711"/>
      <c r="N16" s="711"/>
      <c r="O16" s="712"/>
      <c r="P16" s="656">
        <v>-6986</v>
      </c>
      <c r="Q16" s="657"/>
      <c r="R16" s="657"/>
      <c r="S16" s="657"/>
      <c r="T16" s="657"/>
      <c r="U16" s="657"/>
      <c r="V16" s="658"/>
      <c r="W16" s="656">
        <v>-7128</v>
      </c>
      <c r="X16" s="657"/>
      <c r="Y16" s="657"/>
      <c r="Z16" s="657"/>
      <c r="AA16" s="657"/>
      <c r="AB16" s="657"/>
      <c r="AC16" s="658"/>
      <c r="AD16" s="656">
        <v>-7231</v>
      </c>
      <c r="AE16" s="657"/>
      <c r="AF16" s="657"/>
      <c r="AG16" s="657"/>
      <c r="AH16" s="657"/>
      <c r="AI16" s="657"/>
      <c r="AJ16" s="658"/>
      <c r="AK16" s="656" t="s">
        <v>775</v>
      </c>
      <c r="AL16" s="657"/>
      <c r="AM16" s="657"/>
      <c r="AN16" s="657"/>
      <c r="AO16" s="657"/>
      <c r="AP16" s="657"/>
      <c r="AQ16" s="658"/>
      <c r="AR16" s="758"/>
      <c r="AS16" s="759"/>
      <c r="AT16" s="759"/>
      <c r="AU16" s="759"/>
      <c r="AV16" s="759"/>
      <c r="AW16" s="759"/>
      <c r="AX16" s="760"/>
    </row>
    <row r="17" spans="1:50" ht="24.75" customHeight="1" x14ac:dyDescent="0.15">
      <c r="A17" s="613"/>
      <c r="B17" s="614"/>
      <c r="C17" s="614"/>
      <c r="D17" s="614"/>
      <c r="E17" s="614"/>
      <c r="F17" s="615"/>
      <c r="G17" s="724"/>
      <c r="H17" s="725"/>
      <c r="I17" s="710" t="s">
        <v>50</v>
      </c>
      <c r="J17" s="763"/>
      <c r="K17" s="763"/>
      <c r="L17" s="763"/>
      <c r="M17" s="763"/>
      <c r="N17" s="763"/>
      <c r="O17" s="764"/>
      <c r="P17" s="656">
        <v>227</v>
      </c>
      <c r="Q17" s="657"/>
      <c r="R17" s="657"/>
      <c r="S17" s="657"/>
      <c r="T17" s="657"/>
      <c r="U17" s="657"/>
      <c r="V17" s="658"/>
      <c r="W17" s="656" t="s">
        <v>528</v>
      </c>
      <c r="X17" s="657"/>
      <c r="Y17" s="657"/>
      <c r="Z17" s="657"/>
      <c r="AA17" s="657"/>
      <c r="AB17" s="657"/>
      <c r="AC17" s="658"/>
      <c r="AD17" s="656" t="s">
        <v>711</v>
      </c>
      <c r="AE17" s="657"/>
      <c r="AF17" s="657"/>
      <c r="AG17" s="657"/>
      <c r="AH17" s="657"/>
      <c r="AI17" s="657"/>
      <c r="AJ17" s="658"/>
      <c r="AK17" s="656" t="s">
        <v>775</v>
      </c>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9">
        <f>SUM(P13:V17)</f>
        <v>26636</v>
      </c>
      <c r="Q18" s="880"/>
      <c r="R18" s="880"/>
      <c r="S18" s="880"/>
      <c r="T18" s="880"/>
      <c r="U18" s="880"/>
      <c r="V18" s="881"/>
      <c r="W18" s="879">
        <f>SUM(W13:AC17)</f>
        <v>23288</v>
      </c>
      <c r="X18" s="880"/>
      <c r="Y18" s="880"/>
      <c r="Z18" s="880"/>
      <c r="AA18" s="880"/>
      <c r="AB18" s="880"/>
      <c r="AC18" s="881"/>
      <c r="AD18" s="879">
        <f>SUM(AD13:AJ17)</f>
        <v>22290</v>
      </c>
      <c r="AE18" s="880"/>
      <c r="AF18" s="880"/>
      <c r="AG18" s="880"/>
      <c r="AH18" s="880"/>
      <c r="AI18" s="880"/>
      <c r="AJ18" s="881"/>
      <c r="AK18" s="879">
        <f>SUM(AK13:AQ17)</f>
        <v>28371</v>
      </c>
      <c r="AL18" s="880"/>
      <c r="AM18" s="880"/>
      <c r="AN18" s="880"/>
      <c r="AO18" s="880"/>
      <c r="AP18" s="880"/>
      <c r="AQ18" s="881"/>
      <c r="AR18" s="879">
        <f>SUM(AR13:AX17)</f>
        <v>23141</v>
      </c>
      <c r="AS18" s="880"/>
      <c r="AT18" s="880"/>
      <c r="AU18" s="880"/>
      <c r="AV18" s="880"/>
      <c r="AW18" s="880"/>
      <c r="AX18" s="882"/>
    </row>
    <row r="19" spans="1:50" ht="24.75" customHeight="1" x14ac:dyDescent="0.15">
      <c r="A19" s="613"/>
      <c r="B19" s="614"/>
      <c r="C19" s="614"/>
      <c r="D19" s="614"/>
      <c r="E19" s="614"/>
      <c r="F19" s="615"/>
      <c r="G19" s="877" t="s">
        <v>9</v>
      </c>
      <c r="H19" s="878"/>
      <c r="I19" s="878"/>
      <c r="J19" s="878"/>
      <c r="K19" s="878"/>
      <c r="L19" s="878"/>
      <c r="M19" s="878"/>
      <c r="N19" s="878"/>
      <c r="O19" s="878"/>
      <c r="P19" s="656">
        <v>26344</v>
      </c>
      <c r="Q19" s="657"/>
      <c r="R19" s="657"/>
      <c r="S19" s="657"/>
      <c r="T19" s="657"/>
      <c r="U19" s="657"/>
      <c r="V19" s="658"/>
      <c r="W19" s="656">
        <v>22912</v>
      </c>
      <c r="X19" s="657"/>
      <c r="Y19" s="657"/>
      <c r="Z19" s="657"/>
      <c r="AA19" s="657"/>
      <c r="AB19" s="657"/>
      <c r="AC19" s="658"/>
      <c r="AD19" s="656">
        <v>21888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7" t="s">
        <v>10</v>
      </c>
      <c r="H20" s="878"/>
      <c r="I20" s="878"/>
      <c r="J20" s="878"/>
      <c r="K20" s="878"/>
      <c r="L20" s="878"/>
      <c r="M20" s="878"/>
      <c r="N20" s="878"/>
      <c r="O20" s="878"/>
      <c r="P20" s="311">
        <f>IF(P18=0, "-", SUM(P19)/P18)</f>
        <v>0.98903739300195226</v>
      </c>
      <c r="Q20" s="311"/>
      <c r="R20" s="311"/>
      <c r="S20" s="311"/>
      <c r="T20" s="311"/>
      <c r="U20" s="311"/>
      <c r="V20" s="311"/>
      <c r="W20" s="311">
        <f t="shared" ref="W20" si="0">IF(W18=0, "-", SUM(W19)/W18)</f>
        <v>0.98385434558570939</v>
      </c>
      <c r="X20" s="311"/>
      <c r="Y20" s="311"/>
      <c r="Z20" s="311"/>
      <c r="AA20" s="311"/>
      <c r="AB20" s="311"/>
      <c r="AC20" s="311"/>
      <c r="AD20" s="311">
        <f t="shared" ref="AD20" si="1">IF(AD18=0, "-", SUM(AD19)/AD18)</f>
        <v>0.98196500672947507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473</v>
      </c>
      <c r="H21" s="310"/>
      <c r="I21" s="310"/>
      <c r="J21" s="310"/>
      <c r="K21" s="310"/>
      <c r="L21" s="310"/>
      <c r="M21" s="310"/>
      <c r="N21" s="310"/>
      <c r="O21" s="310"/>
      <c r="P21" s="311">
        <f>IF(P19=0, "-", SUM(P19)/SUM(P13,P14))</f>
        <v>1.1009235655480798</v>
      </c>
      <c r="Q21" s="311"/>
      <c r="R21" s="311"/>
      <c r="S21" s="311"/>
      <c r="T21" s="311"/>
      <c r="U21" s="311"/>
      <c r="V21" s="311"/>
      <c r="W21" s="311">
        <f t="shared" ref="W21" si="2">IF(W19=0, "-", SUM(W19)/SUM(W13,W14))</f>
        <v>0.97789159197609898</v>
      </c>
      <c r="X21" s="311"/>
      <c r="Y21" s="311"/>
      <c r="Z21" s="311"/>
      <c r="AA21" s="311"/>
      <c r="AB21" s="311"/>
      <c r="AC21" s="311"/>
      <c r="AD21" s="311">
        <f t="shared" ref="AD21" si="3">IF(AD19=0, "-", SUM(AD19)/SUM(AD13,AD14))</f>
        <v>0.9774483097396508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512</v>
      </c>
      <c r="B22" s="965"/>
      <c r="C22" s="965"/>
      <c r="D22" s="965"/>
      <c r="E22" s="965"/>
      <c r="F22" s="966"/>
      <c r="G22" s="951" t="s">
        <v>450</v>
      </c>
      <c r="H22" s="215"/>
      <c r="I22" s="215"/>
      <c r="J22" s="215"/>
      <c r="K22" s="215"/>
      <c r="L22" s="215"/>
      <c r="M22" s="215"/>
      <c r="N22" s="215"/>
      <c r="O22" s="216"/>
      <c r="P22" s="936" t="s">
        <v>510</v>
      </c>
      <c r="Q22" s="215"/>
      <c r="R22" s="215"/>
      <c r="S22" s="215"/>
      <c r="T22" s="215"/>
      <c r="U22" s="215"/>
      <c r="V22" s="216"/>
      <c r="W22" s="936" t="s">
        <v>511</v>
      </c>
      <c r="X22" s="215"/>
      <c r="Y22" s="215"/>
      <c r="Z22" s="215"/>
      <c r="AA22" s="215"/>
      <c r="AB22" s="215"/>
      <c r="AC22" s="216"/>
      <c r="AD22" s="936" t="s">
        <v>449</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579</v>
      </c>
      <c r="H23" s="953"/>
      <c r="I23" s="953"/>
      <c r="J23" s="953"/>
      <c r="K23" s="953"/>
      <c r="L23" s="953"/>
      <c r="M23" s="953"/>
      <c r="N23" s="953"/>
      <c r="O23" s="954"/>
      <c r="P23" s="919">
        <v>5524</v>
      </c>
      <c r="Q23" s="920"/>
      <c r="R23" s="920"/>
      <c r="S23" s="920"/>
      <c r="T23" s="920"/>
      <c r="U23" s="920"/>
      <c r="V23" s="937"/>
      <c r="W23" s="919">
        <v>5992</v>
      </c>
      <c r="X23" s="920"/>
      <c r="Y23" s="920"/>
      <c r="Z23" s="920"/>
      <c r="AA23" s="920"/>
      <c r="AB23" s="920"/>
      <c r="AC23" s="937"/>
      <c r="AD23" s="974" t="s">
        <v>777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580</v>
      </c>
      <c r="H24" s="956"/>
      <c r="I24" s="956"/>
      <c r="J24" s="956"/>
      <c r="K24" s="956"/>
      <c r="L24" s="956"/>
      <c r="M24" s="956"/>
      <c r="N24" s="956"/>
      <c r="O24" s="957"/>
      <c r="P24" s="656">
        <v>3495</v>
      </c>
      <c r="Q24" s="657"/>
      <c r="R24" s="657"/>
      <c r="S24" s="657"/>
      <c r="T24" s="657"/>
      <c r="U24" s="657"/>
      <c r="V24" s="658"/>
      <c r="W24" s="656">
        <v>3704</v>
      </c>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583</v>
      </c>
      <c r="H25" s="956"/>
      <c r="I25" s="956"/>
      <c r="J25" s="956"/>
      <c r="K25" s="956"/>
      <c r="L25" s="956"/>
      <c r="M25" s="956"/>
      <c r="N25" s="956"/>
      <c r="O25" s="957"/>
      <c r="P25" s="656">
        <v>2400</v>
      </c>
      <c r="Q25" s="657"/>
      <c r="R25" s="657"/>
      <c r="S25" s="657"/>
      <c r="T25" s="657"/>
      <c r="U25" s="657"/>
      <c r="V25" s="658"/>
      <c r="W25" s="656">
        <v>2870</v>
      </c>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581</v>
      </c>
      <c r="H26" s="956"/>
      <c r="I26" s="956"/>
      <c r="J26" s="956"/>
      <c r="K26" s="956"/>
      <c r="L26" s="956"/>
      <c r="M26" s="956"/>
      <c r="N26" s="956"/>
      <c r="O26" s="957"/>
      <c r="P26" s="656">
        <v>2842</v>
      </c>
      <c r="Q26" s="657"/>
      <c r="R26" s="657"/>
      <c r="S26" s="657"/>
      <c r="T26" s="657"/>
      <c r="U26" s="657"/>
      <c r="V26" s="658"/>
      <c r="W26" s="656">
        <v>2799</v>
      </c>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582</v>
      </c>
      <c r="H27" s="956"/>
      <c r="I27" s="956"/>
      <c r="J27" s="956"/>
      <c r="K27" s="956"/>
      <c r="L27" s="956"/>
      <c r="M27" s="956"/>
      <c r="N27" s="956"/>
      <c r="O27" s="957"/>
      <c r="P27" s="656">
        <v>2208</v>
      </c>
      <c r="Q27" s="657"/>
      <c r="R27" s="657"/>
      <c r="S27" s="657"/>
      <c r="T27" s="657"/>
      <c r="U27" s="657"/>
      <c r="V27" s="658"/>
      <c r="W27" s="656">
        <v>2113</v>
      </c>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454</v>
      </c>
      <c r="H28" s="959"/>
      <c r="I28" s="959"/>
      <c r="J28" s="959"/>
      <c r="K28" s="959"/>
      <c r="L28" s="959"/>
      <c r="M28" s="959"/>
      <c r="N28" s="959"/>
      <c r="O28" s="960"/>
      <c r="P28" s="879">
        <f>P29-SUM(P23:P27)</f>
        <v>4671</v>
      </c>
      <c r="Q28" s="880"/>
      <c r="R28" s="880"/>
      <c r="S28" s="880"/>
      <c r="T28" s="880"/>
      <c r="U28" s="880"/>
      <c r="V28" s="881"/>
      <c r="W28" s="879">
        <f>W29-SUM(W23:W27)</f>
        <v>5663</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451</v>
      </c>
      <c r="H29" s="962"/>
      <c r="I29" s="962"/>
      <c r="J29" s="962"/>
      <c r="K29" s="962"/>
      <c r="L29" s="962"/>
      <c r="M29" s="962"/>
      <c r="N29" s="962"/>
      <c r="O29" s="963"/>
      <c r="P29" s="933">
        <f>AK13</f>
        <v>21140</v>
      </c>
      <c r="Q29" s="934"/>
      <c r="R29" s="934"/>
      <c r="S29" s="934"/>
      <c r="T29" s="934"/>
      <c r="U29" s="934"/>
      <c r="V29" s="935"/>
      <c r="W29" s="933">
        <f>AR13</f>
        <v>23141</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467</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352</v>
      </c>
      <c r="AF30" s="860"/>
      <c r="AG30" s="860"/>
      <c r="AH30" s="861"/>
      <c r="AI30" s="859" t="s">
        <v>358</v>
      </c>
      <c r="AJ30" s="860"/>
      <c r="AK30" s="860"/>
      <c r="AL30" s="861"/>
      <c r="AM30" s="915" t="s">
        <v>448</v>
      </c>
      <c r="AN30" s="915"/>
      <c r="AO30" s="915"/>
      <c r="AP30" s="859"/>
      <c r="AQ30" s="768" t="s">
        <v>350</v>
      </c>
      <c r="AR30" s="769"/>
      <c r="AS30" s="769"/>
      <c r="AT30" s="770"/>
      <c r="AU30" s="775" t="s">
        <v>253</v>
      </c>
      <c r="AV30" s="775"/>
      <c r="AW30" s="775"/>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537</v>
      </c>
      <c r="AR31" s="193"/>
      <c r="AS31" s="126" t="s">
        <v>351</v>
      </c>
      <c r="AT31" s="127"/>
      <c r="AU31" s="192">
        <v>30</v>
      </c>
      <c r="AV31" s="192"/>
      <c r="AW31" s="394" t="s">
        <v>300</v>
      </c>
      <c r="AX31" s="395"/>
    </row>
    <row r="32" spans="1:50" ht="23.25" customHeight="1" x14ac:dyDescent="0.15">
      <c r="A32" s="399"/>
      <c r="B32" s="397"/>
      <c r="C32" s="397"/>
      <c r="D32" s="397"/>
      <c r="E32" s="397"/>
      <c r="F32" s="398"/>
      <c r="G32" s="560" t="s">
        <v>530</v>
      </c>
      <c r="H32" s="561"/>
      <c r="I32" s="561"/>
      <c r="J32" s="561"/>
      <c r="K32" s="561"/>
      <c r="L32" s="561"/>
      <c r="M32" s="561"/>
      <c r="N32" s="561"/>
      <c r="O32" s="562"/>
      <c r="P32" s="98" t="s">
        <v>531</v>
      </c>
      <c r="Q32" s="98"/>
      <c r="R32" s="98"/>
      <c r="S32" s="98"/>
      <c r="T32" s="98"/>
      <c r="U32" s="98"/>
      <c r="V32" s="98"/>
      <c r="W32" s="98"/>
      <c r="X32" s="99"/>
      <c r="Y32" s="467" t="s">
        <v>12</v>
      </c>
      <c r="Z32" s="527"/>
      <c r="AA32" s="528"/>
      <c r="AB32" s="457" t="s">
        <v>529</v>
      </c>
      <c r="AC32" s="457"/>
      <c r="AD32" s="457"/>
      <c r="AE32" s="211">
        <v>112498</v>
      </c>
      <c r="AF32" s="212"/>
      <c r="AG32" s="212"/>
      <c r="AH32" s="212"/>
      <c r="AI32" s="211">
        <v>110890</v>
      </c>
      <c r="AJ32" s="212"/>
      <c r="AK32" s="212"/>
      <c r="AL32" s="212"/>
      <c r="AM32" s="211">
        <v>109515</v>
      </c>
      <c r="AN32" s="212"/>
      <c r="AO32" s="212"/>
      <c r="AP32" s="212"/>
      <c r="AQ32" s="333" t="s">
        <v>528</v>
      </c>
      <c r="AR32" s="200"/>
      <c r="AS32" s="200"/>
      <c r="AT32" s="334"/>
      <c r="AU32" s="212" t="s">
        <v>528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529</v>
      </c>
      <c r="AC33" s="519"/>
      <c r="AD33" s="519"/>
      <c r="AE33" s="211">
        <v>112000</v>
      </c>
      <c r="AF33" s="212"/>
      <c r="AG33" s="212"/>
      <c r="AH33" s="212"/>
      <c r="AI33" s="211">
        <v>112000</v>
      </c>
      <c r="AJ33" s="212"/>
      <c r="AK33" s="212"/>
      <c r="AL33" s="212"/>
      <c r="AM33" s="211">
        <v>112000</v>
      </c>
      <c r="AN33" s="212"/>
      <c r="AO33" s="212"/>
      <c r="AP33" s="212"/>
      <c r="AQ33" s="333" t="s">
        <v>528</v>
      </c>
      <c r="AR33" s="200"/>
      <c r="AS33" s="200"/>
      <c r="AT33" s="334"/>
      <c r="AU33" s="212">
        <v>112000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100.4</v>
      </c>
      <c r="AF34" s="212"/>
      <c r="AG34" s="212"/>
      <c r="AH34" s="212"/>
      <c r="AI34" s="211">
        <v>99</v>
      </c>
      <c r="AJ34" s="212"/>
      <c r="AK34" s="212"/>
      <c r="AL34" s="212"/>
      <c r="AM34" s="211">
        <v>97.8</v>
      </c>
      <c r="AN34" s="212"/>
      <c r="AO34" s="212"/>
      <c r="AP34" s="212"/>
      <c r="AQ34" s="333" t="s">
        <v>528</v>
      </c>
      <c r="AR34" s="200"/>
      <c r="AS34" s="200"/>
      <c r="AT34" s="334"/>
      <c r="AU34" s="212" t="s">
        <v>528</v>
      </c>
      <c r="AV34" s="212"/>
      <c r="AW34" s="212"/>
      <c r="AX34" s="214"/>
    </row>
    <row r="35" spans="1:50" ht="23.25" customHeight="1" x14ac:dyDescent="0.15">
      <c r="A35" s="219" t="s">
        <v>500</v>
      </c>
      <c r="B35" s="220"/>
      <c r="C35" s="220"/>
      <c r="D35" s="220"/>
      <c r="E35" s="220"/>
      <c r="F35" s="221"/>
      <c r="G35" s="225" t="s">
        <v>532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467</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352</v>
      </c>
      <c r="AF37" s="238"/>
      <c r="AG37" s="238"/>
      <c r="AH37" s="239"/>
      <c r="AI37" s="237" t="s">
        <v>358</v>
      </c>
      <c r="AJ37" s="238"/>
      <c r="AK37" s="238"/>
      <c r="AL37" s="239"/>
      <c r="AM37" s="243" t="s">
        <v>448</v>
      </c>
      <c r="AN37" s="243"/>
      <c r="AO37" s="243"/>
      <c r="AP37" s="237"/>
      <c r="AQ37" s="144" t="s">
        <v>350</v>
      </c>
      <c r="AR37" s="145"/>
      <c r="AS37" s="145"/>
      <c r="AT37" s="146"/>
      <c r="AU37" s="407" t="s">
        <v>253</v>
      </c>
      <c r="AV37" s="407"/>
      <c r="AW37" s="407"/>
      <c r="AX37" s="91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537</v>
      </c>
      <c r="AR38" s="193"/>
      <c r="AS38" s="126" t="s">
        <v>351</v>
      </c>
      <c r="AT38" s="127"/>
      <c r="AU38" s="192">
        <v>30</v>
      </c>
      <c r="AV38" s="192"/>
      <c r="AW38" s="394" t="s">
        <v>300</v>
      </c>
      <c r="AX38" s="395"/>
    </row>
    <row r="39" spans="1:50" ht="23.25" customHeight="1" x14ac:dyDescent="0.15">
      <c r="A39" s="399"/>
      <c r="B39" s="397"/>
      <c r="C39" s="397"/>
      <c r="D39" s="397"/>
      <c r="E39" s="397"/>
      <c r="F39" s="398"/>
      <c r="G39" s="560" t="s">
        <v>533</v>
      </c>
      <c r="H39" s="561"/>
      <c r="I39" s="561"/>
      <c r="J39" s="561"/>
      <c r="K39" s="561"/>
      <c r="L39" s="561"/>
      <c r="M39" s="561"/>
      <c r="N39" s="561"/>
      <c r="O39" s="562"/>
      <c r="P39" s="98" t="s">
        <v>534</v>
      </c>
      <c r="Q39" s="98"/>
      <c r="R39" s="98"/>
      <c r="S39" s="98"/>
      <c r="T39" s="98"/>
      <c r="U39" s="98"/>
      <c r="V39" s="98"/>
      <c r="W39" s="98"/>
      <c r="X39" s="99"/>
      <c r="Y39" s="467" t="s">
        <v>12</v>
      </c>
      <c r="Z39" s="527"/>
      <c r="AA39" s="528"/>
      <c r="AB39" s="457" t="s">
        <v>535</v>
      </c>
      <c r="AC39" s="457"/>
      <c r="AD39" s="457"/>
      <c r="AE39" s="211">
        <v>322597</v>
      </c>
      <c r="AF39" s="212"/>
      <c r="AG39" s="212"/>
      <c r="AH39" s="212"/>
      <c r="AI39" s="211" t="s">
        <v>775</v>
      </c>
      <c r="AJ39" s="212"/>
      <c r="AK39" s="212"/>
      <c r="AL39" s="212"/>
      <c r="AM39" s="211" t="s">
        <v>775</v>
      </c>
      <c r="AN39" s="212"/>
      <c r="AO39" s="212"/>
      <c r="AP39" s="212"/>
      <c r="AQ39" s="333" t="s">
        <v>537</v>
      </c>
      <c r="AR39" s="200"/>
      <c r="AS39" s="200"/>
      <c r="AT39" s="334"/>
      <c r="AU39" s="212" t="s">
        <v>537</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535</v>
      </c>
      <c r="AC40" s="519"/>
      <c r="AD40" s="519"/>
      <c r="AE40" s="211">
        <v>348038</v>
      </c>
      <c r="AF40" s="212"/>
      <c r="AG40" s="212"/>
      <c r="AH40" s="212"/>
      <c r="AI40" s="211">
        <v>348038</v>
      </c>
      <c r="AJ40" s="212"/>
      <c r="AK40" s="212"/>
      <c r="AL40" s="212"/>
      <c r="AM40" s="211">
        <v>348038</v>
      </c>
      <c r="AN40" s="212"/>
      <c r="AO40" s="212"/>
      <c r="AP40" s="212"/>
      <c r="AQ40" s="333" t="s">
        <v>537</v>
      </c>
      <c r="AR40" s="200"/>
      <c r="AS40" s="200"/>
      <c r="AT40" s="334"/>
      <c r="AU40" s="212">
        <v>348038</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92.7</v>
      </c>
      <c r="AF41" s="212"/>
      <c r="AG41" s="212"/>
      <c r="AH41" s="212"/>
      <c r="AI41" s="211" t="s">
        <v>775</v>
      </c>
      <c r="AJ41" s="212"/>
      <c r="AK41" s="212"/>
      <c r="AL41" s="212"/>
      <c r="AM41" s="211" t="s">
        <v>775</v>
      </c>
      <c r="AN41" s="212"/>
      <c r="AO41" s="212"/>
      <c r="AP41" s="212"/>
      <c r="AQ41" s="333" t="s">
        <v>537</v>
      </c>
      <c r="AR41" s="200"/>
      <c r="AS41" s="200"/>
      <c r="AT41" s="334"/>
      <c r="AU41" s="212" t="s">
        <v>537</v>
      </c>
      <c r="AV41" s="212"/>
      <c r="AW41" s="212"/>
      <c r="AX41" s="214"/>
    </row>
    <row r="42" spans="1:50" ht="23.25" customHeight="1" x14ac:dyDescent="0.15">
      <c r="A42" s="219" t="s">
        <v>500</v>
      </c>
      <c r="B42" s="220"/>
      <c r="C42" s="220"/>
      <c r="D42" s="220"/>
      <c r="E42" s="220"/>
      <c r="F42" s="221"/>
      <c r="G42" s="225" t="s">
        <v>532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1" t="s">
        <v>467</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352</v>
      </c>
      <c r="AF44" s="238"/>
      <c r="AG44" s="238"/>
      <c r="AH44" s="239"/>
      <c r="AI44" s="237" t="s">
        <v>358</v>
      </c>
      <c r="AJ44" s="238"/>
      <c r="AK44" s="238"/>
      <c r="AL44" s="239"/>
      <c r="AM44" s="243" t="s">
        <v>448</v>
      </c>
      <c r="AN44" s="243"/>
      <c r="AO44" s="243"/>
      <c r="AP44" s="237"/>
      <c r="AQ44" s="144" t="s">
        <v>350</v>
      </c>
      <c r="AR44" s="145"/>
      <c r="AS44" s="145"/>
      <c r="AT44" s="146"/>
      <c r="AU44" s="407" t="s">
        <v>253</v>
      </c>
      <c r="AV44" s="407"/>
      <c r="AW44" s="407"/>
      <c r="AX44" s="91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537</v>
      </c>
      <c r="AR45" s="193"/>
      <c r="AS45" s="126" t="s">
        <v>351</v>
      </c>
      <c r="AT45" s="127"/>
      <c r="AU45" s="192">
        <v>30</v>
      </c>
      <c r="AV45" s="192"/>
      <c r="AW45" s="394" t="s">
        <v>300</v>
      </c>
      <c r="AX45" s="395"/>
    </row>
    <row r="46" spans="1:50" ht="23.25" customHeight="1" x14ac:dyDescent="0.15">
      <c r="A46" s="399"/>
      <c r="B46" s="397"/>
      <c r="C46" s="397"/>
      <c r="D46" s="397"/>
      <c r="E46" s="397"/>
      <c r="F46" s="398"/>
      <c r="G46" s="560" t="s">
        <v>538</v>
      </c>
      <c r="H46" s="561"/>
      <c r="I46" s="561"/>
      <c r="J46" s="561"/>
      <c r="K46" s="561"/>
      <c r="L46" s="561"/>
      <c r="M46" s="561"/>
      <c r="N46" s="561"/>
      <c r="O46" s="562"/>
      <c r="P46" s="98" t="s">
        <v>539</v>
      </c>
      <c r="Q46" s="98"/>
      <c r="R46" s="98"/>
      <c r="S46" s="98"/>
      <c r="T46" s="98"/>
      <c r="U46" s="98"/>
      <c r="V46" s="98"/>
      <c r="W46" s="98"/>
      <c r="X46" s="99"/>
      <c r="Y46" s="467" t="s">
        <v>12</v>
      </c>
      <c r="Z46" s="527"/>
      <c r="AA46" s="528"/>
      <c r="AB46" s="457" t="s">
        <v>535</v>
      </c>
      <c r="AC46" s="457"/>
      <c r="AD46" s="457"/>
      <c r="AE46" s="211">
        <v>30785</v>
      </c>
      <c r="AF46" s="212"/>
      <c r="AG46" s="212"/>
      <c r="AH46" s="212"/>
      <c r="AI46" s="211" t="s">
        <v>775</v>
      </c>
      <c r="AJ46" s="212"/>
      <c r="AK46" s="212"/>
      <c r="AL46" s="212"/>
      <c r="AM46" s="211" t="s">
        <v>775</v>
      </c>
      <c r="AN46" s="212"/>
      <c r="AO46" s="212"/>
      <c r="AP46" s="212"/>
      <c r="AQ46" s="333" t="s">
        <v>537</v>
      </c>
      <c r="AR46" s="200"/>
      <c r="AS46" s="200"/>
      <c r="AT46" s="334"/>
      <c r="AU46" s="212" t="s">
        <v>537</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535</v>
      </c>
      <c r="AC47" s="519"/>
      <c r="AD47" s="519"/>
      <c r="AE47" s="211">
        <v>35725</v>
      </c>
      <c r="AF47" s="212"/>
      <c r="AG47" s="212"/>
      <c r="AH47" s="212"/>
      <c r="AI47" s="211">
        <v>35725</v>
      </c>
      <c r="AJ47" s="212"/>
      <c r="AK47" s="212"/>
      <c r="AL47" s="212"/>
      <c r="AM47" s="211">
        <v>35725</v>
      </c>
      <c r="AN47" s="212"/>
      <c r="AO47" s="212"/>
      <c r="AP47" s="212"/>
      <c r="AQ47" s="333" t="s">
        <v>537</v>
      </c>
      <c r="AR47" s="200"/>
      <c r="AS47" s="200"/>
      <c r="AT47" s="334"/>
      <c r="AU47" s="212">
        <v>35725</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86</v>
      </c>
      <c r="AF48" s="212"/>
      <c r="AG48" s="212"/>
      <c r="AH48" s="212"/>
      <c r="AI48" s="211" t="s">
        <v>775</v>
      </c>
      <c r="AJ48" s="212"/>
      <c r="AK48" s="212"/>
      <c r="AL48" s="212"/>
      <c r="AM48" s="211" t="s">
        <v>775</v>
      </c>
      <c r="AN48" s="212"/>
      <c r="AO48" s="212"/>
      <c r="AP48" s="212"/>
      <c r="AQ48" s="333" t="s">
        <v>537</v>
      </c>
      <c r="AR48" s="200"/>
      <c r="AS48" s="200"/>
      <c r="AT48" s="334"/>
      <c r="AU48" s="212" t="s">
        <v>537</v>
      </c>
      <c r="AV48" s="212"/>
      <c r="AW48" s="212"/>
      <c r="AX48" s="214"/>
    </row>
    <row r="49" spans="1:50" ht="23.25" customHeight="1" x14ac:dyDescent="0.15">
      <c r="A49" s="219" t="s">
        <v>500</v>
      </c>
      <c r="B49" s="220"/>
      <c r="C49" s="220"/>
      <c r="D49" s="220"/>
      <c r="E49" s="220"/>
      <c r="F49" s="221"/>
      <c r="G49" s="225" t="s">
        <v>532</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467</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352</v>
      </c>
      <c r="AF51" s="238"/>
      <c r="AG51" s="238"/>
      <c r="AH51" s="239"/>
      <c r="AI51" s="237" t="s">
        <v>358</v>
      </c>
      <c r="AJ51" s="238"/>
      <c r="AK51" s="238"/>
      <c r="AL51" s="239"/>
      <c r="AM51" s="243" t="s">
        <v>448</v>
      </c>
      <c r="AN51" s="243"/>
      <c r="AO51" s="243"/>
      <c r="AP51" s="237"/>
      <c r="AQ51" s="144" t="s">
        <v>350</v>
      </c>
      <c r="AR51" s="145"/>
      <c r="AS51" s="145"/>
      <c r="AT51" s="146"/>
      <c r="AU51" s="924" t="s">
        <v>253</v>
      </c>
      <c r="AV51" s="924"/>
      <c r="AW51" s="924"/>
      <c r="AX51" s="925"/>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t="s">
        <v>537</v>
      </c>
      <c r="AR52" s="193"/>
      <c r="AS52" s="126" t="s">
        <v>351</v>
      </c>
      <c r="AT52" s="127"/>
      <c r="AU52" s="192">
        <v>30</v>
      </c>
      <c r="AV52" s="192"/>
      <c r="AW52" s="394" t="s">
        <v>300</v>
      </c>
      <c r="AX52" s="395"/>
    </row>
    <row r="53" spans="1:50" ht="23.25" customHeight="1" x14ac:dyDescent="0.15">
      <c r="A53" s="399"/>
      <c r="B53" s="397"/>
      <c r="C53" s="397"/>
      <c r="D53" s="397"/>
      <c r="E53" s="397"/>
      <c r="F53" s="398"/>
      <c r="G53" s="560" t="s">
        <v>540</v>
      </c>
      <c r="H53" s="561"/>
      <c r="I53" s="561"/>
      <c r="J53" s="561"/>
      <c r="K53" s="561"/>
      <c r="L53" s="561"/>
      <c r="M53" s="561"/>
      <c r="N53" s="561"/>
      <c r="O53" s="562"/>
      <c r="P53" s="98" t="s">
        <v>541</v>
      </c>
      <c r="Q53" s="98"/>
      <c r="R53" s="98"/>
      <c r="S53" s="98"/>
      <c r="T53" s="98"/>
      <c r="U53" s="98"/>
      <c r="V53" s="98"/>
      <c r="W53" s="98"/>
      <c r="X53" s="99"/>
      <c r="Y53" s="467" t="s">
        <v>12</v>
      </c>
      <c r="Z53" s="527"/>
      <c r="AA53" s="528"/>
      <c r="AB53" s="457" t="s">
        <v>543</v>
      </c>
      <c r="AC53" s="457"/>
      <c r="AD53" s="457"/>
      <c r="AE53" s="211">
        <v>779</v>
      </c>
      <c r="AF53" s="212"/>
      <c r="AG53" s="212"/>
      <c r="AH53" s="212"/>
      <c r="AI53" s="211">
        <v>687</v>
      </c>
      <c r="AJ53" s="212"/>
      <c r="AK53" s="212"/>
      <c r="AL53" s="212"/>
      <c r="AM53" s="211" t="s">
        <v>775</v>
      </c>
      <c r="AN53" s="212"/>
      <c r="AO53" s="212"/>
      <c r="AP53" s="212"/>
      <c r="AQ53" s="333" t="s">
        <v>537</v>
      </c>
      <c r="AR53" s="200"/>
      <c r="AS53" s="200"/>
      <c r="AT53" s="334"/>
      <c r="AU53" s="212" t="s">
        <v>537</v>
      </c>
      <c r="AV53" s="212"/>
      <c r="AW53" s="212"/>
      <c r="AX53" s="214"/>
    </row>
    <row r="54" spans="1:50" ht="23.25"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543</v>
      </c>
      <c r="AC54" s="519"/>
      <c r="AD54" s="519"/>
      <c r="AE54" s="211">
        <v>737</v>
      </c>
      <c r="AF54" s="212"/>
      <c r="AG54" s="212"/>
      <c r="AH54" s="212"/>
      <c r="AI54" s="211">
        <v>737</v>
      </c>
      <c r="AJ54" s="212"/>
      <c r="AK54" s="212"/>
      <c r="AL54" s="212"/>
      <c r="AM54" s="211">
        <v>737</v>
      </c>
      <c r="AN54" s="212"/>
      <c r="AO54" s="212"/>
      <c r="AP54" s="212"/>
      <c r="AQ54" s="333" t="s">
        <v>537</v>
      </c>
      <c r="AR54" s="200"/>
      <c r="AS54" s="200"/>
      <c r="AT54" s="334"/>
      <c r="AU54" s="212">
        <v>737</v>
      </c>
      <c r="AV54" s="212"/>
      <c r="AW54" s="212"/>
      <c r="AX54" s="214"/>
    </row>
    <row r="55" spans="1:50" ht="23.25"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v>105.7</v>
      </c>
      <c r="AF55" s="212"/>
      <c r="AG55" s="212"/>
      <c r="AH55" s="212"/>
      <c r="AI55" s="211">
        <v>93.2</v>
      </c>
      <c r="AJ55" s="212"/>
      <c r="AK55" s="212"/>
      <c r="AL55" s="212"/>
      <c r="AM55" s="211" t="s">
        <v>775</v>
      </c>
      <c r="AN55" s="212"/>
      <c r="AO55" s="212"/>
      <c r="AP55" s="212"/>
      <c r="AQ55" s="333" t="s">
        <v>537</v>
      </c>
      <c r="AR55" s="200"/>
      <c r="AS55" s="200"/>
      <c r="AT55" s="334"/>
      <c r="AU55" s="212" t="s">
        <v>537</v>
      </c>
      <c r="AV55" s="212"/>
      <c r="AW55" s="212"/>
      <c r="AX55" s="214"/>
    </row>
    <row r="56" spans="1:50" ht="23.25" customHeight="1" x14ac:dyDescent="0.15">
      <c r="A56" s="219" t="s">
        <v>500</v>
      </c>
      <c r="B56" s="220"/>
      <c r="C56" s="220"/>
      <c r="D56" s="220"/>
      <c r="E56" s="220"/>
      <c r="F56" s="221"/>
      <c r="G56" s="225" t="s">
        <v>542</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467</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352</v>
      </c>
      <c r="AF58" s="238"/>
      <c r="AG58" s="238"/>
      <c r="AH58" s="239"/>
      <c r="AI58" s="237" t="s">
        <v>358</v>
      </c>
      <c r="AJ58" s="238"/>
      <c r="AK58" s="238"/>
      <c r="AL58" s="239"/>
      <c r="AM58" s="243" t="s">
        <v>448</v>
      </c>
      <c r="AN58" s="243"/>
      <c r="AO58" s="243"/>
      <c r="AP58" s="237"/>
      <c r="AQ58" s="144" t="s">
        <v>350</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351</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500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468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463</v>
      </c>
      <c r="X65" s="484"/>
      <c r="Y65" s="487"/>
      <c r="Z65" s="487"/>
      <c r="AA65" s="488"/>
      <c r="AB65" s="231" t="s">
        <v>11</v>
      </c>
      <c r="AC65" s="232"/>
      <c r="AD65" s="233"/>
      <c r="AE65" s="237" t="s">
        <v>352</v>
      </c>
      <c r="AF65" s="238"/>
      <c r="AG65" s="238"/>
      <c r="AH65" s="239"/>
      <c r="AI65" s="237" t="s">
        <v>358</v>
      </c>
      <c r="AJ65" s="238"/>
      <c r="AK65" s="238"/>
      <c r="AL65" s="239"/>
      <c r="AM65" s="243" t="s">
        <v>448</v>
      </c>
      <c r="AN65" s="243"/>
      <c r="AO65" s="243"/>
      <c r="AP65" s="237"/>
      <c r="AQ65" s="231" t="s">
        <v>350</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351</v>
      </c>
      <c r="AT66" s="236"/>
      <c r="AU66" s="192"/>
      <c r="AV66" s="192"/>
      <c r="AW66" s="235" t="s">
        <v>466</v>
      </c>
      <c r="AX66" s="247"/>
    </row>
    <row r="67" spans="1:50" ht="23.25" hidden="1" customHeight="1" x14ac:dyDescent="0.15">
      <c r="A67" s="471"/>
      <c r="B67" s="472"/>
      <c r="C67" s="472"/>
      <c r="D67" s="472"/>
      <c r="E67" s="472"/>
      <c r="F67" s="473"/>
      <c r="G67" s="248" t="s">
        <v>359</v>
      </c>
      <c r="H67" s="251"/>
      <c r="I67" s="252"/>
      <c r="J67" s="252"/>
      <c r="K67" s="252"/>
      <c r="L67" s="252"/>
      <c r="M67" s="252"/>
      <c r="N67" s="252"/>
      <c r="O67" s="253"/>
      <c r="P67" s="251"/>
      <c r="Q67" s="252"/>
      <c r="R67" s="252"/>
      <c r="S67" s="252"/>
      <c r="T67" s="252"/>
      <c r="U67" s="252"/>
      <c r="V67" s="253"/>
      <c r="W67" s="257"/>
      <c r="X67" s="258"/>
      <c r="Y67" s="263" t="s">
        <v>12</v>
      </c>
      <c r="Z67" s="263"/>
      <c r="AA67" s="264"/>
      <c r="AB67" s="265" t="s">
        <v>490</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490</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491</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474</v>
      </c>
      <c r="B70" s="472"/>
      <c r="C70" s="472"/>
      <c r="D70" s="472"/>
      <c r="E70" s="472"/>
      <c r="F70" s="473"/>
      <c r="G70" s="249" t="s">
        <v>360</v>
      </c>
      <c r="H70" s="300"/>
      <c r="I70" s="300"/>
      <c r="J70" s="300"/>
      <c r="K70" s="300"/>
      <c r="L70" s="300"/>
      <c r="M70" s="300"/>
      <c r="N70" s="300"/>
      <c r="O70" s="300"/>
      <c r="P70" s="300"/>
      <c r="Q70" s="300"/>
      <c r="R70" s="300"/>
      <c r="S70" s="300"/>
      <c r="T70" s="300"/>
      <c r="U70" s="300"/>
      <c r="V70" s="300"/>
      <c r="W70" s="303" t="s">
        <v>489</v>
      </c>
      <c r="X70" s="304"/>
      <c r="Y70" s="263" t="s">
        <v>12</v>
      </c>
      <c r="Z70" s="263"/>
      <c r="AA70" s="264"/>
      <c r="AB70" s="265" t="s">
        <v>490</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490</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491</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468</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352</v>
      </c>
      <c r="AF73" s="238"/>
      <c r="AG73" s="238"/>
      <c r="AH73" s="239"/>
      <c r="AI73" s="237" t="s">
        <v>358</v>
      </c>
      <c r="AJ73" s="238"/>
      <c r="AK73" s="238"/>
      <c r="AL73" s="239"/>
      <c r="AM73" s="243" t="s">
        <v>448</v>
      </c>
      <c r="AN73" s="243"/>
      <c r="AO73" s="243"/>
      <c r="AP73" s="237"/>
      <c r="AQ73" s="152" t="s">
        <v>350</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351</v>
      </c>
      <c r="AT74" s="127"/>
      <c r="AU74" s="589"/>
      <c r="AV74" s="193"/>
      <c r="AW74" s="126" t="s">
        <v>300</v>
      </c>
      <c r="AX74" s="188"/>
    </row>
    <row r="75" spans="1:50" ht="23.25" hidden="1" customHeight="1" x14ac:dyDescent="0.15">
      <c r="A75" s="505"/>
      <c r="B75" s="506"/>
      <c r="C75" s="506"/>
      <c r="D75" s="506"/>
      <c r="E75" s="506"/>
      <c r="F75" s="507"/>
      <c r="G75" s="608" t="s">
        <v>359</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503</v>
      </c>
      <c r="B78" s="329"/>
      <c r="C78" s="329"/>
      <c r="D78" s="329"/>
      <c r="E78" s="326" t="s">
        <v>441</v>
      </c>
      <c r="F78" s="327"/>
      <c r="G78" s="57" t="s">
        <v>360</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462</v>
      </c>
      <c r="AP79" s="272"/>
      <c r="AQ79" s="272"/>
      <c r="AR79" s="81" t="s">
        <v>460</v>
      </c>
      <c r="AS79" s="271"/>
      <c r="AT79" s="272"/>
      <c r="AU79" s="272"/>
      <c r="AV79" s="272"/>
      <c r="AW79" s="272"/>
      <c r="AX79" s="947"/>
    </row>
    <row r="80" spans="1:50" ht="18.75" hidden="1" customHeight="1" x14ac:dyDescent="0.15">
      <c r="A80" s="865" t="s">
        <v>266</v>
      </c>
      <c r="B80" s="520" t="s">
        <v>459</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521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6"/>
    </row>
    <row r="83" spans="1:60" ht="22.5" hidden="1" customHeight="1" x14ac:dyDescent="0.15">
      <c r="A83" s="866"/>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8"/>
    </row>
    <row r="84" spans="1:60" ht="19.5" hidden="1" customHeight="1" x14ac:dyDescent="0.15">
      <c r="A84" s="866"/>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9"/>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352</v>
      </c>
      <c r="AF85" s="238"/>
      <c r="AG85" s="238"/>
      <c r="AH85" s="239"/>
      <c r="AI85" s="237" t="s">
        <v>358</v>
      </c>
      <c r="AJ85" s="238"/>
      <c r="AK85" s="238"/>
      <c r="AL85" s="239"/>
      <c r="AM85" s="243" t="s">
        <v>448</v>
      </c>
      <c r="AN85" s="243"/>
      <c r="AO85" s="243"/>
      <c r="AP85" s="237"/>
      <c r="AQ85" s="152" t="s">
        <v>350</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351</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352</v>
      </c>
      <c r="AF90" s="238"/>
      <c r="AG90" s="238"/>
      <c r="AH90" s="239"/>
      <c r="AI90" s="237" t="s">
        <v>358</v>
      </c>
      <c r="AJ90" s="238"/>
      <c r="AK90" s="238"/>
      <c r="AL90" s="239"/>
      <c r="AM90" s="243" t="s">
        <v>448</v>
      </c>
      <c r="AN90" s="243"/>
      <c r="AO90" s="243"/>
      <c r="AP90" s="237"/>
      <c r="AQ90" s="152" t="s">
        <v>350</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351</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352</v>
      </c>
      <c r="AF95" s="238"/>
      <c r="AG95" s="238"/>
      <c r="AH95" s="239"/>
      <c r="AI95" s="237" t="s">
        <v>358</v>
      </c>
      <c r="AJ95" s="238"/>
      <c r="AK95" s="238"/>
      <c r="AL95" s="239"/>
      <c r="AM95" s="243" t="s">
        <v>448</v>
      </c>
      <c r="AN95" s="243"/>
      <c r="AO95" s="243"/>
      <c r="AP95" s="237"/>
      <c r="AQ95" s="152" t="s">
        <v>350</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351</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469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352</v>
      </c>
      <c r="AF100" s="536"/>
      <c r="AG100" s="536"/>
      <c r="AH100" s="537"/>
      <c r="AI100" s="535" t="s">
        <v>358</v>
      </c>
      <c r="AJ100" s="536"/>
      <c r="AK100" s="536"/>
      <c r="AL100" s="537"/>
      <c r="AM100" s="535" t="s">
        <v>448</v>
      </c>
      <c r="AN100" s="536"/>
      <c r="AO100" s="536"/>
      <c r="AP100" s="537"/>
      <c r="AQ100" s="313" t="s">
        <v>470</v>
      </c>
      <c r="AR100" s="314"/>
      <c r="AS100" s="314"/>
      <c r="AT100" s="315"/>
      <c r="AU100" s="313" t="s">
        <v>513</v>
      </c>
      <c r="AV100" s="314"/>
      <c r="AW100" s="314"/>
      <c r="AX100" s="316"/>
    </row>
    <row r="101" spans="1:60" ht="23.25" customHeight="1" x14ac:dyDescent="0.15">
      <c r="A101" s="418"/>
      <c r="B101" s="419"/>
      <c r="C101" s="419"/>
      <c r="D101" s="419"/>
      <c r="E101" s="419"/>
      <c r="F101" s="420"/>
      <c r="G101" s="98" t="s">
        <v>544</v>
      </c>
      <c r="H101" s="98"/>
      <c r="I101" s="98"/>
      <c r="J101" s="98"/>
      <c r="K101" s="98"/>
      <c r="L101" s="98"/>
      <c r="M101" s="98"/>
      <c r="N101" s="98"/>
      <c r="O101" s="98"/>
      <c r="P101" s="98"/>
      <c r="Q101" s="98"/>
      <c r="R101" s="98"/>
      <c r="S101" s="98"/>
      <c r="T101" s="98"/>
      <c r="U101" s="98"/>
      <c r="V101" s="98"/>
      <c r="W101" s="98"/>
      <c r="X101" s="99"/>
      <c r="Y101" s="538" t="s">
        <v>55</v>
      </c>
      <c r="Z101" s="539"/>
      <c r="AA101" s="540"/>
      <c r="AB101" s="457" t="s">
        <v>537</v>
      </c>
      <c r="AC101" s="457"/>
      <c r="AD101" s="457"/>
      <c r="AE101" s="211" t="s">
        <v>537</v>
      </c>
      <c r="AF101" s="212"/>
      <c r="AG101" s="212"/>
      <c r="AH101" s="213"/>
      <c r="AI101" s="211" t="s">
        <v>537</v>
      </c>
      <c r="AJ101" s="212"/>
      <c r="AK101" s="212"/>
      <c r="AL101" s="213"/>
      <c r="AM101" s="211" t="s">
        <v>537</v>
      </c>
      <c r="AN101" s="212"/>
      <c r="AO101" s="212"/>
      <c r="AP101" s="213"/>
      <c r="AQ101" s="211" t="s">
        <v>537</v>
      </c>
      <c r="AR101" s="212"/>
      <c r="AS101" s="212"/>
      <c r="AT101" s="213"/>
      <c r="AU101" s="211" t="s">
        <v>537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537</v>
      </c>
      <c r="AC102" s="457"/>
      <c r="AD102" s="457"/>
      <c r="AE102" s="414" t="s">
        <v>537</v>
      </c>
      <c r="AF102" s="414"/>
      <c r="AG102" s="414"/>
      <c r="AH102" s="414"/>
      <c r="AI102" s="414" t="s">
        <v>537</v>
      </c>
      <c r="AJ102" s="414"/>
      <c r="AK102" s="414"/>
      <c r="AL102" s="414"/>
      <c r="AM102" s="414" t="s">
        <v>537</v>
      </c>
      <c r="AN102" s="414"/>
      <c r="AO102" s="414"/>
      <c r="AP102" s="414"/>
      <c r="AQ102" s="266" t="s">
        <v>537</v>
      </c>
      <c r="AR102" s="267"/>
      <c r="AS102" s="267"/>
      <c r="AT102" s="312"/>
      <c r="AU102" s="266" t="s">
        <v>537</v>
      </c>
      <c r="AV102" s="267"/>
      <c r="AW102" s="267"/>
      <c r="AX102" s="312"/>
    </row>
    <row r="103" spans="1:60" ht="31.5" customHeight="1" x14ac:dyDescent="0.15">
      <c r="A103" s="415" t="s">
        <v>469</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352</v>
      </c>
      <c r="AF103" s="412"/>
      <c r="AG103" s="412"/>
      <c r="AH103" s="413"/>
      <c r="AI103" s="411" t="s">
        <v>358</v>
      </c>
      <c r="AJ103" s="412"/>
      <c r="AK103" s="412"/>
      <c r="AL103" s="413"/>
      <c r="AM103" s="411" t="s">
        <v>448</v>
      </c>
      <c r="AN103" s="412"/>
      <c r="AO103" s="412"/>
      <c r="AP103" s="413"/>
      <c r="AQ103" s="277" t="s">
        <v>470</v>
      </c>
      <c r="AR103" s="278"/>
      <c r="AS103" s="278"/>
      <c r="AT103" s="317"/>
      <c r="AU103" s="277" t="s">
        <v>513</v>
      </c>
      <c r="AV103" s="278"/>
      <c r="AW103" s="278"/>
      <c r="AX103" s="279"/>
    </row>
    <row r="104" spans="1:60" ht="23.25" customHeight="1" x14ac:dyDescent="0.15">
      <c r="A104" s="418"/>
      <c r="B104" s="419"/>
      <c r="C104" s="419"/>
      <c r="D104" s="419"/>
      <c r="E104" s="419"/>
      <c r="F104" s="420"/>
      <c r="G104" s="98" t="s">
        <v>545</v>
      </c>
      <c r="H104" s="98"/>
      <c r="I104" s="98"/>
      <c r="J104" s="98"/>
      <c r="K104" s="98"/>
      <c r="L104" s="98"/>
      <c r="M104" s="98"/>
      <c r="N104" s="98"/>
      <c r="O104" s="98"/>
      <c r="P104" s="98"/>
      <c r="Q104" s="98"/>
      <c r="R104" s="98"/>
      <c r="S104" s="98"/>
      <c r="T104" s="98"/>
      <c r="U104" s="98"/>
      <c r="V104" s="98"/>
      <c r="W104" s="98"/>
      <c r="X104" s="99"/>
      <c r="Y104" s="461" t="s">
        <v>55</v>
      </c>
      <c r="Z104" s="462"/>
      <c r="AA104" s="463"/>
      <c r="AB104" s="541" t="s">
        <v>578</v>
      </c>
      <c r="AC104" s="542"/>
      <c r="AD104" s="543"/>
      <c r="AE104" s="211">
        <v>14</v>
      </c>
      <c r="AF104" s="212"/>
      <c r="AG104" s="212"/>
      <c r="AH104" s="213"/>
      <c r="AI104" s="211">
        <v>17</v>
      </c>
      <c r="AJ104" s="212"/>
      <c r="AK104" s="212"/>
      <c r="AL104" s="213"/>
      <c r="AM104" s="211">
        <v>17</v>
      </c>
      <c r="AN104" s="212"/>
      <c r="AO104" s="212"/>
      <c r="AP104" s="213"/>
      <c r="AQ104" s="211" t="s">
        <v>628</v>
      </c>
      <c r="AR104" s="212"/>
      <c r="AS104" s="212"/>
      <c r="AT104" s="213"/>
      <c r="AU104" s="211" t="s">
        <v>628</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578</v>
      </c>
      <c r="AC105" s="465"/>
      <c r="AD105" s="466"/>
      <c r="AE105" s="414">
        <v>14</v>
      </c>
      <c r="AF105" s="414"/>
      <c r="AG105" s="414"/>
      <c r="AH105" s="414"/>
      <c r="AI105" s="414">
        <v>17</v>
      </c>
      <c r="AJ105" s="414"/>
      <c r="AK105" s="414"/>
      <c r="AL105" s="414"/>
      <c r="AM105" s="414">
        <v>17</v>
      </c>
      <c r="AN105" s="414"/>
      <c r="AO105" s="414"/>
      <c r="AP105" s="414"/>
      <c r="AQ105" s="211">
        <v>17</v>
      </c>
      <c r="AR105" s="212"/>
      <c r="AS105" s="212"/>
      <c r="AT105" s="213"/>
      <c r="AU105" s="266">
        <v>17</v>
      </c>
      <c r="AV105" s="267"/>
      <c r="AW105" s="267"/>
      <c r="AX105" s="312"/>
    </row>
    <row r="106" spans="1:60" ht="31.5" customHeight="1" x14ac:dyDescent="0.15">
      <c r="A106" s="415" t="s">
        <v>469</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352</v>
      </c>
      <c r="AF106" s="412"/>
      <c r="AG106" s="412"/>
      <c r="AH106" s="413"/>
      <c r="AI106" s="411" t="s">
        <v>358</v>
      </c>
      <c r="AJ106" s="412"/>
      <c r="AK106" s="412"/>
      <c r="AL106" s="413"/>
      <c r="AM106" s="411" t="s">
        <v>448</v>
      </c>
      <c r="AN106" s="412"/>
      <c r="AO106" s="412"/>
      <c r="AP106" s="413"/>
      <c r="AQ106" s="277" t="s">
        <v>470</v>
      </c>
      <c r="AR106" s="278"/>
      <c r="AS106" s="278"/>
      <c r="AT106" s="317"/>
      <c r="AU106" s="277" t="s">
        <v>513</v>
      </c>
      <c r="AV106" s="278"/>
      <c r="AW106" s="278"/>
      <c r="AX106" s="279"/>
    </row>
    <row r="107" spans="1:60" ht="23.25" customHeight="1" x14ac:dyDescent="0.15">
      <c r="A107" s="418"/>
      <c r="B107" s="419"/>
      <c r="C107" s="419"/>
      <c r="D107" s="419"/>
      <c r="E107" s="419"/>
      <c r="F107" s="420"/>
      <c r="G107" s="98" t="s">
        <v>546</v>
      </c>
      <c r="H107" s="98"/>
      <c r="I107" s="98"/>
      <c r="J107" s="98"/>
      <c r="K107" s="98"/>
      <c r="L107" s="98"/>
      <c r="M107" s="98"/>
      <c r="N107" s="98"/>
      <c r="O107" s="98"/>
      <c r="P107" s="98"/>
      <c r="Q107" s="98"/>
      <c r="R107" s="98"/>
      <c r="S107" s="98"/>
      <c r="T107" s="98"/>
      <c r="U107" s="98"/>
      <c r="V107" s="98"/>
      <c r="W107" s="98"/>
      <c r="X107" s="99"/>
      <c r="Y107" s="461" t="s">
        <v>55</v>
      </c>
      <c r="Z107" s="462"/>
      <c r="AA107" s="463"/>
      <c r="AB107" s="541" t="s">
        <v>578</v>
      </c>
      <c r="AC107" s="542"/>
      <c r="AD107" s="543"/>
      <c r="AE107" s="414">
        <v>2</v>
      </c>
      <c r="AF107" s="414"/>
      <c r="AG107" s="414"/>
      <c r="AH107" s="414"/>
      <c r="AI107" s="414">
        <v>1</v>
      </c>
      <c r="AJ107" s="414"/>
      <c r="AK107" s="414"/>
      <c r="AL107" s="414"/>
      <c r="AM107" s="414">
        <v>1</v>
      </c>
      <c r="AN107" s="414"/>
      <c r="AO107" s="414"/>
      <c r="AP107" s="414"/>
      <c r="AQ107" s="211" t="s">
        <v>627</v>
      </c>
      <c r="AR107" s="212"/>
      <c r="AS107" s="212"/>
      <c r="AT107" s="213"/>
      <c r="AU107" s="211" t="s">
        <v>627</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578</v>
      </c>
      <c r="AC108" s="465"/>
      <c r="AD108" s="466"/>
      <c r="AE108" s="414">
        <v>2</v>
      </c>
      <c r="AF108" s="414"/>
      <c r="AG108" s="414"/>
      <c r="AH108" s="414"/>
      <c r="AI108" s="414">
        <v>1</v>
      </c>
      <c r="AJ108" s="414"/>
      <c r="AK108" s="414"/>
      <c r="AL108" s="414"/>
      <c r="AM108" s="414">
        <v>1</v>
      </c>
      <c r="AN108" s="414"/>
      <c r="AO108" s="414"/>
      <c r="AP108" s="414"/>
      <c r="AQ108" s="211">
        <v>1</v>
      </c>
      <c r="AR108" s="212"/>
      <c r="AS108" s="212"/>
      <c r="AT108" s="213"/>
      <c r="AU108" s="266">
        <v>1</v>
      </c>
      <c r="AV108" s="267"/>
      <c r="AW108" s="267"/>
      <c r="AX108" s="312"/>
    </row>
    <row r="109" spans="1:60" ht="31.5" hidden="1" customHeight="1" x14ac:dyDescent="0.15">
      <c r="A109" s="415" t="s">
        <v>469</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352</v>
      </c>
      <c r="AF109" s="412"/>
      <c r="AG109" s="412"/>
      <c r="AH109" s="413"/>
      <c r="AI109" s="411" t="s">
        <v>358</v>
      </c>
      <c r="AJ109" s="412"/>
      <c r="AK109" s="412"/>
      <c r="AL109" s="413"/>
      <c r="AM109" s="411" t="s">
        <v>448</v>
      </c>
      <c r="AN109" s="412"/>
      <c r="AO109" s="412"/>
      <c r="AP109" s="413"/>
      <c r="AQ109" s="277" t="s">
        <v>470</v>
      </c>
      <c r="AR109" s="278"/>
      <c r="AS109" s="278"/>
      <c r="AT109" s="317"/>
      <c r="AU109" s="277" t="s">
        <v>513</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469</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352</v>
      </c>
      <c r="AF112" s="412"/>
      <c r="AG112" s="412"/>
      <c r="AH112" s="413"/>
      <c r="AI112" s="411" t="s">
        <v>358</v>
      </c>
      <c r="AJ112" s="412"/>
      <c r="AK112" s="412"/>
      <c r="AL112" s="413"/>
      <c r="AM112" s="411" t="s">
        <v>448</v>
      </c>
      <c r="AN112" s="412"/>
      <c r="AO112" s="412"/>
      <c r="AP112" s="413"/>
      <c r="AQ112" s="277" t="s">
        <v>470</v>
      </c>
      <c r="AR112" s="278"/>
      <c r="AS112" s="278"/>
      <c r="AT112" s="317"/>
      <c r="AU112" s="277" t="s">
        <v>513</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352</v>
      </c>
      <c r="AF115" s="412"/>
      <c r="AG115" s="412"/>
      <c r="AH115" s="413"/>
      <c r="AI115" s="411" t="s">
        <v>358</v>
      </c>
      <c r="AJ115" s="412"/>
      <c r="AK115" s="412"/>
      <c r="AL115" s="413"/>
      <c r="AM115" s="411" t="s">
        <v>448</v>
      </c>
      <c r="AN115" s="412"/>
      <c r="AO115" s="412"/>
      <c r="AP115" s="413"/>
      <c r="AQ115" s="590" t="s">
        <v>514</v>
      </c>
      <c r="AR115" s="591"/>
      <c r="AS115" s="591"/>
      <c r="AT115" s="591"/>
      <c r="AU115" s="591"/>
      <c r="AV115" s="591"/>
      <c r="AW115" s="591"/>
      <c r="AX115" s="592"/>
    </row>
    <row r="116" spans="1:50" ht="23.25" customHeight="1" x14ac:dyDescent="0.15">
      <c r="A116" s="435"/>
      <c r="B116" s="436"/>
      <c r="C116" s="436"/>
      <c r="D116" s="436"/>
      <c r="E116" s="436"/>
      <c r="F116" s="437"/>
      <c r="G116" s="389" t="s">
        <v>544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537</v>
      </c>
      <c r="AC116" s="459"/>
      <c r="AD116" s="460"/>
      <c r="AE116" s="414" t="s">
        <v>537</v>
      </c>
      <c r="AF116" s="414"/>
      <c r="AG116" s="414"/>
      <c r="AH116" s="414"/>
      <c r="AI116" s="414" t="s">
        <v>537</v>
      </c>
      <c r="AJ116" s="414"/>
      <c r="AK116" s="414"/>
      <c r="AL116" s="414"/>
      <c r="AM116" s="414" t="s">
        <v>537</v>
      </c>
      <c r="AN116" s="414"/>
      <c r="AO116" s="414"/>
      <c r="AP116" s="414"/>
      <c r="AQ116" s="211" t="s">
        <v>537</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442</v>
      </c>
      <c r="AC117" s="469"/>
      <c r="AD117" s="470"/>
      <c r="AE117" s="547" t="s">
        <v>537</v>
      </c>
      <c r="AF117" s="547"/>
      <c r="AG117" s="547"/>
      <c r="AH117" s="547"/>
      <c r="AI117" s="547" t="s">
        <v>537</v>
      </c>
      <c r="AJ117" s="547"/>
      <c r="AK117" s="547"/>
      <c r="AL117" s="547"/>
      <c r="AM117" s="547" t="s">
        <v>537</v>
      </c>
      <c r="AN117" s="547"/>
      <c r="AO117" s="547"/>
      <c r="AP117" s="547"/>
      <c r="AQ117" s="547" t="s">
        <v>537</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352</v>
      </c>
      <c r="AF118" s="412"/>
      <c r="AG118" s="412"/>
      <c r="AH118" s="413"/>
      <c r="AI118" s="411" t="s">
        <v>358</v>
      </c>
      <c r="AJ118" s="412"/>
      <c r="AK118" s="412"/>
      <c r="AL118" s="413"/>
      <c r="AM118" s="411" t="s">
        <v>448</v>
      </c>
      <c r="AN118" s="412"/>
      <c r="AO118" s="412"/>
      <c r="AP118" s="413"/>
      <c r="AQ118" s="590" t="s">
        <v>514</v>
      </c>
      <c r="AR118" s="591"/>
      <c r="AS118" s="591"/>
      <c r="AT118" s="591"/>
      <c r="AU118" s="591"/>
      <c r="AV118" s="591"/>
      <c r="AW118" s="591"/>
      <c r="AX118" s="592"/>
    </row>
    <row r="119" spans="1:50" ht="23.25" customHeight="1" x14ac:dyDescent="0.15">
      <c r="A119" s="435"/>
      <c r="B119" s="436"/>
      <c r="C119" s="436"/>
      <c r="D119" s="436"/>
      <c r="E119" s="436"/>
      <c r="F119" s="437"/>
      <c r="G119" s="389" t="s">
        <v>547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535</v>
      </c>
      <c r="AC119" s="459"/>
      <c r="AD119" s="460"/>
      <c r="AE119" s="414">
        <v>172.6</v>
      </c>
      <c r="AF119" s="414"/>
      <c r="AG119" s="414"/>
      <c r="AH119" s="414"/>
      <c r="AI119" s="414">
        <v>140.9</v>
      </c>
      <c r="AJ119" s="414"/>
      <c r="AK119" s="414"/>
      <c r="AL119" s="414"/>
      <c r="AM119" s="414">
        <v>154.1</v>
      </c>
      <c r="AN119" s="414"/>
      <c r="AO119" s="414"/>
      <c r="AP119" s="414"/>
      <c r="AQ119" s="414">
        <v>177.5</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478</v>
      </c>
      <c r="AC120" s="469"/>
      <c r="AD120" s="470"/>
      <c r="AE120" s="547" t="s">
        <v>574</v>
      </c>
      <c r="AF120" s="547"/>
      <c r="AG120" s="547"/>
      <c r="AH120" s="547"/>
      <c r="AI120" s="547" t="s">
        <v>575</v>
      </c>
      <c r="AJ120" s="547"/>
      <c r="AK120" s="547"/>
      <c r="AL120" s="547"/>
      <c r="AM120" s="547" t="s">
        <v>629</v>
      </c>
      <c r="AN120" s="547"/>
      <c r="AO120" s="547"/>
      <c r="AP120" s="547"/>
      <c r="AQ120" s="547" t="s">
        <v>630</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352</v>
      </c>
      <c r="AF121" s="412"/>
      <c r="AG121" s="412"/>
      <c r="AH121" s="413"/>
      <c r="AI121" s="411" t="s">
        <v>358</v>
      </c>
      <c r="AJ121" s="412"/>
      <c r="AK121" s="412"/>
      <c r="AL121" s="413"/>
      <c r="AM121" s="411" t="s">
        <v>448</v>
      </c>
      <c r="AN121" s="412"/>
      <c r="AO121" s="412"/>
      <c r="AP121" s="413"/>
      <c r="AQ121" s="590" t="s">
        <v>514</v>
      </c>
      <c r="AR121" s="591"/>
      <c r="AS121" s="591"/>
      <c r="AT121" s="591"/>
      <c r="AU121" s="591"/>
      <c r="AV121" s="591"/>
      <c r="AW121" s="591"/>
      <c r="AX121" s="592"/>
    </row>
    <row r="122" spans="1:50" ht="23.25" customHeight="1" x14ac:dyDescent="0.15">
      <c r="A122" s="435"/>
      <c r="B122" s="436"/>
      <c r="C122" s="436"/>
      <c r="D122" s="436"/>
      <c r="E122" s="436"/>
      <c r="F122" s="437"/>
      <c r="G122" s="389" t="s">
        <v>548</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535</v>
      </c>
      <c r="AC122" s="459"/>
      <c r="AD122" s="460"/>
      <c r="AE122" s="414">
        <v>5</v>
      </c>
      <c r="AF122" s="414"/>
      <c r="AG122" s="414"/>
      <c r="AH122" s="414"/>
      <c r="AI122" s="414">
        <v>14</v>
      </c>
      <c r="AJ122" s="414"/>
      <c r="AK122" s="414"/>
      <c r="AL122" s="414"/>
      <c r="AM122" s="414">
        <v>10</v>
      </c>
      <c r="AN122" s="414"/>
      <c r="AO122" s="414"/>
      <c r="AP122" s="414"/>
      <c r="AQ122" s="414">
        <v>10</v>
      </c>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480</v>
      </c>
      <c r="AC123" s="469"/>
      <c r="AD123" s="470"/>
      <c r="AE123" s="547" t="s">
        <v>576</v>
      </c>
      <c r="AF123" s="547"/>
      <c r="AG123" s="547"/>
      <c r="AH123" s="547"/>
      <c r="AI123" s="547" t="s">
        <v>577</v>
      </c>
      <c r="AJ123" s="547"/>
      <c r="AK123" s="547"/>
      <c r="AL123" s="547"/>
      <c r="AM123" s="547" t="s">
        <v>626</v>
      </c>
      <c r="AN123" s="547"/>
      <c r="AO123" s="547"/>
      <c r="AP123" s="547"/>
      <c r="AQ123" s="547" t="s">
        <v>626</v>
      </c>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352</v>
      </c>
      <c r="AF124" s="412"/>
      <c r="AG124" s="412"/>
      <c r="AH124" s="413"/>
      <c r="AI124" s="411" t="s">
        <v>358</v>
      </c>
      <c r="AJ124" s="412"/>
      <c r="AK124" s="412"/>
      <c r="AL124" s="413"/>
      <c r="AM124" s="411" t="s">
        <v>448</v>
      </c>
      <c r="AN124" s="412"/>
      <c r="AO124" s="412"/>
      <c r="AP124" s="413"/>
      <c r="AQ124" s="590" t="s">
        <v>514</v>
      </c>
      <c r="AR124" s="591"/>
      <c r="AS124" s="591"/>
      <c r="AT124" s="591"/>
      <c r="AU124" s="591"/>
      <c r="AV124" s="591"/>
      <c r="AW124" s="591"/>
      <c r="AX124" s="592"/>
    </row>
    <row r="125" spans="1:50" ht="23.25" hidden="1" customHeight="1" x14ac:dyDescent="0.15">
      <c r="A125" s="435"/>
      <c r="B125" s="436"/>
      <c r="C125" s="436"/>
      <c r="D125" s="436"/>
      <c r="E125" s="436"/>
      <c r="F125" s="437"/>
      <c r="G125" s="389" t="s">
        <v>479</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478</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352</v>
      </c>
      <c r="AF127" s="412"/>
      <c r="AG127" s="412"/>
      <c r="AH127" s="413"/>
      <c r="AI127" s="411" t="s">
        <v>358</v>
      </c>
      <c r="AJ127" s="412"/>
      <c r="AK127" s="412"/>
      <c r="AL127" s="413"/>
      <c r="AM127" s="411" t="s">
        <v>448</v>
      </c>
      <c r="AN127" s="412"/>
      <c r="AO127" s="412"/>
      <c r="AP127" s="413"/>
      <c r="AQ127" s="590" t="s">
        <v>514</v>
      </c>
      <c r="AR127" s="591"/>
      <c r="AS127" s="591"/>
      <c r="AT127" s="591"/>
      <c r="AU127" s="591"/>
      <c r="AV127" s="591"/>
      <c r="AW127" s="591"/>
      <c r="AX127" s="592"/>
    </row>
    <row r="128" spans="1:50" ht="23.25" hidden="1" customHeight="1" x14ac:dyDescent="0.15">
      <c r="A128" s="435"/>
      <c r="B128" s="436"/>
      <c r="C128" s="436"/>
      <c r="D128" s="436"/>
      <c r="E128" s="436"/>
      <c r="F128" s="437"/>
      <c r="G128" s="389" t="s">
        <v>479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478</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364</v>
      </c>
      <c r="B130" s="178"/>
      <c r="C130" s="177" t="s">
        <v>361</v>
      </c>
      <c r="D130" s="178"/>
      <c r="E130" s="162" t="s">
        <v>394</v>
      </c>
      <c r="F130" s="163"/>
      <c r="G130" s="164" t="s">
        <v>549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393</v>
      </c>
      <c r="F131" s="168"/>
      <c r="G131" s="103" t="s">
        <v>550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362</v>
      </c>
      <c r="F132" s="172"/>
      <c r="G132" s="153" t="s">
        <v>373</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352</v>
      </c>
      <c r="AF132" s="148"/>
      <c r="AG132" s="148"/>
      <c r="AH132" s="148"/>
      <c r="AI132" s="148" t="s">
        <v>358</v>
      </c>
      <c r="AJ132" s="148"/>
      <c r="AK132" s="148"/>
      <c r="AL132" s="148"/>
      <c r="AM132" s="148" t="s">
        <v>448</v>
      </c>
      <c r="AN132" s="148"/>
      <c r="AO132" s="148"/>
      <c r="AP132" s="144"/>
      <c r="AQ132" s="144" t="s">
        <v>350</v>
      </c>
      <c r="AR132" s="145"/>
      <c r="AS132" s="145"/>
      <c r="AT132" s="146"/>
      <c r="AU132" s="189" t="s">
        <v>375</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537</v>
      </c>
      <c r="AR133" s="192"/>
      <c r="AS133" s="126" t="s">
        <v>351</v>
      </c>
      <c r="AT133" s="127"/>
      <c r="AU133" s="193">
        <v>30</v>
      </c>
      <c r="AV133" s="193"/>
      <c r="AW133" s="126" t="s">
        <v>300</v>
      </c>
      <c r="AX133" s="188"/>
    </row>
    <row r="134" spans="1:50" ht="39.75" customHeight="1" x14ac:dyDescent="0.15">
      <c r="A134" s="182"/>
      <c r="B134" s="179"/>
      <c r="C134" s="173"/>
      <c r="D134" s="179"/>
      <c r="E134" s="173"/>
      <c r="F134" s="174"/>
      <c r="G134" s="97" t="s">
        <v>551</v>
      </c>
      <c r="H134" s="98"/>
      <c r="I134" s="98"/>
      <c r="J134" s="98"/>
      <c r="K134" s="98"/>
      <c r="L134" s="98"/>
      <c r="M134" s="98"/>
      <c r="N134" s="98"/>
      <c r="O134" s="98"/>
      <c r="P134" s="98"/>
      <c r="Q134" s="98"/>
      <c r="R134" s="98"/>
      <c r="S134" s="98"/>
      <c r="T134" s="98"/>
      <c r="U134" s="98"/>
      <c r="V134" s="98"/>
      <c r="W134" s="98"/>
      <c r="X134" s="99"/>
      <c r="Y134" s="194" t="s">
        <v>374</v>
      </c>
      <c r="Z134" s="195"/>
      <c r="AA134" s="196"/>
      <c r="AB134" s="197" t="s">
        <v>552</v>
      </c>
      <c r="AC134" s="198"/>
      <c r="AD134" s="198"/>
      <c r="AE134" s="199">
        <v>112498</v>
      </c>
      <c r="AF134" s="200"/>
      <c r="AG134" s="200"/>
      <c r="AH134" s="200"/>
      <c r="AI134" s="199">
        <v>110890</v>
      </c>
      <c r="AJ134" s="200"/>
      <c r="AK134" s="200"/>
      <c r="AL134" s="200"/>
      <c r="AM134" s="199">
        <v>109515</v>
      </c>
      <c r="AN134" s="200"/>
      <c r="AO134" s="200"/>
      <c r="AP134" s="200"/>
      <c r="AQ134" s="199" t="s">
        <v>537</v>
      </c>
      <c r="AR134" s="200"/>
      <c r="AS134" s="200"/>
      <c r="AT134" s="200"/>
      <c r="AU134" s="199" t="s">
        <v>537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552</v>
      </c>
      <c r="AC135" s="206"/>
      <c r="AD135" s="206"/>
      <c r="AE135" s="199">
        <v>112000</v>
      </c>
      <c r="AF135" s="200"/>
      <c r="AG135" s="200"/>
      <c r="AH135" s="200"/>
      <c r="AI135" s="199">
        <v>112000</v>
      </c>
      <c r="AJ135" s="200"/>
      <c r="AK135" s="200"/>
      <c r="AL135" s="200"/>
      <c r="AM135" s="199">
        <v>112000</v>
      </c>
      <c r="AN135" s="200"/>
      <c r="AO135" s="200"/>
      <c r="AP135" s="200"/>
      <c r="AQ135" s="199" t="s">
        <v>537</v>
      </c>
      <c r="AR135" s="200"/>
      <c r="AS135" s="200"/>
      <c r="AT135" s="200"/>
      <c r="AU135" s="199">
        <v>112000</v>
      </c>
      <c r="AV135" s="200"/>
      <c r="AW135" s="200"/>
      <c r="AX135" s="201"/>
    </row>
    <row r="136" spans="1:50" ht="18.75" hidden="1" customHeight="1" x14ac:dyDescent="0.15">
      <c r="A136" s="182"/>
      <c r="B136" s="179"/>
      <c r="C136" s="173"/>
      <c r="D136" s="179"/>
      <c r="E136" s="173"/>
      <c r="F136" s="174"/>
      <c r="G136" s="153" t="s">
        <v>373</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352</v>
      </c>
      <c r="AF136" s="148"/>
      <c r="AG136" s="148"/>
      <c r="AH136" s="148"/>
      <c r="AI136" s="148" t="s">
        <v>358</v>
      </c>
      <c r="AJ136" s="148"/>
      <c r="AK136" s="148"/>
      <c r="AL136" s="148"/>
      <c r="AM136" s="148" t="s">
        <v>448</v>
      </c>
      <c r="AN136" s="148"/>
      <c r="AO136" s="148"/>
      <c r="AP136" s="144"/>
      <c r="AQ136" s="144" t="s">
        <v>350</v>
      </c>
      <c r="AR136" s="145"/>
      <c r="AS136" s="145"/>
      <c r="AT136" s="146"/>
      <c r="AU136" s="189" t="s">
        <v>375</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351</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374</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373</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352</v>
      </c>
      <c r="AF140" s="148"/>
      <c r="AG140" s="148"/>
      <c r="AH140" s="148"/>
      <c r="AI140" s="148" t="s">
        <v>358</v>
      </c>
      <c r="AJ140" s="148"/>
      <c r="AK140" s="148"/>
      <c r="AL140" s="148"/>
      <c r="AM140" s="148" t="s">
        <v>448</v>
      </c>
      <c r="AN140" s="148"/>
      <c r="AO140" s="148"/>
      <c r="AP140" s="144"/>
      <c r="AQ140" s="144" t="s">
        <v>350</v>
      </c>
      <c r="AR140" s="145"/>
      <c r="AS140" s="145"/>
      <c r="AT140" s="146"/>
      <c r="AU140" s="189" t="s">
        <v>375</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351</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374</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373</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352</v>
      </c>
      <c r="AF144" s="148"/>
      <c r="AG144" s="148"/>
      <c r="AH144" s="148"/>
      <c r="AI144" s="148" t="s">
        <v>358</v>
      </c>
      <c r="AJ144" s="148"/>
      <c r="AK144" s="148"/>
      <c r="AL144" s="148"/>
      <c r="AM144" s="148" t="s">
        <v>448</v>
      </c>
      <c r="AN144" s="148"/>
      <c r="AO144" s="148"/>
      <c r="AP144" s="144"/>
      <c r="AQ144" s="144" t="s">
        <v>350</v>
      </c>
      <c r="AR144" s="145"/>
      <c r="AS144" s="145"/>
      <c r="AT144" s="146"/>
      <c r="AU144" s="189" t="s">
        <v>375</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351</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374</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373</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352</v>
      </c>
      <c r="AF148" s="148"/>
      <c r="AG148" s="148"/>
      <c r="AH148" s="148"/>
      <c r="AI148" s="148" t="s">
        <v>358</v>
      </c>
      <c r="AJ148" s="148"/>
      <c r="AK148" s="148"/>
      <c r="AL148" s="148"/>
      <c r="AM148" s="148" t="s">
        <v>448</v>
      </c>
      <c r="AN148" s="148"/>
      <c r="AO148" s="148"/>
      <c r="AP148" s="144"/>
      <c r="AQ148" s="144" t="s">
        <v>350</v>
      </c>
      <c r="AR148" s="145"/>
      <c r="AS148" s="145"/>
      <c r="AT148" s="146"/>
      <c r="AU148" s="189" t="s">
        <v>375</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351</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374</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376</v>
      </c>
      <c r="H152" s="123"/>
      <c r="I152" s="123"/>
      <c r="J152" s="123"/>
      <c r="K152" s="123"/>
      <c r="L152" s="123"/>
      <c r="M152" s="123"/>
      <c r="N152" s="123"/>
      <c r="O152" s="123"/>
      <c r="P152" s="124"/>
      <c r="Q152" s="152" t="s">
        <v>452</v>
      </c>
      <c r="R152" s="123"/>
      <c r="S152" s="123"/>
      <c r="T152" s="123"/>
      <c r="U152" s="123"/>
      <c r="V152" s="123"/>
      <c r="W152" s="123"/>
      <c r="X152" s="123"/>
      <c r="Y152" s="123"/>
      <c r="Z152" s="123"/>
      <c r="AA152" s="123"/>
      <c r="AB152" s="122" t="s">
        <v>453</v>
      </c>
      <c r="AC152" s="123"/>
      <c r="AD152" s="124"/>
      <c r="AE152" s="152" t="s">
        <v>377</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378</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376</v>
      </c>
      <c r="H159" s="123"/>
      <c r="I159" s="123"/>
      <c r="J159" s="123"/>
      <c r="K159" s="123"/>
      <c r="L159" s="123"/>
      <c r="M159" s="123"/>
      <c r="N159" s="123"/>
      <c r="O159" s="123"/>
      <c r="P159" s="124"/>
      <c r="Q159" s="152" t="s">
        <v>452</v>
      </c>
      <c r="R159" s="123"/>
      <c r="S159" s="123"/>
      <c r="T159" s="123"/>
      <c r="U159" s="123"/>
      <c r="V159" s="123"/>
      <c r="W159" s="123"/>
      <c r="X159" s="123"/>
      <c r="Y159" s="123"/>
      <c r="Z159" s="123"/>
      <c r="AA159" s="123"/>
      <c r="AB159" s="122" t="s">
        <v>453</v>
      </c>
      <c r="AC159" s="123"/>
      <c r="AD159" s="124"/>
      <c r="AE159" s="128" t="s">
        <v>377</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378</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376</v>
      </c>
      <c r="H166" s="123"/>
      <c r="I166" s="123"/>
      <c r="J166" s="123"/>
      <c r="K166" s="123"/>
      <c r="L166" s="123"/>
      <c r="M166" s="123"/>
      <c r="N166" s="123"/>
      <c r="O166" s="123"/>
      <c r="P166" s="124"/>
      <c r="Q166" s="152" t="s">
        <v>452</v>
      </c>
      <c r="R166" s="123"/>
      <c r="S166" s="123"/>
      <c r="T166" s="123"/>
      <c r="U166" s="123"/>
      <c r="V166" s="123"/>
      <c r="W166" s="123"/>
      <c r="X166" s="123"/>
      <c r="Y166" s="123"/>
      <c r="Z166" s="123"/>
      <c r="AA166" s="123"/>
      <c r="AB166" s="122" t="s">
        <v>453</v>
      </c>
      <c r="AC166" s="123"/>
      <c r="AD166" s="124"/>
      <c r="AE166" s="128" t="s">
        <v>377</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378</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376</v>
      </c>
      <c r="H173" s="123"/>
      <c r="I173" s="123"/>
      <c r="J173" s="123"/>
      <c r="K173" s="123"/>
      <c r="L173" s="123"/>
      <c r="M173" s="123"/>
      <c r="N173" s="123"/>
      <c r="O173" s="123"/>
      <c r="P173" s="124"/>
      <c r="Q173" s="152" t="s">
        <v>452</v>
      </c>
      <c r="R173" s="123"/>
      <c r="S173" s="123"/>
      <c r="T173" s="123"/>
      <c r="U173" s="123"/>
      <c r="V173" s="123"/>
      <c r="W173" s="123"/>
      <c r="X173" s="123"/>
      <c r="Y173" s="123"/>
      <c r="Z173" s="123"/>
      <c r="AA173" s="123"/>
      <c r="AB173" s="122" t="s">
        <v>453</v>
      </c>
      <c r="AC173" s="123"/>
      <c r="AD173" s="124"/>
      <c r="AE173" s="128" t="s">
        <v>377</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378</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376</v>
      </c>
      <c r="H180" s="123"/>
      <c r="I180" s="123"/>
      <c r="J180" s="123"/>
      <c r="K180" s="123"/>
      <c r="L180" s="123"/>
      <c r="M180" s="123"/>
      <c r="N180" s="123"/>
      <c r="O180" s="123"/>
      <c r="P180" s="124"/>
      <c r="Q180" s="152" t="s">
        <v>452</v>
      </c>
      <c r="R180" s="123"/>
      <c r="S180" s="123"/>
      <c r="T180" s="123"/>
      <c r="U180" s="123"/>
      <c r="V180" s="123"/>
      <c r="W180" s="123"/>
      <c r="X180" s="123"/>
      <c r="Y180" s="123"/>
      <c r="Z180" s="123"/>
      <c r="AA180" s="123"/>
      <c r="AB180" s="122" t="s">
        <v>453</v>
      </c>
      <c r="AC180" s="123"/>
      <c r="AD180" s="124"/>
      <c r="AE180" s="128" t="s">
        <v>377</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378</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411</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553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394</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393</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362</v>
      </c>
      <c r="F192" s="172"/>
      <c r="G192" s="153" t="s">
        <v>373</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352</v>
      </c>
      <c r="AF192" s="148"/>
      <c r="AG192" s="148"/>
      <c r="AH192" s="148"/>
      <c r="AI192" s="148" t="s">
        <v>358</v>
      </c>
      <c r="AJ192" s="148"/>
      <c r="AK192" s="148"/>
      <c r="AL192" s="148"/>
      <c r="AM192" s="148" t="s">
        <v>448</v>
      </c>
      <c r="AN192" s="148"/>
      <c r="AO192" s="148"/>
      <c r="AP192" s="144"/>
      <c r="AQ192" s="144" t="s">
        <v>350</v>
      </c>
      <c r="AR192" s="145"/>
      <c r="AS192" s="145"/>
      <c r="AT192" s="146"/>
      <c r="AU192" s="189" t="s">
        <v>375</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351</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374</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373</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352</v>
      </c>
      <c r="AF196" s="148"/>
      <c r="AG196" s="148"/>
      <c r="AH196" s="148"/>
      <c r="AI196" s="148" t="s">
        <v>358</v>
      </c>
      <c r="AJ196" s="148"/>
      <c r="AK196" s="148"/>
      <c r="AL196" s="148"/>
      <c r="AM196" s="148" t="s">
        <v>448</v>
      </c>
      <c r="AN196" s="148"/>
      <c r="AO196" s="148"/>
      <c r="AP196" s="144"/>
      <c r="AQ196" s="144" t="s">
        <v>350</v>
      </c>
      <c r="AR196" s="145"/>
      <c r="AS196" s="145"/>
      <c r="AT196" s="146"/>
      <c r="AU196" s="189" t="s">
        <v>375</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351</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374</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373</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352</v>
      </c>
      <c r="AF200" s="148"/>
      <c r="AG200" s="148"/>
      <c r="AH200" s="148"/>
      <c r="AI200" s="148" t="s">
        <v>358</v>
      </c>
      <c r="AJ200" s="148"/>
      <c r="AK200" s="148"/>
      <c r="AL200" s="148"/>
      <c r="AM200" s="148" t="s">
        <v>448</v>
      </c>
      <c r="AN200" s="148"/>
      <c r="AO200" s="148"/>
      <c r="AP200" s="144"/>
      <c r="AQ200" s="144" t="s">
        <v>350</v>
      </c>
      <c r="AR200" s="145"/>
      <c r="AS200" s="145"/>
      <c r="AT200" s="146"/>
      <c r="AU200" s="189" t="s">
        <v>375</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351</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374</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373</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352</v>
      </c>
      <c r="AF204" s="148"/>
      <c r="AG204" s="148"/>
      <c r="AH204" s="148"/>
      <c r="AI204" s="148" t="s">
        <v>358</v>
      </c>
      <c r="AJ204" s="148"/>
      <c r="AK204" s="148"/>
      <c r="AL204" s="148"/>
      <c r="AM204" s="148" t="s">
        <v>448</v>
      </c>
      <c r="AN204" s="148"/>
      <c r="AO204" s="148"/>
      <c r="AP204" s="144"/>
      <c r="AQ204" s="144" t="s">
        <v>350</v>
      </c>
      <c r="AR204" s="145"/>
      <c r="AS204" s="145"/>
      <c r="AT204" s="146"/>
      <c r="AU204" s="189" t="s">
        <v>375</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351</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374</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373</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352</v>
      </c>
      <c r="AF208" s="148"/>
      <c r="AG208" s="148"/>
      <c r="AH208" s="148"/>
      <c r="AI208" s="148" t="s">
        <v>358</v>
      </c>
      <c r="AJ208" s="148"/>
      <c r="AK208" s="148"/>
      <c r="AL208" s="148"/>
      <c r="AM208" s="148" t="s">
        <v>448</v>
      </c>
      <c r="AN208" s="148"/>
      <c r="AO208" s="148"/>
      <c r="AP208" s="144"/>
      <c r="AQ208" s="144" t="s">
        <v>350</v>
      </c>
      <c r="AR208" s="145"/>
      <c r="AS208" s="145"/>
      <c r="AT208" s="146"/>
      <c r="AU208" s="189" t="s">
        <v>375</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351</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374</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376</v>
      </c>
      <c r="H212" s="123"/>
      <c r="I212" s="123"/>
      <c r="J212" s="123"/>
      <c r="K212" s="123"/>
      <c r="L212" s="123"/>
      <c r="M212" s="123"/>
      <c r="N212" s="123"/>
      <c r="O212" s="123"/>
      <c r="P212" s="124"/>
      <c r="Q212" s="152" t="s">
        <v>452</v>
      </c>
      <c r="R212" s="123"/>
      <c r="S212" s="123"/>
      <c r="T212" s="123"/>
      <c r="U212" s="123"/>
      <c r="V212" s="123"/>
      <c r="W212" s="123"/>
      <c r="X212" s="123"/>
      <c r="Y212" s="123"/>
      <c r="Z212" s="123"/>
      <c r="AA212" s="123"/>
      <c r="AB212" s="122" t="s">
        <v>453</v>
      </c>
      <c r="AC212" s="123"/>
      <c r="AD212" s="124"/>
      <c r="AE212" s="152" t="s">
        <v>377</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378</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376</v>
      </c>
      <c r="H219" s="123"/>
      <c r="I219" s="123"/>
      <c r="J219" s="123"/>
      <c r="K219" s="123"/>
      <c r="L219" s="123"/>
      <c r="M219" s="123"/>
      <c r="N219" s="123"/>
      <c r="O219" s="123"/>
      <c r="P219" s="124"/>
      <c r="Q219" s="152" t="s">
        <v>452</v>
      </c>
      <c r="R219" s="123"/>
      <c r="S219" s="123"/>
      <c r="T219" s="123"/>
      <c r="U219" s="123"/>
      <c r="V219" s="123"/>
      <c r="W219" s="123"/>
      <c r="X219" s="123"/>
      <c r="Y219" s="123"/>
      <c r="Z219" s="123"/>
      <c r="AA219" s="123"/>
      <c r="AB219" s="122" t="s">
        <v>453</v>
      </c>
      <c r="AC219" s="123"/>
      <c r="AD219" s="124"/>
      <c r="AE219" s="128" t="s">
        <v>377</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378</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376</v>
      </c>
      <c r="H226" s="123"/>
      <c r="I226" s="123"/>
      <c r="J226" s="123"/>
      <c r="K226" s="123"/>
      <c r="L226" s="123"/>
      <c r="M226" s="123"/>
      <c r="N226" s="123"/>
      <c r="O226" s="123"/>
      <c r="P226" s="124"/>
      <c r="Q226" s="152" t="s">
        <v>452</v>
      </c>
      <c r="R226" s="123"/>
      <c r="S226" s="123"/>
      <c r="T226" s="123"/>
      <c r="U226" s="123"/>
      <c r="V226" s="123"/>
      <c r="W226" s="123"/>
      <c r="X226" s="123"/>
      <c r="Y226" s="123"/>
      <c r="Z226" s="123"/>
      <c r="AA226" s="123"/>
      <c r="AB226" s="122" t="s">
        <v>453</v>
      </c>
      <c r="AC226" s="123"/>
      <c r="AD226" s="124"/>
      <c r="AE226" s="128" t="s">
        <v>377</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378</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376</v>
      </c>
      <c r="H233" s="123"/>
      <c r="I233" s="123"/>
      <c r="J233" s="123"/>
      <c r="K233" s="123"/>
      <c r="L233" s="123"/>
      <c r="M233" s="123"/>
      <c r="N233" s="123"/>
      <c r="O233" s="123"/>
      <c r="P233" s="124"/>
      <c r="Q233" s="152" t="s">
        <v>452</v>
      </c>
      <c r="R233" s="123"/>
      <c r="S233" s="123"/>
      <c r="T233" s="123"/>
      <c r="U233" s="123"/>
      <c r="V233" s="123"/>
      <c r="W233" s="123"/>
      <c r="X233" s="123"/>
      <c r="Y233" s="123"/>
      <c r="Z233" s="123"/>
      <c r="AA233" s="123"/>
      <c r="AB233" s="122" t="s">
        <v>453</v>
      </c>
      <c r="AC233" s="123"/>
      <c r="AD233" s="124"/>
      <c r="AE233" s="128" t="s">
        <v>377</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378</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376</v>
      </c>
      <c r="H240" s="123"/>
      <c r="I240" s="123"/>
      <c r="J240" s="123"/>
      <c r="K240" s="123"/>
      <c r="L240" s="123"/>
      <c r="M240" s="123"/>
      <c r="N240" s="123"/>
      <c r="O240" s="123"/>
      <c r="P240" s="124"/>
      <c r="Q240" s="152" t="s">
        <v>452</v>
      </c>
      <c r="R240" s="123"/>
      <c r="S240" s="123"/>
      <c r="T240" s="123"/>
      <c r="U240" s="123"/>
      <c r="V240" s="123"/>
      <c r="W240" s="123"/>
      <c r="X240" s="123"/>
      <c r="Y240" s="123"/>
      <c r="Z240" s="123"/>
      <c r="AA240" s="123"/>
      <c r="AB240" s="122" t="s">
        <v>453</v>
      </c>
      <c r="AC240" s="123"/>
      <c r="AD240" s="124"/>
      <c r="AE240" s="128" t="s">
        <v>377</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378</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411</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394</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393</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362</v>
      </c>
      <c r="F252" s="172"/>
      <c r="G252" s="153" t="s">
        <v>373</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352</v>
      </c>
      <c r="AF252" s="148"/>
      <c r="AG252" s="148"/>
      <c r="AH252" s="148"/>
      <c r="AI252" s="148" t="s">
        <v>358</v>
      </c>
      <c r="AJ252" s="148"/>
      <c r="AK252" s="148"/>
      <c r="AL252" s="148"/>
      <c r="AM252" s="148" t="s">
        <v>448</v>
      </c>
      <c r="AN252" s="148"/>
      <c r="AO252" s="148"/>
      <c r="AP252" s="144"/>
      <c r="AQ252" s="144" t="s">
        <v>350</v>
      </c>
      <c r="AR252" s="145"/>
      <c r="AS252" s="145"/>
      <c r="AT252" s="146"/>
      <c r="AU252" s="189" t="s">
        <v>375</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351</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374</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373</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352</v>
      </c>
      <c r="AF256" s="148"/>
      <c r="AG256" s="148"/>
      <c r="AH256" s="148"/>
      <c r="AI256" s="148" t="s">
        <v>358</v>
      </c>
      <c r="AJ256" s="148"/>
      <c r="AK256" s="148"/>
      <c r="AL256" s="148"/>
      <c r="AM256" s="148" t="s">
        <v>448</v>
      </c>
      <c r="AN256" s="148"/>
      <c r="AO256" s="148"/>
      <c r="AP256" s="144"/>
      <c r="AQ256" s="144" t="s">
        <v>350</v>
      </c>
      <c r="AR256" s="145"/>
      <c r="AS256" s="145"/>
      <c r="AT256" s="146"/>
      <c r="AU256" s="189" t="s">
        <v>375</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351</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374</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373</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352</v>
      </c>
      <c r="AF260" s="148"/>
      <c r="AG260" s="148"/>
      <c r="AH260" s="148"/>
      <c r="AI260" s="148" t="s">
        <v>358</v>
      </c>
      <c r="AJ260" s="148"/>
      <c r="AK260" s="148"/>
      <c r="AL260" s="148"/>
      <c r="AM260" s="148" t="s">
        <v>448</v>
      </c>
      <c r="AN260" s="148"/>
      <c r="AO260" s="148"/>
      <c r="AP260" s="144"/>
      <c r="AQ260" s="144" t="s">
        <v>350</v>
      </c>
      <c r="AR260" s="145"/>
      <c r="AS260" s="145"/>
      <c r="AT260" s="146"/>
      <c r="AU260" s="189" t="s">
        <v>375</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351</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374</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373</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352</v>
      </c>
      <c r="AF264" s="210"/>
      <c r="AG264" s="210"/>
      <c r="AH264" s="210"/>
      <c r="AI264" s="210" t="s">
        <v>358</v>
      </c>
      <c r="AJ264" s="210"/>
      <c r="AK264" s="210"/>
      <c r="AL264" s="210"/>
      <c r="AM264" s="210" t="s">
        <v>448</v>
      </c>
      <c r="AN264" s="210"/>
      <c r="AO264" s="210"/>
      <c r="AP264" s="152"/>
      <c r="AQ264" s="152" t="s">
        <v>350</v>
      </c>
      <c r="AR264" s="123"/>
      <c r="AS264" s="123"/>
      <c r="AT264" s="124"/>
      <c r="AU264" s="129" t="s">
        <v>375</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351</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374</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373</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352</v>
      </c>
      <c r="AF268" s="148"/>
      <c r="AG268" s="148"/>
      <c r="AH268" s="148"/>
      <c r="AI268" s="148" t="s">
        <v>358</v>
      </c>
      <c r="AJ268" s="148"/>
      <c r="AK268" s="148"/>
      <c r="AL268" s="148"/>
      <c r="AM268" s="148" t="s">
        <v>448</v>
      </c>
      <c r="AN268" s="148"/>
      <c r="AO268" s="148"/>
      <c r="AP268" s="144"/>
      <c r="AQ268" s="144" t="s">
        <v>350</v>
      </c>
      <c r="AR268" s="145"/>
      <c r="AS268" s="145"/>
      <c r="AT268" s="146"/>
      <c r="AU268" s="189" t="s">
        <v>375</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351</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374</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376</v>
      </c>
      <c r="H272" s="123"/>
      <c r="I272" s="123"/>
      <c r="J272" s="123"/>
      <c r="K272" s="123"/>
      <c r="L272" s="123"/>
      <c r="M272" s="123"/>
      <c r="N272" s="123"/>
      <c r="O272" s="123"/>
      <c r="P272" s="124"/>
      <c r="Q272" s="152" t="s">
        <v>452</v>
      </c>
      <c r="R272" s="123"/>
      <c r="S272" s="123"/>
      <c r="T272" s="123"/>
      <c r="U272" s="123"/>
      <c r="V272" s="123"/>
      <c r="W272" s="123"/>
      <c r="X272" s="123"/>
      <c r="Y272" s="123"/>
      <c r="Z272" s="123"/>
      <c r="AA272" s="123"/>
      <c r="AB272" s="122" t="s">
        <v>453</v>
      </c>
      <c r="AC272" s="123"/>
      <c r="AD272" s="124"/>
      <c r="AE272" s="152" t="s">
        <v>377</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378</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376</v>
      </c>
      <c r="H279" s="123"/>
      <c r="I279" s="123"/>
      <c r="J279" s="123"/>
      <c r="K279" s="123"/>
      <c r="L279" s="123"/>
      <c r="M279" s="123"/>
      <c r="N279" s="123"/>
      <c r="O279" s="123"/>
      <c r="P279" s="124"/>
      <c r="Q279" s="152" t="s">
        <v>452</v>
      </c>
      <c r="R279" s="123"/>
      <c r="S279" s="123"/>
      <c r="T279" s="123"/>
      <c r="U279" s="123"/>
      <c r="V279" s="123"/>
      <c r="W279" s="123"/>
      <c r="X279" s="123"/>
      <c r="Y279" s="123"/>
      <c r="Z279" s="123"/>
      <c r="AA279" s="123"/>
      <c r="AB279" s="122" t="s">
        <v>453</v>
      </c>
      <c r="AC279" s="123"/>
      <c r="AD279" s="124"/>
      <c r="AE279" s="128" t="s">
        <v>377</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378</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376</v>
      </c>
      <c r="H286" s="123"/>
      <c r="I286" s="123"/>
      <c r="J286" s="123"/>
      <c r="K286" s="123"/>
      <c r="L286" s="123"/>
      <c r="M286" s="123"/>
      <c r="N286" s="123"/>
      <c r="O286" s="123"/>
      <c r="P286" s="124"/>
      <c r="Q286" s="152" t="s">
        <v>452</v>
      </c>
      <c r="R286" s="123"/>
      <c r="S286" s="123"/>
      <c r="T286" s="123"/>
      <c r="U286" s="123"/>
      <c r="V286" s="123"/>
      <c r="W286" s="123"/>
      <c r="X286" s="123"/>
      <c r="Y286" s="123"/>
      <c r="Z286" s="123"/>
      <c r="AA286" s="123"/>
      <c r="AB286" s="122" t="s">
        <v>453</v>
      </c>
      <c r="AC286" s="123"/>
      <c r="AD286" s="124"/>
      <c r="AE286" s="128" t="s">
        <v>377</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378</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376</v>
      </c>
      <c r="H293" s="123"/>
      <c r="I293" s="123"/>
      <c r="J293" s="123"/>
      <c r="K293" s="123"/>
      <c r="L293" s="123"/>
      <c r="M293" s="123"/>
      <c r="N293" s="123"/>
      <c r="O293" s="123"/>
      <c r="P293" s="124"/>
      <c r="Q293" s="152" t="s">
        <v>452</v>
      </c>
      <c r="R293" s="123"/>
      <c r="S293" s="123"/>
      <c r="T293" s="123"/>
      <c r="U293" s="123"/>
      <c r="V293" s="123"/>
      <c r="W293" s="123"/>
      <c r="X293" s="123"/>
      <c r="Y293" s="123"/>
      <c r="Z293" s="123"/>
      <c r="AA293" s="123"/>
      <c r="AB293" s="122" t="s">
        <v>453</v>
      </c>
      <c r="AC293" s="123"/>
      <c r="AD293" s="124"/>
      <c r="AE293" s="128" t="s">
        <v>377</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378</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376</v>
      </c>
      <c r="H300" s="123"/>
      <c r="I300" s="123"/>
      <c r="J300" s="123"/>
      <c r="K300" s="123"/>
      <c r="L300" s="123"/>
      <c r="M300" s="123"/>
      <c r="N300" s="123"/>
      <c r="O300" s="123"/>
      <c r="P300" s="124"/>
      <c r="Q300" s="152" t="s">
        <v>452</v>
      </c>
      <c r="R300" s="123"/>
      <c r="S300" s="123"/>
      <c r="T300" s="123"/>
      <c r="U300" s="123"/>
      <c r="V300" s="123"/>
      <c r="W300" s="123"/>
      <c r="X300" s="123"/>
      <c r="Y300" s="123"/>
      <c r="Z300" s="123"/>
      <c r="AA300" s="123"/>
      <c r="AB300" s="122" t="s">
        <v>453</v>
      </c>
      <c r="AC300" s="123"/>
      <c r="AD300" s="124"/>
      <c r="AE300" s="128" t="s">
        <v>377</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378</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411</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394</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393</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362</v>
      </c>
      <c r="F312" s="172"/>
      <c r="G312" s="153" t="s">
        <v>373</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352</v>
      </c>
      <c r="AF312" s="148"/>
      <c r="AG312" s="148"/>
      <c r="AH312" s="148"/>
      <c r="AI312" s="148" t="s">
        <v>358</v>
      </c>
      <c r="AJ312" s="148"/>
      <c r="AK312" s="148"/>
      <c r="AL312" s="148"/>
      <c r="AM312" s="148" t="s">
        <v>448</v>
      </c>
      <c r="AN312" s="148"/>
      <c r="AO312" s="148"/>
      <c r="AP312" s="144"/>
      <c r="AQ312" s="144" t="s">
        <v>350</v>
      </c>
      <c r="AR312" s="145"/>
      <c r="AS312" s="145"/>
      <c r="AT312" s="146"/>
      <c r="AU312" s="189" t="s">
        <v>375</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351</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374</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373</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352</v>
      </c>
      <c r="AF316" s="148"/>
      <c r="AG316" s="148"/>
      <c r="AH316" s="148"/>
      <c r="AI316" s="148" t="s">
        <v>358</v>
      </c>
      <c r="AJ316" s="148"/>
      <c r="AK316" s="148"/>
      <c r="AL316" s="148"/>
      <c r="AM316" s="148" t="s">
        <v>448</v>
      </c>
      <c r="AN316" s="148"/>
      <c r="AO316" s="148"/>
      <c r="AP316" s="144"/>
      <c r="AQ316" s="144" t="s">
        <v>350</v>
      </c>
      <c r="AR316" s="145"/>
      <c r="AS316" s="145"/>
      <c r="AT316" s="146"/>
      <c r="AU316" s="189" t="s">
        <v>375</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351</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374</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373</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352</v>
      </c>
      <c r="AF320" s="148"/>
      <c r="AG320" s="148"/>
      <c r="AH320" s="148"/>
      <c r="AI320" s="148" t="s">
        <v>358</v>
      </c>
      <c r="AJ320" s="148"/>
      <c r="AK320" s="148"/>
      <c r="AL320" s="148"/>
      <c r="AM320" s="148" t="s">
        <v>448</v>
      </c>
      <c r="AN320" s="148"/>
      <c r="AO320" s="148"/>
      <c r="AP320" s="144"/>
      <c r="AQ320" s="144" t="s">
        <v>350</v>
      </c>
      <c r="AR320" s="145"/>
      <c r="AS320" s="145"/>
      <c r="AT320" s="146"/>
      <c r="AU320" s="189" t="s">
        <v>375</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351</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374</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373</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352</v>
      </c>
      <c r="AF324" s="148"/>
      <c r="AG324" s="148"/>
      <c r="AH324" s="148"/>
      <c r="AI324" s="148" t="s">
        <v>358</v>
      </c>
      <c r="AJ324" s="148"/>
      <c r="AK324" s="148"/>
      <c r="AL324" s="148"/>
      <c r="AM324" s="148" t="s">
        <v>448</v>
      </c>
      <c r="AN324" s="148"/>
      <c r="AO324" s="148"/>
      <c r="AP324" s="144"/>
      <c r="AQ324" s="144" t="s">
        <v>350</v>
      </c>
      <c r="AR324" s="145"/>
      <c r="AS324" s="145"/>
      <c r="AT324" s="146"/>
      <c r="AU324" s="189" t="s">
        <v>375</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351</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374</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373</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352</v>
      </c>
      <c r="AF328" s="148"/>
      <c r="AG328" s="148"/>
      <c r="AH328" s="148"/>
      <c r="AI328" s="148" t="s">
        <v>358</v>
      </c>
      <c r="AJ328" s="148"/>
      <c r="AK328" s="148"/>
      <c r="AL328" s="148"/>
      <c r="AM328" s="148" t="s">
        <v>448</v>
      </c>
      <c r="AN328" s="148"/>
      <c r="AO328" s="148"/>
      <c r="AP328" s="144"/>
      <c r="AQ328" s="144" t="s">
        <v>350</v>
      </c>
      <c r="AR328" s="145"/>
      <c r="AS328" s="145"/>
      <c r="AT328" s="146"/>
      <c r="AU328" s="189" t="s">
        <v>375</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351</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374</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376</v>
      </c>
      <c r="H332" s="123"/>
      <c r="I332" s="123"/>
      <c r="J332" s="123"/>
      <c r="K332" s="123"/>
      <c r="L332" s="123"/>
      <c r="M332" s="123"/>
      <c r="N332" s="123"/>
      <c r="O332" s="123"/>
      <c r="P332" s="124"/>
      <c r="Q332" s="152" t="s">
        <v>452</v>
      </c>
      <c r="R332" s="123"/>
      <c r="S332" s="123"/>
      <c r="T332" s="123"/>
      <c r="U332" s="123"/>
      <c r="V332" s="123"/>
      <c r="W332" s="123"/>
      <c r="X332" s="123"/>
      <c r="Y332" s="123"/>
      <c r="Z332" s="123"/>
      <c r="AA332" s="123"/>
      <c r="AB332" s="122" t="s">
        <v>453</v>
      </c>
      <c r="AC332" s="123"/>
      <c r="AD332" s="124"/>
      <c r="AE332" s="152" t="s">
        <v>377</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378</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376</v>
      </c>
      <c r="H339" s="123"/>
      <c r="I339" s="123"/>
      <c r="J339" s="123"/>
      <c r="K339" s="123"/>
      <c r="L339" s="123"/>
      <c r="M339" s="123"/>
      <c r="N339" s="123"/>
      <c r="O339" s="123"/>
      <c r="P339" s="124"/>
      <c r="Q339" s="152" t="s">
        <v>452</v>
      </c>
      <c r="R339" s="123"/>
      <c r="S339" s="123"/>
      <c r="T339" s="123"/>
      <c r="U339" s="123"/>
      <c r="V339" s="123"/>
      <c r="W339" s="123"/>
      <c r="X339" s="123"/>
      <c r="Y339" s="123"/>
      <c r="Z339" s="123"/>
      <c r="AA339" s="123"/>
      <c r="AB339" s="122" t="s">
        <v>453</v>
      </c>
      <c r="AC339" s="123"/>
      <c r="AD339" s="124"/>
      <c r="AE339" s="128" t="s">
        <v>377</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378</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376</v>
      </c>
      <c r="H346" s="123"/>
      <c r="I346" s="123"/>
      <c r="J346" s="123"/>
      <c r="K346" s="123"/>
      <c r="L346" s="123"/>
      <c r="M346" s="123"/>
      <c r="N346" s="123"/>
      <c r="O346" s="123"/>
      <c r="P346" s="124"/>
      <c r="Q346" s="152" t="s">
        <v>452</v>
      </c>
      <c r="R346" s="123"/>
      <c r="S346" s="123"/>
      <c r="T346" s="123"/>
      <c r="U346" s="123"/>
      <c r="V346" s="123"/>
      <c r="W346" s="123"/>
      <c r="X346" s="123"/>
      <c r="Y346" s="123"/>
      <c r="Z346" s="123"/>
      <c r="AA346" s="123"/>
      <c r="AB346" s="122" t="s">
        <v>453</v>
      </c>
      <c r="AC346" s="123"/>
      <c r="AD346" s="124"/>
      <c r="AE346" s="128" t="s">
        <v>377</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378</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376</v>
      </c>
      <c r="H353" s="123"/>
      <c r="I353" s="123"/>
      <c r="J353" s="123"/>
      <c r="K353" s="123"/>
      <c r="L353" s="123"/>
      <c r="M353" s="123"/>
      <c r="N353" s="123"/>
      <c r="O353" s="123"/>
      <c r="P353" s="124"/>
      <c r="Q353" s="152" t="s">
        <v>452</v>
      </c>
      <c r="R353" s="123"/>
      <c r="S353" s="123"/>
      <c r="T353" s="123"/>
      <c r="U353" s="123"/>
      <c r="V353" s="123"/>
      <c r="W353" s="123"/>
      <c r="X353" s="123"/>
      <c r="Y353" s="123"/>
      <c r="Z353" s="123"/>
      <c r="AA353" s="123"/>
      <c r="AB353" s="122" t="s">
        <v>453</v>
      </c>
      <c r="AC353" s="123"/>
      <c r="AD353" s="124"/>
      <c r="AE353" s="128" t="s">
        <v>377</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378</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376</v>
      </c>
      <c r="H360" s="123"/>
      <c r="I360" s="123"/>
      <c r="J360" s="123"/>
      <c r="K360" s="123"/>
      <c r="L360" s="123"/>
      <c r="M360" s="123"/>
      <c r="N360" s="123"/>
      <c r="O360" s="123"/>
      <c r="P360" s="124"/>
      <c r="Q360" s="152" t="s">
        <v>452</v>
      </c>
      <c r="R360" s="123"/>
      <c r="S360" s="123"/>
      <c r="T360" s="123"/>
      <c r="U360" s="123"/>
      <c r="V360" s="123"/>
      <c r="W360" s="123"/>
      <c r="X360" s="123"/>
      <c r="Y360" s="123"/>
      <c r="Z360" s="123"/>
      <c r="AA360" s="123"/>
      <c r="AB360" s="122" t="s">
        <v>453</v>
      </c>
      <c r="AC360" s="123"/>
      <c r="AD360" s="124"/>
      <c r="AE360" s="128" t="s">
        <v>377</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378</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411</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394</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393</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362</v>
      </c>
      <c r="F372" s="172"/>
      <c r="G372" s="153" t="s">
        <v>373</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352</v>
      </c>
      <c r="AF372" s="148"/>
      <c r="AG372" s="148"/>
      <c r="AH372" s="148"/>
      <c r="AI372" s="148" t="s">
        <v>358</v>
      </c>
      <c r="AJ372" s="148"/>
      <c r="AK372" s="148"/>
      <c r="AL372" s="148"/>
      <c r="AM372" s="148" t="s">
        <v>448</v>
      </c>
      <c r="AN372" s="148"/>
      <c r="AO372" s="148"/>
      <c r="AP372" s="144"/>
      <c r="AQ372" s="144" t="s">
        <v>350</v>
      </c>
      <c r="AR372" s="145"/>
      <c r="AS372" s="145"/>
      <c r="AT372" s="146"/>
      <c r="AU372" s="189" t="s">
        <v>375</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351</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374</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373</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352</v>
      </c>
      <c r="AF376" s="148"/>
      <c r="AG376" s="148"/>
      <c r="AH376" s="148"/>
      <c r="AI376" s="148" t="s">
        <v>358</v>
      </c>
      <c r="AJ376" s="148"/>
      <c r="AK376" s="148"/>
      <c r="AL376" s="148"/>
      <c r="AM376" s="148" t="s">
        <v>448</v>
      </c>
      <c r="AN376" s="148"/>
      <c r="AO376" s="148"/>
      <c r="AP376" s="144"/>
      <c r="AQ376" s="144" t="s">
        <v>350</v>
      </c>
      <c r="AR376" s="145"/>
      <c r="AS376" s="145"/>
      <c r="AT376" s="146"/>
      <c r="AU376" s="189" t="s">
        <v>375</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351</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374</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373</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352</v>
      </c>
      <c r="AF380" s="148"/>
      <c r="AG380" s="148"/>
      <c r="AH380" s="148"/>
      <c r="AI380" s="148" t="s">
        <v>358</v>
      </c>
      <c r="AJ380" s="148"/>
      <c r="AK380" s="148"/>
      <c r="AL380" s="148"/>
      <c r="AM380" s="148" t="s">
        <v>448</v>
      </c>
      <c r="AN380" s="148"/>
      <c r="AO380" s="148"/>
      <c r="AP380" s="144"/>
      <c r="AQ380" s="144" t="s">
        <v>350</v>
      </c>
      <c r="AR380" s="145"/>
      <c r="AS380" s="145"/>
      <c r="AT380" s="146"/>
      <c r="AU380" s="189" t="s">
        <v>375</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351</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374</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373</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352</v>
      </c>
      <c r="AF384" s="148"/>
      <c r="AG384" s="148"/>
      <c r="AH384" s="148"/>
      <c r="AI384" s="148" t="s">
        <v>358</v>
      </c>
      <c r="AJ384" s="148"/>
      <c r="AK384" s="148"/>
      <c r="AL384" s="148"/>
      <c r="AM384" s="148" t="s">
        <v>448</v>
      </c>
      <c r="AN384" s="148"/>
      <c r="AO384" s="148"/>
      <c r="AP384" s="144"/>
      <c r="AQ384" s="144" t="s">
        <v>350</v>
      </c>
      <c r="AR384" s="145"/>
      <c r="AS384" s="145"/>
      <c r="AT384" s="146"/>
      <c r="AU384" s="189" t="s">
        <v>375</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351</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374</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373</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352</v>
      </c>
      <c r="AF388" s="148"/>
      <c r="AG388" s="148"/>
      <c r="AH388" s="148"/>
      <c r="AI388" s="148" t="s">
        <v>358</v>
      </c>
      <c r="AJ388" s="148"/>
      <c r="AK388" s="148"/>
      <c r="AL388" s="148"/>
      <c r="AM388" s="148" t="s">
        <v>448</v>
      </c>
      <c r="AN388" s="148"/>
      <c r="AO388" s="148"/>
      <c r="AP388" s="144"/>
      <c r="AQ388" s="144" t="s">
        <v>350</v>
      </c>
      <c r="AR388" s="145"/>
      <c r="AS388" s="145"/>
      <c r="AT388" s="146"/>
      <c r="AU388" s="189" t="s">
        <v>375</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351</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374</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376</v>
      </c>
      <c r="H392" s="123"/>
      <c r="I392" s="123"/>
      <c r="J392" s="123"/>
      <c r="K392" s="123"/>
      <c r="L392" s="123"/>
      <c r="M392" s="123"/>
      <c r="N392" s="123"/>
      <c r="O392" s="123"/>
      <c r="P392" s="124"/>
      <c r="Q392" s="152" t="s">
        <v>452</v>
      </c>
      <c r="R392" s="123"/>
      <c r="S392" s="123"/>
      <c r="T392" s="123"/>
      <c r="U392" s="123"/>
      <c r="V392" s="123"/>
      <c r="W392" s="123"/>
      <c r="X392" s="123"/>
      <c r="Y392" s="123"/>
      <c r="Z392" s="123"/>
      <c r="AA392" s="123"/>
      <c r="AB392" s="122" t="s">
        <v>453</v>
      </c>
      <c r="AC392" s="123"/>
      <c r="AD392" s="124"/>
      <c r="AE392" s="152" t="s">
        <v>377</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378</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376</v>
      </c>
      <c r="H399" s="123"/>
      <c r="I399" s="123"/>
      <c r="J399" s="123"/>
      <c r="K399" s="123"/>
      <c r="L399" s="123"/>
      <c r="M399" s="123"/>
      <c r="N399" s="123"/>
      <c r="O399" s="123"/>
      <c r="P399" s="124"/>
      <c r="Q399" s="152" t="s">
        <v>452</v>
      </c>
      <c r="R399" s="123"/>
      <c r="S399" s="123"/>
      <c r="T399" s="123"/>
      <c r="U399" s="123"/>
      <c r="V399" s="123"/>
      <c r="W399" s="123"/>
      <c r="X399" s="123"/>
      <c r="Y399" s="123"/>
      <c r="Z399" s="123"/>
      <c r="AA399" s="123"/>
      <c r="AB399" s="122" t="s">
        <v>453</v>
      </c>
      <c r="AC399" s="123"/>
      <c r="AD399" s="124"/>
      <c r="AE399" s="128" t="s">
        <v>377</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378</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376</v>
      </c>
      <c r="H406" s="123"/>
      <c r="I406" s="123"/>
      <c r="J406" s="123"/>
      <c r="K406" s="123"/>
      <c r="L406" s="123"/>
      <c r="M406" s="123"/>
      <c r="N406" s="123"/>
      <c r="O406" s="123"/>
      <c r="P406" s="124"/>
      <c r="Q406" s="152" t="s">
        <v>452</v>
      </c>
      <c r="R406" s="123"/>
      <c r="S406" s="123"/>
      <c r="T406" s="123"/>
      <c r="U406" s="123"/>
      <c r="V406" s="123"/>
      <c r="W406" s="123"/>
      <c r="X406" s="123"/>
      <c r="Y406" s="123"/>
      <c r="Z406" s="123"/>
      <c r="AA406" s="123"/>
      <c r="AB406" s="122" t="s">
        <v>453</v>
      </c>
      <c r="AC406" s="123"/>
      <c r="AD406" s="124"/>
      <c r="AE406" s="128" t="s">
        <v>377</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378</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376</v>
      </c>
      <c r="H413" s="123"/>
      <c r="I413" s="123"/>
      <c r="J413" s="123"/>
      <c r="K413" s="123"/>
      <c r="L413" s="123"/>
      <c r="M413" s="123"/>
      <c r="N413" s="123"/>
      <c r="O413" s="123"/>
      <c r="P413" s="124"/>
      <c r="Q413" s="152" t="s">
        <v>452</v>
      </c>
      <c r="R413" s="123"/>
      <c r="S413" s="123"/>
      <c r="T413" s="123"/>
      <c r="U413" s="123"/>
      <c r="V413" s="123"/>
      <c r="W413" s="123"/>
      <c r="X413" s="123"/>
      <c r="Y413" s="123"/>
      <c r="Z413" s="123"/>
      <c r="AA413" s="123"/>
      <c r="AB413" s="122" t="s">
        <v>453</v>
      </c>
      <c r="AC413" s="123"/>
      <c r="AD413" s="124"/>
      <c r="AE413" s="128" t="s">
        <v>377</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378</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376</v>
      </c>
      <c r="H420" s="123"/>
      <c r="I420" s="123"/>
      <c r="J420" s="123"/>
      <c r="K420" s="123"/>
      <c r="L420" s="123"/>
      <c r="M420" s="123"/>
      <c r="N420" s="123"/>
      <c r="O420" s="123"/>
      <c r="P420" s="124"/>
      <c r="Q420" s="152" t="s">
        <v>452</v>
      </c>
      <c r="R420" s="123"/>
      <c r="S420" s="123"/>
      <c r="T420" s="123"/>
      <c r="U420" s="123"/>
      <c r="V420" s="123"/>
      <c r="W420" s="123"/>
      <c r="X420" s="123"/>
      <c r="Y420" s="123"/>
      <c r="Z420" s="123"/>
      <c r="AA420" s="123"/>
      <c r="AB420" s="122" t="s">
        <v>453</v>
      </c>
      <c r="AC420" s="123"/>
      <c r="AD420" s="124"/>
      <c r="AE420" s="128" t="s">
        <v>377</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378</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411</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363</v>
      </c>
      <c r="D430" s="931"/>
      <c r="E430" s="167" t="s">
        <v>383</v>
      </c>
      <c r="F430" s="168"/>
      <c r="G430" s="899" t="s">
        <v>379</v>
      </c>
      <c r="H430" s="116"/>
      <c r="I430" s="116"/>
      <c r="J430" s="900" t="s">
        <v>536</v>
      </c>
      <c r="K430" s="901"/>
      <c r="L430" s="901"/>
      <c r="M430" s="901"/>
      <c r="N430" s="901"/>
      <c r="O430" s="901"/>
      <c r="P430" s="901"/>
      <c r="Q430" s="901"/>
      <c r="R430" s="901"/>
      <c r="S430" s="901"/>
      <c r="T430" s="902"/>
      <c r="U430" s="587" t="s">
        <v>537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368</v>
      </c>
      <c r="F431" s="336"/>
      <c r="G431" s="337" t="s">
        <v>365</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367</v>
      </c>
      <c r="AF431" s="331"/>
      <c r="AG431" s="331"/>
      <c r="AH431" s="332"/>
      <c r="AI431" s="210" t="s">
        <v>448</v>
      </c>
      <c r="AJ431" s="210"/>
      <c r="AK431" s="210"/>
      <c r="AL431" s="152"/>
      <c r="AM431" s="210" t="s">
        <v>508</v>
      </c>
      <c r="AN431" s="210"/>
      <c r="AO431" s="210"/>
      <c r="AP431" s="152"/>
      <c r="AQ431" s="152" t="s">
        <v>350</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537</v>
      </c>
      <c r="AF432" s="193"/>
      <c r="AG432" s="126" t="s">
        <v>351</v>
      </c>
      <c r="AH432" s="127"/>
      <c r="AI432" s="149"/>
      <c r="AJ432" s="149"/>
      <c r="AK432" s="149"/>
      <c r="AL432" s="147"/>
      <c r="AM432" s="149"/>
      <c r="AN432" s="149"/>
      <c r="AO432" s="149"/>
      <c r="AP432" s="147"/>
      <c r="AQ432" s="589" t="s">
        <v>537</v>
      </c>
      <c r="AR432" s="193"/>
      <c r="AS432" s="126" t="s">
        <v>351</v>
      </c>
      <c r="AT432" s="127"/>
      <c r="AU432" s="193" t="s">
        <v>537</v>
      </c>
      <c r="AV432" s="193"/>
      <c r="AW432" s="126" t="s">
        <v>300</v>
      </c>
      <c r="AX432" s="188"/>
    </row>
    <row r="433" spans="1:50" ht="23.25" customHeight="1" x14ac:dyDescent="0.15">
      <c r="A433" s="182"/>
      <c r="B433" s="179"/>
      <c r="C433" s="173"/>
      <c r="D433" s="179"/>
      <c r="E433" s="335"/>
      <c r="F433" s="336"/>
      <c r="G433" s="97" t="s">
        <v>537</v>
      </c>
      <c r="H433" s="98"/>
      <c r="I433" s="98"/>
      <c r="J433" s="98"/>
      <c r="K433" s="98"/>
      <c r="L433" s="98"/>
      <c r="M433" s="98"/>
      <c r="N433" s="98"/>
      <c r="O433" s="98"/>
      <c r="P433" s="98"/>
      <c r="Q433" s="98"/>
      <c r="R433" s="98"/>
      <c r="S433" s="98"/>
      <c r="T433" s="98"/>
      <c r="U433" s="98"/>
      <c r="V433" s="98"/>
      <c r="W433" s="98"/>
      <c r="X433" s="99"/>
      <c r="Y433" s="194" t="s">
        <v>12</v>
      </c>
      <c r="Z433" s="195"/>
      <c r="AA433" s="196"/>
      <c r="AB433" s="206" t="s">
        <v>537</v>
      </c>
      <c r="AC433" s="206"/>
      <c r="AD433" s="206"/>
      <c r="AE433" s="333" t="s">
        <v>537</v>
      </c>
      <c r="AF433" s="200"/>
      <c r="AG433" s="200"/>
      <c r="AH433" s="200"/>
      <c r="AI433" s="333" t="s">
        <v>537</v>
      </c>
      <c r="AJ433" s="200"/>
      <c r="AK433" s="200"/>
      <c r="AL433" s="200"/>
      <c r="AM433" s="333" t="s">
        <v>537</v>
      </c>
      <c r="AN433" s="200"/>
      <c r="AO433" s="200"/>
      <c r="AP433" s="334"/>
      <c r="AQ433" s="333" t="s">
        <v>537</v>
      </c>
      <c r="AR433" s="200"/>
      <c r="AS433" s="200"/>
      <c r="AT433" s="334"/>
      <c r="AU433" s="200" t="s">
        <v>537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537</v>
      </c>
      <c r="AC434" s="198"/>
      <c r="AD434" s="198"/>
      <c r="AE434" s="333" t="s">
        <v>537</v>
      </c>
      <c r="AF434" s="200"/>
      <c r="AG434" s="200"/>
      <c r="AH434" s="334"/>
      <c r="AI434" s="333" t="s">
        <v>537</v>
      </c>
      <c r="AJ434" s="200"/>
      <c r="AK434" s="200"/>
      <c r="AL434" s="200"/>
      <c r="AM434" s="333" t="s">
        <v>537</v>
      </c>
      <c r="AN434" s="200"/>
      <c r="AO434" s="200"/>
      <c r="AP434" s="334"/>
      <c r="AQ434" s="333" t="s">
        <v>537</v>
      </c>
      <c r="AR434" s="200"/>
      <c r="AS434" s="200"/>
      <c r="AT434" s="334"/>
      <c r="AU434" s="200" t="s">
        <v>537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537</v>
      </c>
      <c r="AF435" s="200"/>
      <c r="AG435" s="200"/>
      <c r="AH435" s="334"/>
      <c r="AI435" s="333" t="s">
        <v>537</v>
      </c>
      <c r="AJ435" s="200"/>
      <c r="AK435" s="200"/>
      <c r="AL435" s="200"/>
      <c r="AM435" s="333" t="s">
        <v>537</v>
      </c>
      <c r="AN435" s="200"/>
      <c r="AO435" s="200"/>
      <c r="AP435" s="334"/>
      <c r="AQ435" s="333" t="s">
        <v>537</v>
      </c>
      <c r="AR435" s="200"/>
      <c r="AS435" s="200"/>
      <c r="AT435" s="334"/>
      <c r="AU435" s="200" t="s">
        <v>537</v>
      </c>
      <c r="AV435" s="200"/>
      <c r="AW435" s="200"/>
      <c r="AX435" s="201"/>
    </row>
    <row r="436" spans="1:50" ht="18.75" hidden="1" customHeight="1" x14ac:dyDescent="0.15">
      <c r="A436" s="182"/>
      <c r="B436" s="179"/>
      <c r="C436" s="173"/>
      <c r="D436" s="179"/>
      <c r="E436" s="335" t="s">
        <v>368</v>
      </c>
      <c r="F436" s="336"/>
      <c r="G436" s="337" t="s">
        <v>365</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367</v>
      </c>
      <c r="AF436" s="331"/>
      <c r="AG436" s="331"/>
      <c r="AH436" s="332"/>
      <c r="AI436" s="210" t="s">
        <v>448</v>
      </c>
      <c r="AJ436" s="210"/>
      <c r="AK436" s="210"/>
      <c r="AL436" s="152"/>
      <c r="AM436" s="210" t="s">
        <v>508</v>
      </c>
      <c r="AN436" s="210"/>
      <c r="AO436" s="210"/>
      <c r="AP436" s="152"/>
      <c r="AQ436" s="152" t="s">
        <v>350</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351</v>
      </c>
      <c r="AH437" s="127"/>
      <c r="AI437" s="149"/>
      <c r="AJ437" s="149"/>
      <c r="AK437" s="149"/>
      <c r="AL437" s="147"/>
      <c r="AM437" s="149"/>
      <c r="AN437" s="149"/>
      <c r="AO437" s="149"/>
      <c r="AP437" s="147"/>
      <c r="AQ437" s="589"/>
      <c r="AR437" s="193"/>
      <c r="AS437" s="126" t="s">
        <v>351</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368</v>
      </c>
      <c r="F441" s="336"/>
      <c r="G441" s="337" t="s">
        <v>365</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367</v>
      </c>
      <c r="AF441" s="331"/>
      <c r="AG441" s="331"/>
      <c r="AH441" s="332"/>
      <c r="AI441" s="210" t="s">
        <v>448</v>
      </c>
      <c r="AJ441" s="210"/>
      <c r="AK441" s="210"/>
      <c r="AL441" s="152"/>
      <c r="AM441" s="210" t="s">
        <v>508</v>
      </c>
      <c r="AN441" s="210"/>
      <c r="AO441" s="210"/>
      <c r="AP441" s="152"/>
      <c r="AQ441" s="152" t="s">
        <v>350</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351</v>
      </c>
      <c r="AH442" s="127"/>
      <c r="AI442" s="149"/>
      <c r="AJ442" s="149"/>
      <c r="AK442" s="149"/>
      <c r="AL442" s="147"/>
      <c r="AM442" s="149"/>
      <c r="AN442" s="149"/>
      <c r="AO442" s="149"/>
      <c r="AP442" s="147"/>
      <c r="AQ442" s="589"/>
      <c r="AR442" s="193"/>
      <c r="AS442" s="126" t="s">
        <v>351</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368</v>
      </c>
      <c r="F446" s="336"/>
      <c r="G446" s="337" t="s">
        <v>365</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367</v>
      </c>
      <c r="AF446" s="331"/>
      <c r="AG446" s="331"/>
      <c r="AH446" s="332"/>
      <c r="AI446" s="210" t="s">
        <v>448</v>
      </c>
      <c r="AJ446" s="210"/>
      <c r="AK446" s="210"/>
      <c r="AL446" s="152"/>
      <c r="AM446" s="210" t="s">
        <v>508</v>
      </c>
      <c r="AN446" s="210"/>
      <c r="AO446" s="210"/>
      <c r="AP446" s="152"/>
      <c r="AQ446" s="152" t="s">
        <v>350</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351</v>
      </c>
      <c r="AH447" s="127"/>
      <c r="AI447" s="149"/>
      <c r="AJ447" s="149"/>
      <c r="AK447" s="149"/>
      <c r="AL447" s="147"/>
      <c r="AM447" s="149"/>
      <c r="AN447" s="149"/>
      <c r="AO447" s="149"/>
      <c r="AP447" s="147"/>
      <c r="AQ447" s="589"/>
      <c r="AR447" s="193"/>
      <c r="AS447" s="126" t="s">
        <v>351</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368</v>
      </c>
      <c r="F451" s="336"/>
      <c r="G451" s="337" t="s">
        <v>365</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367</v>
      </c>
      <c r="AF451" s="331"/>
      <c r="AG451" s="331"/>
      <c r="AH451" s="332"/>
      <c r="AI451" s="210" t="s">
        <v>448</v>
      </c>
      <c r="AJ451" s="210"/>
      <c r="AK451" s="210"/>
      <c r="AL451" s="152"/>
      <c r="AM451" s="210" t="s">
        <v>508</v>
      </c>
      <c r="AN451" s="210"/>
      <c r="AO451" s="210"/>
      <c r="AP451" s="152"/>
      <c r="AQ451" s="152" t="s">
        <v>350</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351</v>
      </c>
      <c r="AH452" s="127"/>
      <c r="AI452" s="149"/>
      <c r="AJ452" s="149"/>
      <c r="AK452" s="149"/>
      <c r="AL452" s="147"/>
      <c r="AM452" s="149"/>
      <c r="AN452" s="149"/>
      <c r="AO452" s="149"/>
      <c r="AP452" s="147"/>
      <c r="AQ452" s="589"/>
      <c r="AR452" s="193"/>
      <c r="AS452" s="126" t="s">
        <v>351</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369</v>
      </c>
      <c r="F456" s="336"/>
      <c r="G456" s="337" t="s">
        <v>366</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367</v>
      </c>
      <c r="AF456" s="331"/>
      <c r="AG456" s="331"/>
      <c r="AH456" s="332"/>
      <c r="AI456" s="210" t="s">
        <v>448</v>
      </c>
      <c r="AJ456" s="210"/>
      <c r="AK456" s="210"/>
      <c r="AL456" s="152"/>
      <c r="AM456" s="210" t="s">
        <v>508</v>
      </c>
      <c r="AN456" s="210"/>
      <c r="AO456" s="210"/>
      <c r="AP456" s="152"/>
      <c r="AQ456" s="152" t="s">
        <v>350</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537</v>
      </c>
      <c r="AF457" s="193"/>
      <c r="AG457" s="126" t="s">
        <v>351</v>
      </c>
      <c r="AH457" s="127"/>
      <c r="AI457" s="149"/>
      <c r="AJ457" s="149"/>
      <c r="AK457" s="149"/>
      <c r="AL457" s="147"/>
      <c r="AM457" s="149"/>
      <c r="AN457" s="149"/>
      <c r="AO457" s="149"/>
      <c r="AP457" s="147"/>
      <c r="AQ457" s="589" t="s">
        <v>537</v>
      </c>
      <c r="AR457" s="193"/>
      <c r="AS457" s="126" t="s">
        <v>351</v>
      </c>
      <c r="AT457" s="127"/>
      <c r="AU457" s="193" t="s">
        <v>537</v>
      </c>
      <c r="AV457" s="193"/>
      <c r="AW457" s="126" t="s">
        <v>300</v>
      </c>
      <c r="AX457" s="188"/>
    </row>
    <row r="458" spans="1:50" ht="23.25" customHeight="1" x14ac:dyDescent="0.15">
      <c r="A458" s="182"/>
      <c r="B458" s="179"/>
      <c r="C458" s="173"/>
      <c r="D458" s="179"/>
      <c r="E458" s="335"/>
      <c r="F458" s="336"/>
      <c r="G458" s="97" t="s">
        <v>537</v>
      </c>
      <c r="H458" s="98"/>
      <c r="I458" s="98"/>
      <c r="J458" s="98"/>
      <c r="K458" s="98"/>
      <c r="L458" s="98"/>
      <c r="M458" s="98"/>
      <c r="N458" s="98"/>
      <c r="O458" s="98"/>
      <c r="P458" s="98"/>
      <c r="Q458" s="98"/>
      <c r="R458" s="98"/>
      <c r="S458" s="98"/>
      <c r="T458" s="98"/>
      <c r="U458" s="98"/>
      <c r="V458" s="98"/>
      <c r="W458" s="98"/>
      <c r="X458" s="99"/>
      <c r="Y458" s="194" t="s">
        <v>12</v>
      </c>
      <c r="Z458" s="195"/>
      <c r="AA458" s="196"/>
      <c r="AB458" s="206" t="s">
        <v>537</v>
      </c>
      <c r="AC458" s="206"/>
      <c r="AD458" s="206"/>
      <c r="AE458" s="333" t="s">
        <v>537</v>
      </c>
      <c r="AF458" s="200"/>
      <c r="AG458" s="200"/>
      <c r="AH458" s="200"/>
      <c r="AI458" s="333" t="s">
        <v>537</v>
      </c>
      <c r="AJ458" s="200"/>
      <c r="AK458" s="200"/>
      <c r="AL458" s="200"/>
      <c r="AM458" s="333" t="s">
        <v>537</v>
      </c>
      <c r="AN458" s="200"/>
      <c r="AO458" s="200"/>
      <c r="AP458" s="334"/>
      <c r="AQ458" s="333" t="s">
        <v>537</v>
      </c>
      <c r="AR458" s="200"/>
      <c r="AS458" s="200"/>
      <c r="AT458" s="334"/>
      <c r="AU458" s="200" t="s">
        <v>537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537</v>
      </c>
      <c r="AC459" s="198"/>
      <c r="AD459" s="198"/>
      <c r="AE459" s="333" t="s">
        <v>537</v>
      </c>
      <c r="AF459" s="200"/>
      <c r="AG459" s="200"/>
      <c r="AH459" s="334"/>
      <c r="AI459" s="333" t="s">
        <v>537</v>
      </c>
      <c r="AJ459" s="200"/>
      <c r="AK459" s="200"/>
      <c r="AL459" s="200"/>
      <c r="AM459" s="333" t="s">
        <v>537</v>
      </c>
      <c r="AN459" s="200"/>
      <c r="AO459" s="200"/>
      <c r="AP459" s="334"/>
      <c r="AQ459" s="333" t="s">
        <v>537</v>
      </c>
      <c r="AR459" s="200"/>
      <c r="AS459" s="200"/>
      <c r="AT459" s="334"/>
      <c r="AU459" s="200" t="s">
        <v>537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537</v>
      </c>
      <c r="AF460" s="200"/>
      <c r="AG460" s="200"/>
      <c r="AH460" s="334"/>
      <c r="AI460" s="333" t="s">
        <v>537</v>
      </c>
      <c r="AJ460" s="200"/>
      <c r="AK460" s="200"/>
      <c r="AL460" s="200"/>
      <c r="AM460" s="333" t="s">
        <v>537</v>
      </c>
      <c r="AN460" s="200"/>
      <c r="AO460" s="200"/>
      <c r="AP460" s="334"/>
      <c r="AQ460" s="333" t="s">
        <v>537</v>
      </c>
      <c r="AR460" s="200"/>
      <c r="AS460" s="200"/>
      <c r="AT460" s="334"/>
      <c r="AU460" s="200" t="s">
        <v>537</v>
      </c>
      <c r="AV460" s="200"/>
      <c r="AW460" s="200"/>
      <c r="AX460" s="201"/>
    </row>
    <row r="461" spans="1:50" ht="18.75" hidden="1" customHeight="1" x14ac:dyDescent="0.15">
      <c r="A461" s="182"/>
      <c r="B461" s="179"/>
      <c r="C461" s="173"/>
      <c r="D461" s="179"/>
      <c r="E461" s="335" t="s">
        <v>369</v>
      </c>
      <c r="F461" s="336"/>
      <c r="G461" s="337" t="s">
        <v>366</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367</v>
      </c>
      <c r="AF461" s="331"/>
      <c r="AG461" s="331"/>
      <c r="AH461" s="332"/>
      <c r="AI461" s="210" t="s">
        <v>448</v>
      </c>
      <c r="AJ461" s="210"/>
      <c r="AK461" s="210"/>
      <c r="AL461" s="152"/>
      <c r="AM461" s="210" t="s">
        <v>508</v>
      </c>
      <c r="AN461" s="210"/>
      <c r="AO461" s="210"/>
      <c r="AP461" s="152"/>
      <c r="AQ461" s="152" t="s">
        <v>350</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351</v>
      </c>
      <c r="AH462" s="127"/>
      <c r="AI462" s="149"/>
      <c r="AJ462" s="149"/>
      <c r="AK462" s="149"/>
      <c r="AL462" s="147"/>
      <c r="AM462" s="149"/>
      <c r="AN462" s="149"/>
      <c r="AO462" s="149"/>
      <c r="AP462" s="147"/>
      <c r="AQ462" s="589"/>
      <c r="AR462" s="193"/>
      <c r="AS462" s="126" t="s">
        <v>351</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369</v>
      </c>
      <c r="F466" s="336"/>
      <c r="G466" s="337" t="s">
        <v>366</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367</v>
      </c>
      <c r="AF466" s="331"/>
      <c r="AG466" s="331"/>
      <c r="AH466" s="332"/>
      <c r="AI466" s="210" t="s">
        <v>448</v>
      </c>
      <c r="AJ466" s="210"/>
      <c r="AK466" s="210"/>
      <c r="AL466" s="152"/>
      <c r="AM466" s="210" t="s">
        <v>508</v>
      </c>
      <c r="AN466" s="210"/>
      <c r="AO466" s="210"/>
      <c r="AP466" s="152"/>
      <c r="AQ466" s="152" t="s">
        <v>350</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351</v>
      </c>
      <c r="AH467" s="127"/>
      <c r="AI467" s="149"/>
      <c r="AJ467" s="149"/>
      <c r="AK467" s="149"/>
      <c r="AL467" s="147"/>
      <c r="AM467" s="149"/>
      <c r="AN467" s="149"/>
      <c r="AO467" s="149"/>
      <c r="AP467" s="147"/>
      <c r="AQ467" s="589"/>
      <c r="AR467" s="193"/>
      <c r="AS467" s="126" t="s">
        <v>351</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369</v>
      </c>
      <c r="F471" s="336"/>
      <c r="G471" s="337" t="s">
        <v>366</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367</v>
      </c>
      <c r="AF471" s="331"/>
      <c r="AG471" s="331"/>
      <c r="AH471" s="332"/>
      <c r="AI471" s="210" t="s">
        <v>448</v>
      </c>
      <c r="AJ471" s="210"/>
      <c r="AK471" s="210"/>
      <c r="AL471" s="152"/>
      <c r="AM471" s="210" t="s">
        <v>508</v>
      </c>
      <c r="AN471" s="210"/>
      <c r="AO471" s="210"/>
      <c r="AP471" s="152"/>
      <c r="AQ471" s="152" t="s">
        <v>350</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351</v>
      </c>
      <c r="AH472" s="127"/>
      <c r="AI472" s="149"/>
      <c r="AJ472" s="149"/>
      <c r="AK472" s="149"/>
      <c r="AL472" s="147"/>
      <c r="AM472" s="149"/>
      <c r="AN472" s="149"/>
      <c r="AO472" s="149"/>
      <c r="AP472" s="147"/>
      <c r="AQ472" s="589"/>
      <c r="AR472" s="193"/>
      <c r="AS472" s="126" t="s">
        <v>351</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369</v>
      </c>
      <c r="F476" s="336"/>
      <c r="G476" s="337" t="s">
        <v>366</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367</v>
      </c>
      <c r="AF476" s="331"/>
      <c r="AG476" s="331"/>
      <c r="AH476" s="332"/>
      <c r="AI476" s="210" t="s">
        <v>448</v>
      </c>
      <c r="AJ476" s="210"/>
      <c r="AK476" s="210"/>
      <c r="AL476" s="152"/>
      <c r="AM476" s="210" t="s">
        <v>508</v>
      </c>
      <c r="AN476" s="210"/>
      <c r="AO476" s="210"/>
      <c r="AP476" s="152"/>
      <c r="AQ476" s="152" t="s">
        <v>350</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351</v>
      </c>
      <c r="AH477" s="127"/>
      <c r="AI477" s="149"/>
      <c r="AJ477" s="149"/>
      <c r="AK477" s="149"/>
      <c r="AL477" s="147"/>
      <c r="AM477" s="149"/>
      <c r="AN477" s="149"/>
      <c r="AO477" s="149"/>
      <c r="AP477" s="147"/>
      <c r="AQ477" s="589"/>
      <c r="AR477" s="193"/>
      <c r="AS477" s="126" t="s">
        <v>351</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thickBot="1" x14ac:dyDescent="0.2">
      <c r="A481" s="182"/>
      <c r="B481" s="179"/>
      <c r="C481" s="173"/>
      <c r="D481" s="179"/>
      <c r="E481" s="115" t="s">
        <v>387</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t="s">
        <v>537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349</v>
      </c>
      <c r="F484" s="168"/>
      <c r="G484" s="899" t="s">
        <v>379</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368</v>
      </c>
      <c r="F485" s="336"/>
      <c r="G485" s="337" t="s">
        <v>365</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367</v>
      </c>
      <c r="AF485" s="331"/>
      <c r="AG485" s="331"/>
      <c r="AH485" s="332"/>
      <c r="AI485" s="210" t="s">
        <v>448</v>
      </c>
      <c r="AJ485" s="210"/>
      <c r="AK485" s="210"/>
      <c r="AL485" s="152"/>
      <c r="AM485" s="210" t="s">
        <v>508</v>
      </c>
      <c r="AN485" s="210"/>
      <c r="AO485" s="210"/>
      <c r="AP485" s="152"/>
      <c r="AQ485" s="152" t="s">
        <v>350</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351</v>
      </c>
      <c r="AH486" s="127"/>
      <c r="AI486" s="149"/>
      <c r="AJ486" s="149"/>
      <c r="AK486" s="149"/>
      <c r="AL486" s="147"/>
      <c r="AM486" s="149"/>
      <c r="AN486" s="149"/>
      <c r="AO486" s="149"/>
      <c r="AP486" s="147"/>
      <c r="AQ486" s="589"/>
      <c r="AR486" s="193"/>
      <c r="AS486" s="126" t="s">
        <v>351</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368</v>
      </c>
      <c r="F490" s="336"/>
      <c r="G490" s="337" t="s">
        <v>365</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367</v>
      </c>
      <c r="AF490" s="331"/>
      <c r="AG490" s="331"/>
      <c r="AH490" s="332"/>
      <c r="AI490" s="210" t="s">
        <v>448</v>
      </c>
      <c r="AJ490" s="210"/>
      <c r="AK490" s="210"/>
      <c r="AL490" s="152"/>
      <c r="AM490" s="210" t="s">
        <v>508</v>
      </c>
      <c r="AN490" s="210"/>
      <c r="AO490" s="210"/>
      <c r="AP490" s="152"/>
      <c r="AQ490" s="152" t="s">
        <v>350</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351</v>
      </c>
      <c r="AH491" s="127"/>
      <c r="AI491" s="149"/>
      <c r="AJ491" s="149"/>
      <c r="AK491" s="149"/>
      <c r="AL491" s="147"/>
      <c r="AM491" s="149"/>
      <c r="AN491" s="149"/>
      <c r="AO491" s="149"/>
      <c r="AP491" s="147"/>
      <c r="AQ491" s="589"/>
      <c r="AR491" s="193"/>
      <c r="AS491" s="126" t="s">
        <v>351</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368</v>
      </c>
      <c r="F495" s="336"/>
      <c r="G495" s="337" t="s">
        <v>365</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367</v>
      </c>
      <c r="AF495" s="331"/>
      <c r="AG495" s="331"/>
      <c r="AH495" s="332"/>
      <c r="AI495" s="210" t="s">
        <v>448</v>
      </c>
      <c r="AJ495" s="210"/>
      <c r="AK495" s="210"/>
      <c r="AL495" s="152"/>
      <c r="AM495" s="210" t="s">
        <v>508</v>
      </c>
      <c r="AN495" s="210"/>
      <c r="AO495" s="210"/>
      <c r="AP495" s="152"/>
      <c r="AQ495" s="152" t="s">
        <v>350</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351</v>
      </c>
      <c r="AH496" s="127"/>
      <c r="AI496" s="149"/>
      <c r="AJ496" s="149"/>
      <c r="AK496" s="149"/>
      <c r="AL496" s="147"/>
      <c r="AM496" s="149"/>
      <c r="AN496" s="149"/>
      <c r="AO496" s="149"/>
      <c r="AP496" s="147"/>
      <c r="AQ496" s="589"/>
      <c r="AR496" s="193"/>
      <c r="AS496" s="126" t="s">
        <v>351</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368</v>
      </c>
      <c r="F500" s="336"/>
      <c r="G500" s="337" t="s">
        <v>365</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367</v>
      </c>
      <c r="AF500" s="331"/>
      <c r="AG500" s="331"/>
      <c r="AH500" s="332"/>
      <c r="AI500" s="210" t="s">
        <v>448</v>
      </c>
      <c r="AJ500" s="210"/>
      <c r="AK500" s="210"/>
      <c r="AL500" s="152"/>
      <c r="AM500" s="210" t="s">
        <v>508</v>
      </c>
      <c r="AN500" s="210"/>
      <c r="AO500" s="210"/>
      <c r="AP500" s="152"/>
      <c r="AQ500" s="152" t="s">
        <v>350</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351</v>
      </c>
      <c r="AH501" s="127"/>
      <c r="AI501" s="149"/>
      <c r="AJ501" s="149"/>
      <c r="AK501" s="149"/>
      <c r="AL501" s="147"/>
      <c r="AM501" s="149"/>
      <c r="AN501" s="149"/>
      <c r="AO501" s="149"/>
      <c r="AP501" s="147"/>
      <c r="AQ501" s="589"/>
      <c r="AR501" s="193"/>
      <c r="AS501" s="126" t="s">
        <v>351</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368</v>
      </c>
      <c r="F505" s="336"/>
      <c r="G505" s="337" t="s">
        <v>365</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367</v>
      </c>
      <c r="AF505" s="331"/>
      <c r="AG505" s="331"/>
      <c r="AH505" s="332"/>
      <c r="AI505" s="210" t="s">
        <v>448</v>
      </c>
      <c r="AJ505" s="210"/>
      <c r="AK505" s="210"/>
      <c r="AL505" s="152"/>
      <c r="AM505" s="210" t="s">
        <v>508</v>
      </c>
      <c r="AN505" s="210"/>
      <c r="AO505" s="210"/>
      <c r="AP505" s="152"/>
      <c r="AQ505" s="152" t="s">
        <v>350</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351</v>
      </c>
      <c r="AH506" s="127"/>
      <c r="AI506" s="149"/>
      <c r="AJ506" s="149"/>
      <c r="AK506" s="149"/>
      <c r="AL506" s="147"/>
      <c r="AM506" s="149"/>
      <c r="AN506" s="149"/>
      <c r="AO506" s="149"/>
      <c r="AP506" s="147"/>
      <c r="AQ506" s="589"/>
      <c r="AR506" s="193"/>
      <c r="AS506" s="126" t="s">
        <v>351</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369</v>
      </c>
      <c r="F510" s="336"/>
      <c r="G510" s="337" t="s">
        <v>366</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367</v>
      </c>
      <c r="AF510" s="331"/>
      <c r="AG510" s="331"/>
      <c r="AH510" s="332"/>
      <c r="AI510" s="210" t="s">
        <v>448</v>
      </c>
      <c r="AJ510" s="210"/>
      <c r="AK510" s="210"/>
      <c r="AL510" s="152"/>
      <c r="AM510" s="210" t="s">
        <v>508</v>
      </c>
      <c r="AN510" s="210"/>
      <c r="AO510" s="210"/>
      <c r="AP510" s="152"/>
      <c r="AQ510" s="152" t="s">
        <v>350</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351</v>
      </c>
      <c r="AH511" s="127"/>
      <c r="AI511" s="149"/>
      <c r="AJ511" s="149"/>
      <c r="AK511" s="149"/>
      <c r="AL511" s="147"/>
      <c r="AM511" s="149"/>
      <c r="AN511" s="149"/>
      <c r="AO511" s="149"/>
      <c r="AP511" s="147"/>
      <c r="AQ511" s="589"/>
      <c r="AR511" s="193"/>
      <c r="AS511" s="126" t="s">
        <v>351</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369</v>
      </c>
      <c r="F515" s="336"/>
      <c r="G515" s="337" t="s">
        <v>366</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367</v>
      </c>
      <c r="AF515" s="331"/>
      <c r="AG515" s="331"/>
      <c r="AH515" s="332"/>
      <c r="AI515" s="210" t="s">
        <v>448</v>
      </c>
      <c r="AJ515" s="210"/>
      <c r="AK515" s="210"/>
      <c r="AL515" s="152"/>
      <c r="AM515" s="210" t="s">
        <v>508</v>
      </c>
      <c r="AN515" s="210"/>
      <c r="AO515" s="210"/>
      <c r="AP515" s="152"/>
      <c r="AQ515" s="152" t="s">
        <v>350</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351</v>
      </c>
      <c r="AH516" s="127"/>
      <c r="AI516" s="149"/>
      <c r="AJ516" s="149"/>
      <c r="AK516" s="149"/>
      <c r="AL516" s="147"/>
      <c r="AM516" s="149"/>
      <c r="AN516" s="149"/>
      <c r="AO516" s="149"/>
      <c r="AP516" s="147"/>
      <c r="AQ516" s="589"/>
      <c r="AR516" s="193"/>
      <c r="AS516" s="126" t="s">
        <v>351</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369</v>
      </c>
      <c r="F520" s="336"/>
      <c r="G520" s="337" t="s">
        <v>366</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367</v>
      </c>
      <c r="AF520" s="331"/>
      <c r="AG520" s="331"/>
      <c r="AH520" s="332"/>
      <c r="AI520" s="210" t="s">
        <v>448</v>
      </c>
      <c r="AJ520" s="210"/>
      <c r="AK520" s="210"/>
      <c r="AL520" s="152"/>
      <c r="AM520" s="210" t="s">
        <v>508</v>
      </c>
      <c r="AN520" s="210"/>
      <c r="AO520" s="210"/>
      <c r="AP520" s="152"/>
      <c r="AQ520" s="152" t="s">
        <v>350</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351</v>
      </c>
      <c r="AH521" s="127"/>
      <c r="AI521" s="149"/>
      <c r="AJ521" s="149"/>
      <c r="AK521" s="149"/>
      <c r="AL521" s="147"/>
      <c r="AM521" s="149"/>
      <c r="AN521" s="149"/>
      <c r="AO521" s="149"/>
      <c r="AP521" s="147"/>
      <c r="AQ521" s="589"/>
      <c r="AR521" s="193"/>
      <c r="AS521" s="126" t="s">
        <v>351</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369</v>
      </c>
      <c r="F525" s="336"/>
      <c r="G525" s="337" t="s">
        <v>366</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367</v>
      </c>
      <c r="AF525" s="331"/>
      <c r="AG525" s="331"/>
      <c r="AH525" s="332"/>
      <c r="AI525" s="210" t="s">
        <v>448</v>
      </c>
      <c r="AJ525" s="210"/>
      <c r="AK525" s="210"/>
      <c r="AL525" s="152"/>
      <c r="AM525" s="210" t="s">
        <v>508</v>
      </c>
      <c r="AN525" s="210"/>
      <c r="AO525" s="210"/>
      <c r="AP525" s="152"/>
      <c r="AQ525" s="152" t="s">
        <v>350</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351</v>
      </c>
      <c r="AH526" s="127"/>
      <c r="AI526" s="149"/>
      <c r="AJ526" s="149"/>
      <c r="AK526" s="149"/>
      <c r="AL526" s="147"/>
      <c r="AM526" s="149"/>
      <c r="AN526" s="149"/>
      <c r="AO526" s="149"/>
      <c r="AP526" s="147"/>
      <c r="AQ526" s="589"/>
      <c r="AR526" s="193"/>
      <c r="AS526" s="126" t="s">
        <v>351</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369</v>
      </c>
      <c r="F530" s="336"/>
      <c r="G530" s="337" t="s">
        <v>366</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367</v>
      </c>
      <c r="AF530" s="331"/>
      <c r="AG530" s="331"/>
      <c r="AH530" s="332"/>
      <c r="AI530" s="210" t="s">
        <v>448</v>
      </c>
      <c r="AJ530" s="210"/>
      <c r="AK530" s="210"/>
      <c r="AL530" s="152"/>
      <c r="AM530" s="210" t="s">
        <v>508</v>
      </c>
      <c r="AN530" s="210"/>
      <c r="AO530" s="210"/>
      <c r="AP530" s="152"/>
      <c r="AQ530" s="152" t="s">
        <v>350</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351</v>
      </c>
      <c r="AH531" s="127"/>
      <c r="AI531" s="149"/>
      <c r="AJ531" s="149"/>
      <c r="AK531" s="149"/>
      <c r="AL531" s="147"/>
      <c r="AM531" s="149"/>
      <c r="AN531" s="149"/>
      <c r="AO531" s="149"/>
      <c r="AP531" s="147"/>
      <c r="AQ531" s="589"/>
      <c r="AR531" s="193"/>
      <c r="AS531" s="126" t="s">
        <v>351</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387</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349</v>
      </c>
      <c r="F538" s="168"/>
      <c r="G538" s="899" t="s">
        <v>379</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368</v>
      </c>
      <c r="F539" s="336"/>
      <c r="G539" s="337" t="s">
        <v>365</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367</v>
      </c>
      <c r="AF539" s="331"/>
      <c r="AG539" s="331"/>
      <c r="AH539" s="332"/>
      <c r="AI539" s="210" t="s">
        <v>448</v>
      </c>
      <c r="AJ539" s="210"/>
      <c r="AK539" s="210"/>
      <c r="AL539" s="152"/>
      <c r="AM539" s="210" t="s">
        <v>508</v>
      </c>
      <c r="AN539" s="210"/>
      <c r="AO539" s="210"/>
      <c r="AP539" s="152"/>
      <c r="AQ539" s="152" t="s">
        <v>350</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351</v>
      </c>
      <c r="AH540" s="127"/>
      <c r="AI540" s="149"/>
      <c r="AJ540" s="149"/>
      <c r="AK540" s="149"/>
      <c r="AL540" s="147"/>
      <c r="AM540" s="149"/>
      <c r="AN540" s="149"/>
      <c r="AO540" s="149"/>
      <c r="AP540" s="147"/>
      <c r="AQ540" s="589"/>
      <c r="AR540" s="193"/>
      <c r="AS540" s="126" t="s">
        <v>351</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368</v>
      </c>
      <c r="F544" s="336"/>
      <c r="G544" s="337" t="s">
        <v>365</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367</v>
      </c>
      <c r="AF544" s="331"/>
      <c r="AG544" s="331"/>
      <c r="AH544" s="332"/>
      <c r="AI544" s="210" t="s">
        <v>448</v>
      </c>
      <c r="AJ544" s="210"/>
      <c r="AK544" s="210"/>
      <c r="AL544" s="152"/>
      <c r="AM544" s="210" t="s">
        <v>508</v>
      </c>
      <c r="AN544" s="210"/>
      <c r="AO544" s="210"/>
      <c r="AP544" s="152"/>
      <c r="AQ544" s="152" t="s">
        <v>350</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351</v>
      </c>
      <c r="AH545" s="127"/>
      <c r="AI545" s="149"/>
      <c r="AJ545" s="149"/>
      <c r="AK545" s="149"/>
      <c r="AL545" s="147"/>
      <c r="AM545" s="149"/>
      <c r="AN545" s="149"/>
      <c r="AO545" s="149"/>
      <c r="AP545" s="147"/>
      <c r="AQ545" s="589"/>
      <c r="AR545" s="193"/>
      <c r="AS545" s="126" t="s">
        <v>351</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368</v>
      </c>
      <c r="F549" s="336"/>
      <c r="G549" s="337" t="s">
        <v>365</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367</v>
      </c>
      <c r="AF549" s="331"/>
      <c r="AG549" s="331"/>
      <c r="AH549" s="332"/>
      <c r="AI549" s="210" t="s">
        <v>448</v>
      </c>
      <c r="AJ549" s="210"/>
      <c r="AK549" s="210"/>
      <c r="AL549" s="152"/>
      <c r="AM549" s="210" t="s">
        <v>508</v>
      </c>
      <c r="AN549" s="210"/>
      <c r="AO549" s="210"/>
      <c r="AP549" s="152"/>
      <c r="AQ549" s="152" t="s">
        <v>350</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351</v>
      </c>
      <c r="AH550" s="127"/>
      <c r="AI550" s="149"/>
      <c r="AJ550" s="149"/>
      <c r="AK550" s="149"/>
      <c r="AL550" s="147"/>
      <c r="AM550" s="149"/>
      <c r="AN550" s="149"/>
      <c r="AO550" s="149"/>
      <c r="AP550" s="147"/>
      <c r="AQ550" s="589"/>
      <c r="AR550" s="193"/>
      <c r="AS550" s="126" t="s">
        <v>351</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368</v>
      </c>
      <c r="F554" s="336"/>
      <c r="G554" s="337" t="s">
        <v>365</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367</v>
      </c>
      <c r="AF554" s="331"/>
      <c r="AG554" s="331"/>
      <c r="AH554" s="332"/>
      <c r="AI554" s="210" t="s">
        <v>448</v>
      </c>
      <c r="AJ554" s="210"/>
      <c r="AK554" s="210"/>
      <c r="AL554" s="152"/>
      <c r="AM554" s="210" t="s">
        <v>508</v>
      </c>
      <c r="AN554" s="210"/>
      <c r="AO554" s="210"/>
      <c r="AP554" s="152"/>
      <c r="AQ554" s="152" t="s">
        <v>350</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351</v>
      </c>
      <c r="AH555" s="127"/>
      <c r="AI555" s="149"/>
      <c r="AJ555" s="149"/>
      <c r="AK555" s="149"/>
      <c r="AL555" s="147"/>
      <c r="AM555" s="149"/>
      <c r="AN555" s="149"/>
      <c r="AO555" s="149"/>
      <c r="AP555" s="147"/>
      <c r="AQ555" s="589"/>
      <c r="AR555" s="193"/>
      <c r="AS555" s="126" t="s">
        <v>351</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368</v>
      </c>
      <c r="F559" s="336"/>
      <c r="G559" s="337" t="s">
        <v>365</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367</v>
      </c>
      <c r="AF559" s="331"/>
      <c r="AG559" s="331"/>
      <c r="AH559" s="332"/>
      <c r="AI559" s="210" t="s">
        <v>448</v>
      </c>
      <c r="AJ559" s="210"/>
      <c r="AK559" s="210"/>
      <c r="AL559" s="152"/>
      <c r="AM559" s="210" t="s">
        <v>508</v>
      </c>
      <c r="AN559" s="210"/>
      <c r="AO559" s="210"/>
      <c r="AP559" s="152"/>
      <c r="AQ559" s="152" t="s">
        <v>350</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351</v>
      </c>
      <c r="AH560" s="127"/>
      <c r="AI560" s="149"/>
      <c r="AJ560" s="149"/>
      <c r="AK560" s="149"/>
      <c r="AL560" s="147"/>
      <c r="AM560" s="149"/>
      <c r="AN560" s="149"/>
      <c r="AO560" s="149"/>
      <c r="AP560" s="147"/>
      <c r="AQ560" s="589"/>
      <c r="AR560" s="193"/>
      <c r="AS560" s="126" t="s">
        <v>351</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369</v>
      </c>
      <c r="F564" s="336"/>
      <c r="G564" s="337" t="s">
        <v>366</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367</v>
      </c>
      <c r="AF564" s="331"/>
      <c r="AG564" s="331"/>
      <c r="AH564" s="332"/>
      <c r="AI564" s="210" t="s">
        <v>448</v>
      </c>
      <c r="AJ564" s="210"/>
      <c r="AK564" s="210"/>
      <c r="AL564" s="152"/>
      <c r="AM564" s="210" t="s">
        <v>508</v>
      </c>
      <c r="AN564" s="210"/>
      <c r="AO564" s="210"/>
      <c r="AP564" s="152"/>
      <c r="AQ564" s="152" t="s">
        <v>350</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351</v>
      </c>
      <c r="AH565" s="127"/>
      <c r="AI565" s="149"/>
      <c r="AJ565" s="149"/>
      <c r="AK565" s="149"/>
      <c r="AL565" s="147"/>
      <c r="AM565" s="149"/>
      <c r="AN565" s="149"/>
      <c r="AO565" s="149"/>
      <c r="AP565" s="147"/>
      <c r="AQ565" s="589"/>
      <c r="AR565" s="193"/>
      <c r="AS565" s="126" t="s">
        <v>351</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369</v>
      </c>
      <c r="F569" s="336"/>
      <c r="G569" s="337" t="s">
        <v>366</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367</v>
      </c>
      <c r="AF569" s="331"/>
      <c r="AG569" s="331"/>
      <c r="AH569" s="332"/>
      <c r="AI569" s="210" t="s">
        <v>448</v>
      </c>
      <c r="AJ569" s="210"/>
      <c r="AK569" s="210"/>
      <c r="AL569" s="152"/>
      <c r="AM569" s="210" t="s">
        <v>508</v>
      </c>
      <c r="AN569" s="210"/>
      <c r="AO569" s="210"/>
      <c r="AP569" s="152"/>
      <c r="AQ569" s="152" t="s">
        <v>350</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351</v>
      </c>
      <c r="AH570" s="127"/>
      <c r="AI570" s="149"/>
      <c r="AJ570" s="149"/>
      <c r="AK570" s="149"/>
      <c r="AL570" s="147"/>
      <c r="AM570" s="149"/>
      <c r="AN570" s="149"/>
      <c r="AO570" s="149"/>
      <c r="AP570" s="147"/>
      <c r="AQ570" s="589"/>
      <c r="AR570" s="193"/>
      <c r="AS570" s="126" t="s">
        <v>351</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369</v>
      </c>
      <c r="F574" s="336"/>
      <c r="G574" s="337" t="s">
        <v>366</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367</v>
      </c>
      <c r="AF574" s="331"/>
      <c r="AG574" s="331"/>
      <c r="AH574" s="332"/>
      <c r="AI574" s="210" t="s">
        <v>448</v>
      </c>
      <c r="AJ574" s="210"/>
      <c r="AK574" s="210"/>
      <c r="AL574" s="152"/>
      <c r="AM574" s="210" t="s">
        <v>508</v>
      </c>
      <c r="AN574" s="210"/>
      <c r="AO574" s="210"/>
      <c r="AP574" s="152"/>
      <c r="AQ574" s="152" t="s">
        <v>350</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351</v>
      </c>
      <c r="AH575" s="127"/>
      <c r="AI575" s="149"/>
      <c r="AJ575" s="149"/>
      <c r="AK575" s="149"/>
      <c r="AL575" s="147"/>
      <c r="AM575" s="149"/>
      <c r="AN575" s="149"/>
      <c r="AO575" s="149"/>
      <c r="AP575" s="147"/>
      <c r="AQ575" s="589"/>
      <c r="AR575" s="193"/>
      <c r="AS575" s="126" t="s">
        <v>351</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369</v>
      </c>
      <c r="F579" s="336"/>
      <c r="G579" s="337" t="s">
        <v>366</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367</v>
      </c>
      <c r="AF579" s="331"/>
      <c r="AG579" s="331"/>
      <c r="AH579" s="332"/>
      <c r="AI579" s="210" t="s">
        <v>448</v>
      </c>
      <c r="AJ579" s="210"/>
      <c r="AK579" s="210"/>
      <c r="AL579" s="152"/>
      <c r="AM579" s="210" t="s">
        <v>508</v>
      </c>
      <c r="AN579" s="210"/>
      <c r="AO579" s="210"/>
      <c r="AP579" s="152"/>
      <c r="AQ579" s="152" t="s">
        <v>350</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351</v>
      </c>
      <c r="AH580" s="127"/>
      <c r="AI580" s="149"/>
      <c r="AJ580" s="149"/>
      <c r="AK580" s="149"/>
      <c r="AL580" s="147"/>
      <c r="AM580" s="149"/>
      <c r="AN580" s="149"/>
      <c r="AO580" s="149"/>
      <c r="AP580" s="147"/>
      <c r="AQ580" s="589"/>
      <c r="AR580" s="193"/>
      <c r="AS580" s="126" t="s">
        <v>351</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369</v>
      </c>
      <c r="F584" s="336"/>
      <c r="G584" s="337" t="s">
        <v>366</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367</v>
      </c>
      <c r="AF584" s="331"/>
      <c r="AG584" s="331"/>
      <c r="AH584" s="332"/>
      <c r="AI584" s="210" t="s">
        <v>448</v>
      </c>
      <c r="AJ584" s="210"/>
      <c r="AK584" s="210"/>
      <c r="AL584" s="152"/>
      <c r="AM584" s="210" t="s">
        <v>508</v>
      </c>
      <c r="AN584" s="210"/>
      <c r="AO584" s="210"/>
      <c r="AP584" s="152"/>
      <c r="AQ584" s="152" t="s">
        <v>350</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351</v>
      </c>
      <c r="AH585" s="127"/>
      <c r="AI585" s="149"/>
      <c r="AJ585" s="149"/>
      <c r="AK585" s="149"/>
      <c r="AL585" s="147"/>
      <c r="AM585" s="149"/>
      <c r="AN585" s="149"/>
      <c r="AO585" s="149"/>
      <c r="AP585" s="147"/>
      <c r="AQ585" s="589"/>
      <c r="AR585" s="193"/>
      <c r="AS585" s="126" t="s">
        <v>351</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387</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349</v>
      </c>
      <c r="F592" s="168"/>
      <c r="G592" s="899" t="s">
        <v>379</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368</v>
      </c>
      <c r="F593" s="336"/>
      <c r="G593" s="337" t="s">
        <v>365</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367</v>
      </c>
      <c r="AF593" s="331"/>
      <c r="AG593" s="331"/>
      <c r="AH593" s="332"/>
      <c r="AI593" s="210" t="s">
        <v>448</v>
      </c>
      <c r="AJ593" s="210"/>
      <c r="AK593" s="210"/>
      <c r="AL593" s="152"/>
      <c r="AM593" s="210" t="s">
        <v>508</v>
      </c>
      <c r="AN593" s="210"/>
      <c r="AO593" s="210"/>
      <c r="AP593" s="152"/>
      <c r="AQ593" s="152" t="s">
        <v>350</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351</v>
      </c>
      <c r="AH594" s="127"/>
      <c r="AI594" s="149"/>
      <c r="AJ594" s="149"/>
      <c r="AK594" s="149"/>
      <c r="AL594" s="147"/>
      <c r="AM594" s="149"/>
      <c r="AN594" s="149"/>
      <c r="AO594" s="149"/>
      <c r="AP594" s="147"/>
      <c r="AQ594" s="589"/>
      <c r="AR594" s="193"/>
      <c r="AS594" s="126" t="s">
        <v>351</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368</v>
      </c>
      <c r="F598" s="336"/>
      <c r="G598" s="337" t="s">
        <v>365</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367</v>
      </c>
      <c r="AF598" s="331"/>
      <c r="AG598" s="331"/>
      <c r="AH598" s="332"/>
      <c r="AI598" s="210" t="s">
        <v>448</v>
      </c>
      <c r="AJ598" s="210"/>
      <c r="AK598" s="210"/>
      <c r="AL598" s="152"/>
      <c r="AM598" s="210" t="s">
        <v>508</v>
      </c>
      <c r="AN598" s="210"/>
      <c r="AO598" s="210"/>
      <c r="AP598" s="152"/>
      <c r="AQ598" s="152" t="s">
        <v>350</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351</v>
      </c>
      <c r="AH599" s="127"/>
      <c r="AI599" s="149"/>
      <c r="AJ599" s="149"/>
      <c r="AK599" s="149"/>
      <c r="AL599" s="147"/>
      <c r="AM599" s="149"/>
      <c r="AN599" s="149"/>
      <c r="AO599" s="149"/>
      <c r="AP599" s="147"/>
      <c r="AQ599" s="589"/>
      <c r="AR599" s="193"/>
      <c r="AS599" s="126" t="s">
        <v>351</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368</v>
      </c>
      <c r="F603" s="336"/>
      <c r="G603" s="337" t="s">
        <v>365</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367</v>
      </c>
      <c r="AF603" s="331"/>
      <c r="AG603" s="331"/>
      <c r="AH603" s="332"/>
      <c r="AI603" s="210" t="s">
        <v>448</v>
      </c>
      <c r="AJ603" s="210"/>
      <c r="AK603" s="210"/>
      <c r="AL603" s="152"/>
      <c r="AM603" s="210" t="s">
        <v>508</v>
      </c>
      <c r="AN603" s="210"/>
      <c r="AO603" s="210"/>
      <c r="AP603" s="152"/>
      <c r="AQ603" s="152" t="s">
        <v>350</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351</v>
      </c>
      <c r="AH604" s="127"/>
      <c r="AI604" s="149"/>
      <c r="AJ604" s="149"/>
      <c r="AK604" s="149"/>
      <c r="AL604" s="147"/>
      <c r="AM604" s="149"/>
      <c r="AN604" s="149"/>
      <c r="AO604" s="149"/>
      <c r="AP604" s="147"/>
      <c r="AQ604" s="589"/>
      <c r="AR604" s="193"/>
      <c r="AS604" s="126" t="s">
        <v>351</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368</v>
      </c>
      <c r="F608" s="336"/>
      <c r="G608" s="337" t="s">
        <v>365</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367</v>
      </c>
      <c r="AF608" s="331"/>
      <c r="AG608" s="331"/>
      <c r="AH608" s="332"/>
      <c r="AI608" s="210" t="s">
        <v>448</v>
      </c>
      <c r="AJ608" s="210"/>
      <c r="AK608" s="210"/>
      <c r="AL608" s="152"/>
      <c r="AM608" s="210" t="s">
        <v>508</v>
      </c>
      <c r="AN608" s="210"/>
      <c r="AO608" s="210"/>
      <c r="AP608" s="152"/>
      <c r="AQ608" s="152" t="s">
        <v>350</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351</v>
      </c>
      <c r="AH609" s="127"/>
      <c r="AI609" s="149"/>
      <c r="AJ609" s="149"/>
      <c r="AK609" s="149"/>
      <c r="AL609" s="147"/>
      <c r="AM609" s="149"/>
      <c r="AN609" s="149"/>
      <c r="AO609" s="149"/>
      <c r="AP609" s="147"/>
      <c r="AQ609" s="589"/>
      <c r="AR609" s="193"/>
      <c r="AS609" s="126" t="s">
        <v>351</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368</v>
      </c>
      <c r="F613" s="336"/>
      <c r="G613" s="337" t="s">
        <v>365</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367</v>
      </c>
      <c r="AF613" s="331"/>
      <c r="AG613" s="331"/>
      <c r="AH613" s="332"/>
      <c r="AI613" s="210" t="s">
        <v>448</v>
      </c>
      <c r="AJ613" s="210"/>
      <c r="AK613" s="210"/>
      <c r="AL613" s="152"/>
      <c r="AM613" s="210" t="s">
        <v>508</v>
      </c>
      <c r="AN613" s="210"/>
      <c r="AO613" s="210"/>
      <c r="AP613" s="152"/>
      <c r="AQ613" s="152" t="s">
        <v>350</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351</v>
      </c>
      <c r="AH614" s="127"/>
      <c r="AI614" s="149"/>
      <c r="AJ614" s="149"/>
      <c r="AK614" s="149"/>
      <c r="AL614" s="147"/>
      <c r="AM614" s="149"/>
      <c r="AN614" s="149"/>
      <c r="AO614" s="149"/>
      <c r="AP614" s="147"/>
      <c r="AQ614" s="589"/>
      <c r="AR614" s="193"/>
      <c r="AS614" s="126" t="s">
        <v>351</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369</v>
      </c>
      <c r="F618" s="336"/>
      <c r="G618" s="337" t="s">
        <v>366</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367</v>
      </c>
      <c r="AF618" s="331"/>
      <c r="AG618" s="331"/>
      <c r="AH618" s="332"/>
      <c r="AI618" s="210" t="s">
        <v>448</v>
      </c>
      <c r="AJ618" s="210"/>
      <c r="AK618" s="210"/>
      <c r="AL618" s="152"/>
      <c r="AM618" s="210" t="s">
        <v>508</v>
      </c>
      <c r="AN618" s="210"/>
      <c r="AO618" s="210"/>
      <c r="AP618" s="152"/>
      <c r="AQ618" s="152" t="s">
        <v>350</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351</v>
      </c>
      <c r="AH619" s="127"/>
      <c r="AI619" s="149"/>
      <c r="AJ619" s="149"/>
      <c r="AK619" s="149"/>
      <c r="AL619" s="147"/>
      <c r="AM619" s="149"/>
      <c r="AN619" s="149"/>
      <c r="AO619" s="149"/>
      <c r="AP619" s="147"/>
      <c r="AQ619" s="589"/>
      <c r="AR619" s="193"/>
      <c r="AS619" s="126" t="s">
        <v>351</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369</v>
      </c>
      <c r="F623" s="336"/>
      <c r="G623" s="337" t="s">
        <v>366</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367</v>
      </c>
      <c r="AF623" s="331"/>
      <c r="AG623" s="331"/>
      <c r="AH623" s="332"/>
      <c r="AI623" s="210" t="s">
        <v>448</v>
      </c>
      <c r="AJ623" s="210"/>
      <c r="AK623" s="210"/>
      <c r="AL623" s="152"/>
      <c r="AM623" s="210" t="s">
        <v>508</v>
      </c>
      <c r="AN623" s="210"/>
      <c r="AO623" s="210"/>
      <c r="AP623" s="152"/>
      <c r="AQ623" s="152" t="s">
        <v>350</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351</v>
      </c>
      <c r="AH624" s="127"/>
      <c r="AI624" s="149"/>
      <c r="AJ624" s="149"/>
      <c r="AK624" s="149"/>
      <c r="AL624" s="147"/>
      <c r="AM624" s="149"/>
      <c r="AN624" s="149"/>
      <c r="AO624" s="149"/>
      <c r="AP624" s="147"/>
      <c r="AQ624" s="589"/>
      <c r="AR624" s="193"/>
      <c r="AS624" s="126" t="s">
        <v>351</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369</v>
      </c>
      <c r="F628" s="336"/>
      <c r="G628" s="337" t="s">
        <v>366</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367</v>
      </c>
      <c r="AF628" s="331"/>
      <c r="AG628" s="331"/>
      <c r="AH628" s="332"/>
      <c r="AI628" s="210" t="s">
        <v>448</v>
      </c>
      <c r="AJ628" s="210"/>
      <c r="AK628" s="210"/>
      <c r="AL628" s="152"/>
      <c r="AM628" s="210" t="s">
        <v>508</v>
      </c>
      <c r="AN628" s="210"/>
      <c r="AO628" s="210"/>
      <c r="AP628" s="152"/>
      <c r="AQ628" s="152" t="s">
        <v>350</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351</v>
      </c>
      <c r="AH629" s="127"/>
      <c r="AI629" s="149"/>
      <c r="AJ629" s="149"/>
      <c r="AK629" s="149"/>
      <c r="AL629" s="147"/>
      <c r="AM629" s="149"/>
      <c r="AN629" s="149"/>
      <c r="AO629" s="149"/>
      <c r="AP629" s="147"/>
      <c r="AQ629" s="589"/>
      <c r="AR629" s="193"/>
      <c r="AS629" s="126" t="s">
        <v>351</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369</v>
      </c>
      <c r="F633" s="336"/>
      <c r="G633" s="337" t="s">
        <v>366</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367</v>
      </c>
      <c r="AF633" s="331"/>
      <c r="AG633" s="331"/>
      <c r="AH633" s="332"/>
      <c r="AI633" s="210" t="s">
        <v>448</v>
      </c>
      <c r="AJ633" s="210"/>
      <c r="AK633" s="210"/>
      <c r="AL633" s="152"/>
      <c r="AM633" s="210" t="s">
        <v>508</v>
      </c>
      <c r="AN633" s="210"/>
      <c r="AO633" s="210"/>
      <c r="AP633" s="152"/>
      <c r="AQ633" s="152" t="s">
        <v>350</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351</v>
      </c>
      <c r="AH634" s="127"/>
      <c r="AI634" s="149"/>
      <c r="AJ634" s="149"/>
      <c r="AK634" s="149"/>
      <c r="AL634" s="147"/>
      <c r="AM634" s="149"/>
      <c r="AN634" s="149"/>
      <c r="AO634" s="149"/>
      <c r="AP634" s="147"/>
      <c r="AQ634" s="589"/>
      <c r="AR634" s="193"/>
      <c r="AS634" s="126" t="s">
        <v>351</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369</v>
      </c>
      <c r="F638" s="336"/>
      <c r="G638" s="337" t="s">
        <v>366</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367</v>
      </c>
      <c r="AF638" s="331"/>
      <c r="AG638" s="331"/>
      <c r="AH638" s="332"/>
      <c r="AI638" s="210" t="s">
        <v>448</v>
      </c>
      <c r="AJ638" s="210"/>
      <c r="AK638" s="210"/>
      <c r="AL638" s="152"/>
      <c r="AM638" s="210" t="s">
        <v>508</v>
      </c>
      <c r="AN638" s="210"/>
      <c r="AO638" s="210"/>
      <c r="AP638" s="152"/>
      <c r="AQ638" s="152" t="s">
        <v>350</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351</v>
      </c>
      <c r="AH639" s="127"/>
      <c r="AI639" s="149"/>
      <c r="AJ639" s="149"/>
      <c r="AK639" s="149"/>
      <c r="AL639" s="147"/>
      <c r="AM639" s="149"/>
      <c r="AN639" s="149"/>
      <c r="AO639" s="149"/>
      <c r="AP639" s="147"/>
      <c r="AQ639" s="589"/>
      <c r="AR639" s="193"/>
      <c r="AS639" s="126" t="s">
        <v>351</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387</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349</v>
      </c>
      <c r="F646" s="168"/>
      <c r="G646" s="899" t="s">
        <v>379</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368</v>
      </c>
      <c r="F647" s="336"/>
      <c r="G647" s="337" t="s">
        <v>365</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367</v>
      </c>
      <c r="AF647" s="331"/>
      <c r="AG647" s="331"/>
      <c r="AH647" s="332"/>
      <c r="AI647" s="210" t="s">
        <v>448</v>
      </c>
      <c r="AJ647" s="210"/>
      <c r="AK647" s="210"/>
      <c r="AL647" s="152"/>
      <c r="AM647" s="210" t="s">
        <v>508</v>
      </c>
      <c r="AN647" s="210"/>
      <c r="AO647" s="210"/>
      <c r="AP647" s="152"/>
      <c r="AQ647" s="152" t="s">
        <v>350</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351</v>
      </c>
      <c r="AH648" s="127"/>
      <c r="AI648" s="149"/>
      <c r="AJ648" s="149"/>
      <c r="AK648" s="149"/>
      <c r="AL648" s="147"/>
      <c r="AM648" s="149"/>
      <c r="AN648" s="149"/>
      <c r="AO648" s="149"/>
      <c r="AP648" s="147"/>
      <c r="AQ648" s="589"/>
      <c r="AR648" s="193"/>
      <c r="AS648" s="126" t="s">
        <v>351</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368</v>
      </c>
      <c r="F652" s="336"/>
      <c r="G652" s="337" t="s">
        <v>365</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367</v>
      </c>
      <c r="AF652" s="331"/>
      <c r="AG652" s="331"/>
      <c r="AH652" s="332"/>
      <c r="AI652" s="210" t="s">
        <v>448</v>
      </c>
      <c r="AJ652" s="210"/>
      <c r="AK652" s="210"/>
      <c r="AL652" s="152"/>
      <c r="AM652" s="210" t="s">
        <v>508</v>
      </c>
      <c r="AN652" s="210"/>
      <c r="AO652" s="210"/>
      <c r="AP652" s="152"/>
      <c r="AQ652" s="152" t="s">
        <v>350</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351</v>
      </c>
      <c r="AH653" s="127"/>
      <c r="AI653" s="149"/>
      <c r="AJ653" s="149"/>
      <c r="AK653" s="149"/>
      <c r="AL653" s="147"/>
      <c r="AM653" s="149"/>
      <c r="AN653" s="149"/>
      <c r="AO653" s="149"/>
      <c r="AP653" s="147"/>
      <c r="AQ653" s="589"/>
      <c r="AR653" s="193"/>
      <c r="AS653" s="126" t="s">
        <v>351</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368</v>
      </c>
      <c r="F657" s="336"/>
      <c r="G657" s="337" t="s">
        <v>365</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367</v>
      </c>
      <c r="AF657" s="331"/>
      <c r="AG657" s="331"/>
      <c r="AH657" s="332"/>
      <c r="AI657" s="210" t="s">
        <v>448</v>
      </c>
      <c r="AJ657" s="210"/>
      <c r="AK657" s="210"/>
      <c r="AL657" s="152"/>
      <c r="AM657" s="210" t="s">
        <v>508</v>
      </c>
      <c r="AN657" s="210"/>
      <c r="AO657" s="210"/>
      <c r="AP657" s="152"/>
      <c r="AQ657" s="152" t="s">
        <v>350</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351</v>
      </c>
      <c r="AH658" s="127"/>
      <c r="AI658" s="149"/>
      <c r="AJ658" s="149"/>
      <c r="AK658" s="149"/>
      <c r="AL658" s="147"/>
      <c r="AM658" s="149"/>
      <c r="AN658" s="149"/>
      <c r="AO658" s="149"/>
      <c r="AP658" s="147"/>
      <c r="AQ658" s="589"/>
      <c r="AR658" s="193"/>
      <c r="AS658" s="126" t="s">
        <v>351</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368</v>
      </c>
      <c r="F662" s="336"/>
      <c r="G662" s="337" t="s">
        <v>365</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367</v>
      </c>
      <c r="AF662" s="331"/>
      <c r="AG662" s="331"/>
      <c r="AH662" s="332"/>
      <c r="AI662" s="210" t="s">
        <v>448</v>
      </c>
      <c r="AJ662" s="210"/>
      <c r="AK662" s="210"/>
      <c r="AL662" s="152"/>
      <c r="AM662" s="210" t="s">
        <v>508</v>
      </c>
      <c r="AN662" s="210"/>
      <c r="AO662" s="210"/>
      <c r="AP662" s="152"/>
      <c r="AQ662" s="152" t="s">
        <v>350</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351</v>
      </c>
      <c r="AH663" s="127"/>
      <c r="AI663" s="149"/>
      <c r="AJ663" s="149"/>
      <c r="AK663" s="149"/>
      <c r="AL663" s="147"/>
      <c r="AM663" s="149"/>
      <c r="AN663" s="149"/>
      <c r="AO663" s="149"/>
      <c r="AP663" s="147"/>
      <c r="AQ663" s="589"/>
      <c r="AR663" s="193"/>
      <c r="AS663" s="126" t="s">
        <v>351</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368</v>
      </c>
      <c r="F667" s="336"/>
      <c r="G667" s="337" t="s">
        <v>365</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367</v>
      </c>
      <c r="AF667" s="331"/>
      <c r="AG667" s="331"/>
      <c r="AH667" s="332"/>
      <c r="AI667" s="210" t="s">
        <v>448</v>
      </c>
      <c r="AJ667" s="210"/>
      <c r="AK667" s="210"/>
      <c r="AL667" s="152"/>
      <c r="AM667" s="210" t="s">
        <v>508</v>
      </c>
      <c r="AN667" s="210"/>
      <c r="AO667" s="210"/>
      <c r="AP667" s="152"/>
      <c r="AQ667" s="152" t="s">
        <v>350</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351</v>
      </c>
      <c r="AH668" s="127"/>
      <c r="AI668" s="149"/>
      <c r="AJ668" s="149"/>
      <c r="AK668" s="149"/>
      <c r="AL668" s="147"/>
      <c r="AM668" s="149"/>
      <c r="AN668" s="149"/>
      <c r="AO668" s="149"/>
      <c r="AP668" s="147"/>
      <c r="AQ668" s="589"/>
      <c r="AR668" s="193"/>
      <c r="AS668" s="126" t="s">
        <v>351</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369</v>
      </c>
      <c r="F672" s="336"/>
      <c r="G672" s="337" t="s">
        <v>366</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367</v>
      </c>
      <c r="AF672" s="331"/>
      <c r="AG672" s="331"/>
      <c r="AH672" s="332"/>
      <c r="AI672" s="210" t="s">
        <v>448</v>
      </c>
      <c r="AJ672" s="210"/>
      <c r="AK672" s="210"/>
      <c r="AL672" s="152"/>
      <c r="AM672" s="210" t="s">
        <v>508</v>
      </c>
      <c r="AN672" s="210"/>
      <c r="AO672" s="210"/>
      <c r="AP672" s="152"/>
      <c r="AQ672" s="152" t="s">
        <v>350</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351</v>
      </c>
      <c r="AH673" s="127"/>
      <c r="AI673" s="149"/>
      <c r="AJ673" s="149"/>
      <c r="AK673" s="149"/>
      <c r="AL673" s="147"/>
      <c r="AM673" s="149"/>
      <c r="AN673" s="149"/>
      <c r="AO673" s="149"/>
      <c r="AP673" s="147"/>
      <c r="AQ673" s="589"/>
      <c r="AR673" s="193"/>
      <c r="AS673" s="126" t="s">
        <v>351</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369</v>
      </c>
      <c r="F677" s="336"/>
      <c r="G677" s="337" t="s">
        <v>366</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367</v>
      </c>
      <c r="AF677" s="331"/>
      <c r="AG677" s="331"/>
      <c r="AH677" s="332"/>
      <c r="AI677" s="210" t="s">
        <v>448</v>
      </c>
      <c r="AJ677" s="210"/>
      <c r="AK677" s="210"/>
      <c r="AL677" s="152"/>
      <c r="AM677" s="210" t="s">
        <v>508</v>
      </c>
      <c r="AN677" s="210"/>
      <c r="AO677" s="210"/>
      <c r="AP677" s="152"/>
      <c r="AQ677" s="152" t="s">
        <v>350</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351</v>
      </c>
      <c r="AH678" s="127"/>
      <c r="AI678" s="149"/>
      <c r="AJ678" s="149"/>
      <c r="AK678" s="149"/>
      <c r="AL678" s="147"/>
      <c r="AM678" s="149"/>
      <c r="AN678" s="149"/>
      <c r="AO678" s="149"/>
      <c r="AP678" s="147"/>
      <c r="AQ678" s="589"/>
      <c r="AR678" s="193"/>
      <c r="AS678" s="126" t="s">
        <v>351</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369</v>
      </c>
      <c r="F682" s="336"/>
      <c r="G682" s="337" t="s">
        <v>366</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367</v>
      </c>
      <c r="AF682" s="331"/>
      <c r="AG682" s="331"/>
      <c r="AH682" s="332"/>
      <c r="AI682" s="210" t="s">
        <v>448</v>
      </c>
      <c r="AJ682" s="210"/>
      <c r="AK682" s="210"/>
      <c r="AL682" s="152"/>
      <c r="AM682" s="210" t="s">
        <v>508</v>
      </c>
      <c r="AN682" s="210"/>
      <c r="AO682" s="210"/>
      <c r="AP682" s="152"/>
      <c r="AQ682" s="152" t="s">
        <v>350</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351</v>
      </c>
      <c r="AH683" s="127"/>
      <c r="AI683" s="149"/>
      <c r="AJ683" s="149"/>
      <c r="AK683" s="149"/>
      <c r="AL683" s="147"/>
      <c r="AM683" s="149"/>
      <c r="AN683" s="149"/>
      <c r="AO683" s="149"/>
      <c r="AP683" s="147"/>
      <c r="AQ683" s="589"/>
      <c r="AR683" s="193"/>
      <c r="AS683" s="126" t="s">
        <v>351</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369</v>
      </c>
      <c r="F687" s="336"/>
      <c r="G687" s="337" t="s">
        <v>366</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367</v>
      </c>
      <c r="AF687" s="331"/>
      <c r="AG687" s="331"/>
      <c r="AH687" s="332"/>
      <c r="AI687" s="210" t="s">
        <v>448</v>
      </c>
      <c r="AJ687" s="210"/>
      <c r="AK687" s="210"/>
      <c r="AL687" s="152"/>
      <c r="AM687" s="210" t="s">
        <v>508</v>
      </c>
      <c r="AN687" s="210"/>
      <c r="AO687" s="210"/>
      <c r="AP687" s="152"/>
      <c r="AQ687" s="152" t="s">
        <v>350</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351</v>
      </c>
      <c r="AH688" s="127"/>
      <c r="AI688" s="149"/>
      <c r="AJ688" s="149"/>
      <c r="AK688" s="149"/>
      <c r="AL688" s="147"/>
      <c r="AM688" s="149"/>
      <c r="AN688" s="149"/>
      <c r="AO688" s="149"/>
      <c r="AP688" s="147"/>
      <c r="AQ688" s="589"/>
      <c r="AR688" s="193"/>
      <c r="AS688" s="126" t="s">
        <v>351</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369</v>
      </c>
      <c r="F692" s="336"/>
      <c r="G692" s="337" t="s">
        <v>366</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367</v>
      </c>
      <c r="AF692" s="331"/>
      <c r="AG692" s="331"/>
      <c r="AH692" s="332"/>
      <c r="AI692" s="210" t="s">
        <v>448</v>
      </c>
      <c r="AJ692" s="210"/>
      <c r="AK692" s="210"/>
      <c r="AL692" s="152"/>
      <c r="AM692" s="210" t="s">
        <v>508</v>
      </c>
      <c r="AN692" s="210"/>
      <c r="AO692" s="210"/>
      <c r="AP692" s="152"/>
      <c r="AQ692" s="152" t="s">
        <v>350</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351</v>
      </c>
      <c r="AH693" s="127"/>
      <c r="AI693" s="149"/>
      <c r="AJ693" s="149"/>
      <c r="AK693" s="149"/>
      <c r="AL693" s="147"/>
      <c r="AM693" s="149"/>
      <c r="AN693" s="149"/>
      <c r="AO693" s="149"/>
      <c r="AP693" s="147"/>
      <c r="AQ693" s="589"/>
      <c r="AR693" s="193"/>
      <c r="AS693" s="126" t="s">
        <v>351</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387</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163.5" customHeight="1" x14ac:dyDescent="0.15">
      <c r="A702" s="871" t="s">
        <v>259</v>
      </c>
      <c r="B702" s="872"/>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527</v>
      </c>
      <c r="AE702" s="339"/>
      <c r="AF702" s="339"/>
      <c r="AG702" s="381" t="s">
        <v>563</v>
      </c>
      <c r="AH702" s="382"/>
      <c r="AI702" s="382"/>
      <c r="AJ702" s="382"/>
      <c r="AK702" s="382"/>
      <c r="AL702" s="382"/>
      <c r="AM702" s="382"/>
      <c r="AN702" s="382"/>
      <c r="AO702" s="382"/>
      <c r="AP702" s="382"/>
      <c r="AQ702" s="382"/>
      <c r="AR702" s="382"/>
      <c r="AS702" s="382"/>
      <c r="AT702" s="382"/>
      <c r="AU702" s="382"/>
      <c r="AV702" s="382"/>
      <c r="AW702" s="382"/>
      <c r="AX702" s="383"/>
    </row>
    <row r="703" spans="1:50" ht="38.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527</v>
      </c>
      <c r="AE703" s="322"/>
      <c r="AF703" s="322"/>
      <c r="AG703" s="94" t="s">
        <v>564</v>
      </c>
      <c r="AH703" s="95"/>
      <c r="AI703" s="95"/>
      <c r="AJ703" s="95"/>
      <c r="AK703" s="95"/>
      <c r="AL703" s="95"/>
      <c r="AM703" s="95"/>
      <c r="AN703" s="95"/>
      <c r="AO703" s="95"/>
      <c r="AP703" s="95"/>
      <c r="AQ703" s="95"/>
      <c r="AR703" s="95"/>
      <c r="AS703" s="95"/>
      <c r="AT703" s="95"/>
      <c r="AU703" s="95"/>
      <c r="AV703" s="95"/>
      <c r="AW703" s="95"/>
      <c r="AX703" s="96"/>
    </row>
    <row r="704" spans="1:50" ht="57.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527</v>
      </c>
      <c r="AE704" s="784"/>
      <c r="AF704" s="784"/>
      <c r="AG704" s="160" t="s">
        <v>565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3" t="s">
        <v>527</v>
      </c>
      <c r="AE705" s="714"/>
      <c r="AF705" s="714"/>
      <c r="AG705" s="118" t="s">
        <v>566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5"/>
      <c r="D706" s="796"/>
      <c r="E706" s="731" t="s">
        <v>501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554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7"/>
      <c r="D707" s="798"/>
      <c r="E707" s="734" t="s">
        <v>432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554</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59.25" customHeight="1" x14ac:dyDescent="0.15">
      <c r="A708" s="641"/>
      <c r="B708" s="643"/>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527</v>
      </c>
      <c r="AE708" s="604"/>
      <c r="AF708" s="604"/>
      <c r="AG708" s="743" t="s">
        <v>567</v>
      </c>
      <c r="AH708" s="744"/>
      <c r="AI708" s="744"/>
      <c r="AJ708" s="744"/>
      <c r="AK708" s="744"/>
      <c r="AL708" s="744"/>
      <c r="AM708" s="744"/>
      <c r="AN708" s="744"/>
      <c r="AO708" s="744"/>
      <c r="AP708" s="744"/>
      <c r="AQ708" s="744"/>
      <c r="AR708" s="744"/>
      <c r="AS708" s="744"/>
      <c r="AT708" s="744"/>
      <c r="AU708" s="744"/>
      <c r="AV708" s="744"/>
      <c r="AW708" s="744"/>
      <c r="AX708" s="745"/>
    </row>
    <row r="709" spans="1:50" ht="42"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527</v>
      </c>
      <c r="AE709" s="322"/>
      <c r="AF709" s="322"/>
      <c r="AG709" s="94" t="s">
        <v>568</v>
      </c>
      <c r="AH709" s="95"/>
      <c r="AI709" s="95"/>
      <c r="AJ709" s="95"/>
      <c r="AK709" s="95"/>
      <c r="AL709" s="95"/>
      <c r="AM709" s="95"/>
      <c r="AN709" s="95"/>
      <c r="AO709" s="95"/>
      <c r="AP709" s="95"/>
      <c r="AQ709" s="95"/>
      <c r="AR709" s="95"/>
      <c r="AS709" s="95"/>
      <c r="AT709" s="95"/>
      <c r="AU709" s="95"/>
      <c r="AV709" s="95"/>
      <c r="AW709" s="95"/>
      <c r="AX709" s="96"/>
    </row>
    <row r="710" spans="1:50" ht="42"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527</v>
      </c>
      <c r="AE710" s="322"/>
      <c r="AF710" s="322"/>
      <c r="AG710" s="94" t="s">
        <v>569</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527</v>
      </c>
      <c r="AE711" s="322"/>
      <c r="AF711" s="322"/>
      <c r="AG711" s="94" t="s">
        <v>570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464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3" t="s">
        <v>555</v>
      </c>
      <c r="AE712" s="784"/>
      <c r="AF712" s="784"/>
      <c r="AG712" s="811" t="s">
        <v>537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1"/>
      <c r="B713" s="643"/>
      <c r="C713" s="948" t="s">
        <v>465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555</v>
      </c>
      <c r="AE713" s="322"/>
      <c r="AF713" s="662"/>
      <c r="AG713" s="94" t="s">
        <v>537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437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8" t="s">
        <v>527</v>
      </c>
      <c r="AE714" s="809"/>
      <c r="AF714" s="810"/>
      <c r="AG714" s="737" t="s">
        <v>571</v>
      </c>
      <c r="AH714" s="738"/>
      <c r="AI714" s="738"/>
      <c r="AJ714" s="738"/>
      <c r="AK714" s="738"/>
      <c r="AL714" s="738"/>
      <c r="AM714" s="738"/>
      <c r="AN714" s="738"/>
      <c r="AO714" s="738"/>
      <c r="AP714" s="738"/>
      <c r="AQ714" s="738"/>
      <c r="AR714" s="738"/>
      <c r="AS714" s="738"/>
      <c r="AT714" s="738"/>
      <c r="AU714" s="738"/>
      <c r="AV714" s="738"/>
      <c r="AW714" s="738"/>
      <c r="AX714" s="739"/>
    </row>
    <row r="715" spans="1:50" ht="42" customHeight="1" x14ac:dyDescent="0.15">
      <c r="A715" s="639" t="s">
        <v>40</v>
      </c>
      <c r="B715" s="785"/>
      <c r="C715" s="786" t="s">
        <v>438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527</v>
      </c>
      <c r="AE715" s="604"/>
      <c r="AF715" s="655"/>
      <c r="AG715" s="743" t="s">
        <v>572</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527</v>
      </c>
      <c r="AE716" s="626"/>
      <c r="AF716" s="626"/>
      <c r="AG716" s="94" t="s">
        <v>571</v>
      </c>
      <c r="AH716" s="95"/>
      <c r="AI716" s="95"/>
      <c r="AJ716" s="95"/>
      <c r="AK716" s="95"/>
      <c r="AL716" s="95"/>
      <c r="AM716" s="95"/>
      <c r="AN716" s="95"/>
      <c r="AO716" s="95"/>
      <c r="AP716" s="95"/>
      <c r="AQ716" s="95"/>
      <c r="AR716" s="95"/>
      <c r="AS716" s="95"/>
      <c r="AT716" s="95"/>
      <c r="AU716" s="95"/>
      <c r="AV716" s="95"/>
      <c r="AW716" s="95"/>
      <c r="AX716" s="96"/>
    </row>
    <row r="717" spans="1:50" ht="42" customHeight="1" x14ac:dyDescent="0.15">
      <c r="A717" s="641"/>
      <c r="B717" s="643"/>
      <c r="C717" s="387" t="s">
        <v>370</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527</v>
      </c>
      <c r="AE717" s="322"/>
      <c r="AF717" s="322"/>
      <c r="AG717" s="94" t="s">
        <v>572</v>
      </c>
      <c r="AH717" s="95"/>
      <c r="AI717" s="95"/>
      <c r="AJ717" s="95"/>
      <c r="AK717" s="95"/>
      <c r="AL717" s="95"/>
      <c r="AM717" s="95"/>
      <c r="AN717" s="95"/>
      <c r="AO717" s="95"/>
      <c r="AP717" s="95"/>
      <c r="AQ717" s="95"/>
      <c r="AR717" s="95"/>
      <c r="AS717" s="95"/>
      <c r="AT717" s="95"/>
      <c r="AU717" s="95"/>
      <c r="AV717" s="95"/>
      <c r="AW717" s="95"/>
      <c r="AX717" s="96"/>
    </row>
    <row r="718" spans="1:50" ht="42"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527</v>
      </c>
      <c r="AE718" s="322"/>
      <c r="AF718" s="322"/>
      <c r="AG718" s="120" t="s">
        <v>573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555</v>
      </c>
      <c r="AE719" s="604"/>
      <c r="AF719" s="604"/>
      <c r="AG719" s="118" t="s">
        <v>721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456</v>
      </c>
      <c r="D720" s="293"/>
      <c r="E720" s="293"/>
      <c r="F720" s="296"/>
      <c r="G720" s="292" t="s">
        <v>457</v>
      </c>
      <c r="H720" s="293"/>
      <c r="I720" s="293"/>
      <c r="J720" s="293"/>
      <c r="K720" s="293"/>
      <c r="L720" s="293"/>
      <c r="M720" s="293"/>
      <c r="N720" s="292" t="s">
        <v>461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2" t="str">
        <f>IF(OR(G721="　", G721=""), "", "-")</f>
        <v/>
      </c>
      <c r="J721" s="284"/>
      <c r="K721" s="284"/>
      <c r="L721" s="82" t="str">
        <f>IF(M721="","","-")</f>
        <v/>
      </c>
      <c r="M721" s="83"/>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2" t="str">
        <f t="shared" ref="I722:I725" si="4">IF(OR(G722="　", G722=""), "", "-")</f>
        <v/>
      </c>
      <c r="J722" s="284"/>
      <c r="K722" s="284"/>
      <c r="L722" s="82" t="str">
        <f t="shared" ref="L722:L725" si="5">IF(M722="","","-")</f>
        <v/>
      </c>
      <c r="M722" s="83"/>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2" t="str">
        <f t="shared" si="4"/>
        <v/>
      </c>
      <c r="J723" s="284"/>
      <c r="K723" s="284"/>
      <c r="L723" s="82" t="str">
        <f t="shared" si="5"/>
        <v/>
      </c>
      <c r="M723" s="83"/>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2" t="str">
        <f t="shared" si="4"/>
        <v/>
      </c>
      <c r="J724" s="284"/>
      <c r="K724" s="284"/>
      <c r="L724" s="82" t="str">
        <f t="shared" si="5"/>
        <v/>
      </c>
      <c r="M724" s="83"/>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4" t="str">
        <f t="shared" si="4"/>
        <v/>
      </c>
      <c r="J725" s="285"/>
      <c r="K725" s="285"/>
      <c r="L725" s="84" t="str">
        <f t="shared" si="5"/>
        <v/>
      </c>
      <c r="M725" s="85"/>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35" customHeight="1" x14ac:dyDescent="0.15">
      <c r="A726" s="639" t="s">
        <v>48</v>
      </c>
      <c r="B726" s="803"/>
      <c r="C726" s="816" t="s">
        <v>53</v>
      </c>
      <c r="D726" s="838"/>
      <c r="E726" s="838"/>
      <c r="F726" s="839"/>
      <c r="G726" s="573" t="s">
        <v>631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9" t="s">
        <v>57</v>
      </c>
      <c r="D727" s="750"/>
      <c r="E727" s="750"/>
      <c r="F727" s="751"/>
      <c r="G727" s="571" t="s">
        <v>556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3" t="s">
        <v>776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256</v>
      </c>
      <c r="B731" s="801"/>
      <c r="C731" s="801"/>
      <c r="D731" s="801"/>
      <c r="E731" s="802"/>
      <c r="F731" s="728" t="s">
        <v>723</v>
      </c>
      <c r="G731" s="729"/>
      <c r="H731" s="729"/>
      <c r="I731" s="729"/>
      <c r="J731" s="729"/>
      <c r="K731" s="729"/>
      <c r="L731" s="729"/>
      <c r="M731" s="729"/>
      <c r="N731" s="729"/>
      <c r="O731" s="729"/>
      <c r="P731" s="729"/>
      <c r="Q731" s="729"/>
      <c r="R731" s="729"/>
      <c r="S731" s="729"/>
      <c r="T731" s="729"/>
      <c r="U731" s="729"/>
      <c r="V731" s="729"/>
      <c r="W731" s="729"/>
      <c r="X731" s="729"/>
      <c r="Y731" s="729"/>
      <c r="Z731" s="729"/>
      <c r="AA731" s="729"/>
      <c r="AB731" s="729"/>
      <c r="AC731" s="729"/>
      <c r="AD731" s="729"/>
      <c r="AE731" s="729"/>
      <c r="AF731" s="729"/>
      <c r="AG731" s="729"/>
      <c r="AH731" s="729"/>
      <c r="AI731" s="729"/>
      <c r="AJ731" s="729"/>
      <c r="AK731" s="729"/>
      <c r="AL731" s="729"/>
      <c r="AM731" s="729"/>
      <c r="AN731" s="729"/>
      <c r="AO731" s="729"/>
      <c r="AP731" s="729"/>
      <c r="AQ731" s="729"/>
      <c r="AR731" s="729"/>
      <c r="AS731" s="729"/>
      <c r="AT731" s="729"/>
      <c r="AU731" s="729"/>
      <c r="AV731" s="729"/>
      <c r="AW731" s="729"/>
      <c r="AX731" s="730"/>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2" t="s">
        <v>505</v>
      </c>
      <c r="B733" s="673"/>
      <c r="C733" s="673"/>
      <c r="D733" s="673"/>
      <c r="E733" s="674"/>
      <c r="F733" s="636" t="s">
        <v>774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9" t="s">
        <v>471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412</v>
      </c>
      <c r="B737" s="203"/>
      <c r="C737" s="203"/>
      <c r="D737" s="204"/>
      <c r="E737" s="988" t="s">
        <v>557</v>
      </c>
      <c r="F737" s="988"/>
      <c r="G737" s="988"/>
      <c r="H737" s="988"/>
      <c r="I737" s="988"/>
      <c r="J737" s="988"/>
      <c r="K737" s="988"/>
      <c r="L737" s="988"/>
      <c r="M737" s="988"/>
      <c r="N737" s="358" t="s">
        <v>353</v>
      </c>
      <c r="O737" s="358"/>
      <c r="P737" s="358"/>
      <c r="Q737" s="358"/>
      <c r="R737" s="988" t="s">
        <v>558</v>
      </c>
      <c r="S737" s="988"/>
      <c r="T737" s="988"/>
      <c r="U737" s="988"/>
      <c r="V737" s="988"/>
      <c r="W737" s="988"/>
      <c r="X737" s="988"/>
      <c r="Y737" s="988"/>
      <c r="Z737" s="988"/>
      <c r="AA737" s="358" t="s">
        <v>354</v>
      </c>
      <c r="AB737" s="358"/>
      <c r="AC737" s="358"/>
      <c r="AD737" s="358"/>
      <c r="AE737" s="988" t="s">
        <v>558</v>
      </c>
      <c r="AF737" s="988"/>
      <c r="AG737" s="988"/>
      <c r="AH737" s="988"/>
      <c r="AI737" s="988"/>
      <c r="AJ737" s="988"/>
      <c r="AK737" s="988"/>
      <c r="AL737" s="988"/>
      <c r="AM737" s="988"/>
      <c r="AN737" s="358" t="s">
        <v>355</v>
      </c>
      <c r="AO737" s="358"/>
      <c r="AP737" s="358"/>
      <c r="AQ737" s="358"/>
      <c r="AR737" s="989" t="s">
        <v>559</v>
      </c>
      <c r="AS737" s="990"/>
      <c r="AT737" s="990"/>
      <c r="AU737" s="990"/>
      <c r="AV737" s="990"/>
      <c r="AW737" s="990"/>
      <c r="AX737" s="991"/>
      <c r="AY737" s="88"/>
      <c r="AZ737" s="88"/>
    </row>
    <row r="738" spans="1:52" ht="24.75" customHeight="1" x14ac:dyDescent="0.15">
      <c r="A738" s="992" t="s">
        <v>356</v>
      </c>
      <c r="B738" s="203"/>
      <c r="C738" s="203"/>
      <c r="D738" s="204"/>
      <c r="E738" s="988" t="s">
        <v>560</v>
      </c>
      <c r="F738" s="988"/>
      <c r="G738" s="988"/>
      <c r="H738" s="988"/>
      <c r="I738" s="988"/>
      <c r="J738" s="988"/>
      <c r="K738" s="988"/>
      <c r="L738" s="988"/>
      <c r="M738" s="988"/>
      <c r="N738" s="358" t="s">
        <v>357</v>
      </c>
      <c r="O738" s="358"/>
      <c r="P738" s="358"/>
      <c r="Q738" s="358"/>
      <c r="R738" s="988" t="s">
        <v>561</v>
      </c>
      <c r="S738" s="988"/>
      <c r="T738" s="988"/>
      <c r="U738" s="988"/>
      <c r="V738" s="988"/>
      <c r="W738" s="988"/>
      <c r="X738" s="988"/>
      <c r="Y738" s="988"/>
      <c r="Z738" s="988"/>
      <c r="AA738" s="358" t="s">
        <v>458</v>
      </c>
      <c r="AB738" s="358"/>
      <c r="AC738" s="358"/>
      <c r="AD738" s="358"/>
      <c r="AE738" s="988" t="s">
        <v>562</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515</v>
      </c>
      <c r="B739" s="997"/>
      <c r="C739" s="997"/>
      <c r="D739" s="998"/>
      <c r="E739" s="999" t="s">
        <v>722</v>
      </c>
      <c r="F739" s="1000"/>
      <c r="G739" s="1000"/>
      <c r="H739" s="90" t="str">
        <f>IF(E739="", "", "(")</f>
        <v>(</v>
      </c>
      <c r="I739" s="983"/>
      <c r="J739" s="983"/>
      <c r="K739" s="90" t="str">
        <f>IF(OR(I739="　", I739=""), "", "-")</f>
        <v/>
      </c>
      <c r="L739" s="984">
        <v>410</v>
      </c>
      <c r="M739" s="984"/>
      <c r="N739" s="91" t="str">
        <f>IF(O739="", "", "-")</f>
        <v/>
      </c>
      <c r="O739" s="92"/>
      <c r="P739" s="91" t="str">
        <f>IF(E739="", "", ")")</f>
        <v>)</v>
      </c>
      <c r="Q739" s="999"/>
      <c r="R739" s="1000"/>
      <c r="S739" s="1000"/>
      <c r="T739" s="90" t="str">
        <f>IF(Q739="", "", "(")</f>
        <v/>
      </c>
      <c r="U739" s="983"/>
      <c r="V739" s="983"/>
      <c r="W739" s="90" t="str">
        <f>IF(OR(U739="　", U739=""), "", "-")</f>
        <v/>
      </c>
      <c r="X739" s="984"/>
      <c r="Y739" s="984"/>
      <c r="Z739" s="91" t="str">
        <f>IF(AA739="", "", "-")</f>
        <v/>
      </c>
      <c r="AA739" s="92"/>
      <c r="AB739" s="91" t="str">
        <f>IF(Q739="", "", ")")</f>
        <v/>
      </c>
      <c r="AC739" s="999"/>
      <c r="AD739" s="1000"/>
      <c r="AE739" s="1000"/>
      <c r="AF739" s="90" t="str">
        <f>IF(AC739="", "", "(")</f>
        <v/>
      </c>
      <c r="AG739" s="983"/>
      <c r="AH739" s="983"/>
      <c r="AI739" s="90" t="str">
        <f>IF(OR(AG739="　", AG739=""), "", "-")</f>
        <v/>
      </c>
      <c r="AJ739" s="984"/>
      <c r="AK739" s="984"/>
      <c r="AL739" s="91" t="str">
        <f>IF(AM739="", "", "-")</f>
        <v/>
      </c>
      <c r="AM739" s="92"/>
      <c r="AN739" s="91" t="str">
        <f>IF(AC739="", "", ")")</f>
        <v/>
      </c>
      <c r="AO739" s="985"/>
      <c r="AP739" s="986"/>
      <c r="AQ739" s="986"/>
      <c r="AR739" s="986"/>
      <c r="AS739" s="986"/>
      <c r="AT739" s="986"/>
      <c r="AU739" s="986"/>
      <c r="AV739" s="986"/>
      <c r="AW739" s="986"/>
      <c r="AX739" s="987"/>
    </row>
    <row r="740" spans="1:52" ht="28.35" customHeight="1" x14ac:dyDescent="0.15">
      <c r="A740" s="613" t="s">
        <v>504</v>
      </c>
      <c r="B740" s="614"/>
      <c r="C740" s="614"/>
      <c r="D740" s="614"/>
      <c r="E740" s="614"/>
      <c r="F740" s="615"/>
      <c r="G740" s="89"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5.099999999999994"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65.099999999999994"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65.099999999999994"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65.099999999999994"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5.099999999999994"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65.099999999999994"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65.099999999999994"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65.099999999999994"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65.099999999999994"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65.099999999999994"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65.099999999999994"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65.099999999999994"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5.099999999999994"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5.099999999999994"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65.099999999999994"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5.099999999999994"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5.099999999999994"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5.099999999999994"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5.099999999999994"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5.099999999999994"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5.099999999999994"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5.099999999999994"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5.099999999999994"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5.099999999999994"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5.099999999999994"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5.099999999999994"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5.099999999999994"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5.099999999999994"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5.099999999999994"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5.099999999999994"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5.099999999999994" customHeight="1" thickBo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5.099999999999994"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5.099999999999994"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5.099999999999994"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5.099999999999994"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5.099999999999994"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5.099999999999994"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5.099999999999994"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506</v>
      </c>
      <c r="B779" s="628"/>
      <c r="C779" s="628"/>
      <c r="D779" s="628"/>
      <c r="E779" s="628"/>
      <c r="F779" s="629"/>
      <c r="G779" s="594" t="s">
        <v>585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0"/>
      <c r="B780" s="631"/>
      <c r="C780" s="631"/>
      <c r="D780" s="631"/>
      <c r="E780" s="631"/>
      <c r="F780" s="632"/>
      <c r="G780" s="816"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9"/>
      <c r="AC780" s="816"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586</v>
      </c>
      <c r="H781" s="670"/>
      <c r="I781" s="670"/>
      <c r="J781" s="670"/>
      <c r="K781" s="671"/>
      <c r="L781" s="663" t="s">
        <v>587</v>
      </c>
      <c r="M781" s="664"/>
      <c r="N781" s="664"/>
      <c r="O781" s="664"/>
      <c r="P781" s="664"/>
      <c r="Q781" s="664"/>
      <c r="R781" s="664"/>
      <c r="S781" s="664"/>
      <c r="T781" s="664"/>
      <c r="U781" s="664"/>
      <c r="V781" s="664"/>
      <c r="W781" s="664"/>
      <c r="X781" s="665"/>
      <c r="Y781" s="384">
        <v>894</v>
      </c>
      <c r="Z781" s="385"/>
      <c r="AA781" s="385"/>
      <c r="AB781" s="806"/>
      <c r="AC781" s="669" t="s">
        <v>586</v>
      </c>
      <c r="AD781" s="670"/>
      <c r="AE781" s="670"/>
      <c r="AF781" s="670"/>
      <c r="AG781" s="671"/>
      <c r="AH781" s="663" t="s">
        <v>589</v>
      </c>
      <c r="AI781" s="664"/>
      <c r="AJ781" s="664"/>
      <c r="AK781" s="664"/>
      <c r="AL781" s="664"/>
      <c r="AM781" s="664"/>
      <c r="AN781" s="664"/>
      <c r="AO781" s="664"/>
      <c r="AP781" s="664"/>
      <c r="AQ781" s="664"/>
      <c r="AR781" s="664"/>
      <c r="AS781" s="664"/>
      <c r="AT781" s="665"/>
      <c r="AU781" s="384">
        <v>389</v>
      </c>
      <c r="AV781" s="385"/>
      <c r="AW781" s="385"/>
      <c r="AX781" s="386"/>
    </row>
    <row r="782" spans="1:50" ht="24.75" customHeight="1" x14ac:dyDescent="0.15">
      <c r="A782" s="630"/>
      <c r="B782" s="631"/>
      <c r="C782" s="631"/>
      <c r="D782" s="631"/>
      <c r="E782" s="631"/>
      <c r="F782" s="632"/>
      <c r="G782" s="605" t="s">
        <v>586</v>
      </c>
      <c r="H782" s="606"/>
      <c r="I782" s="606"/>
      <c r="J782" s="606"/>
      <c r="K782" s="607"/>
      <c r="L782" s="597" t="s">
        <v>588</v>
      </c>
      <c r="M782" s="598"/>
      <c r="N782" s="598"/>
      <c r="O782" s="598"/>
      <c r="P782" s="598"/>
      <c r="Q782" s="598"/>
      <c r="R782" s="598"/>
      <c r="S782" s="598"/>
      <c r="T782" s="598"/>
      <c r="U782" s="598"/>
      <c r="V782" s="598"/>
      <c r="W782" s="598"/>
      <c r="X782" s="599"/>
      <c r="Y782" s="600">
        <v>2</v>
      </c>
      <c r="Z782" s="601"/>
      <c r="AA782" s="601"/>
      <c r="AB782" s="611"/>
      <c r="AC782" s="605" t="s">
        <v>586</v>
      </c>
      <c r="AD782" s="606"/>
      <c r="AE782" s="606"/>
      <c r="AF782" s="606"/>
      <c r="AG782" s="607"/>
      <c r="AH782" s="597" t="s">
        <v>590</v>
      </c>
      <c r="AI782" s="598"/>
      <c r="AJ782" s="598"/>
      <c r="AK782" s="598"/>
      <c r="AL782" s="598"/>
      <c r="AM782" s="598"/>
      <c r="AN782" s="598"/>
      <c r="AO782" s="598"/>
      <c r="AP782" s="598"/>
      <c r="AQ782" s="598"/>
      <c r="AR782" s="598"/>
      <c r="AS782" s="598"/>
      <c r="AT782" s="599"/>
      <c r="AU782" s="600">
        <v>143</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7" t="s">
        <v>20</v>
      </c>
      <c r="H791" s="828"/>
      <c r="I791" s="828"/>
      <c r="J791" s="828"/>
      <c r="K791" s="828"/>
      <c r="L791" s="829"/>
      <c r="M791" s="830"/>
      <c r="N791" s="830"/>
      <c r="O791" s="830"/>
      <c r="P791" s="830"/>
      <c r="Q791" s="830"/>
      <c r="R791" s="830"/>
      <c r="S791" s="830"/>
      <c r="T791" s="830"/>
      <c r="U791" s="830"/>
      <c r="V791" s="830"/>
      <c r="W791" s="830"/>
      <c r="X791" s="831"/>
      <c r="Y791" s="832">
        <f>SUM(Y781:AB790)</f>
        <v>896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532</v>
      </c>
      <c r="AV791" s="833"/>
      <c r="AW791" s="833"/>
      <c r="AX791" s="835"/>
    </row>
    <row r="792" spans="1:50" ht="24.75" customHeight="1" x14ac:dyDescent="0.15">
      <c r="A792" s="630"/>
      <c r="B792" s="631"/>
      <c r="C792" s="631"/>
      <c r="D792" s="631"/>
      <c r="E792" s="631"/>
      <c r="F792" s="632"/>
      <c r="G792" s="594" t="s">
        <v>592</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593</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customHeight="1" x14ac:dyDescent="0.15">
      <c r="A793" s="630"/>
      <c r="B793" s="631"/>
      <c r="C793" s="631"/>
      <c r="D793" s="631"/>
      <c r="E793" s="631"/>
      <c r="F793" s="632"/>
      <c r="G793" s="816"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9"/>
      <c r="AC793" s="816"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586</v>
      </c>
      <c r="H794" s="670"/>
      <c r="I794" s="670"/>
      <c r="J794" s="670"/>
      <c r="K794" s="671"/>
      <c r="L794" s="663" t="s">
        <v>620</v>
      </c>
      <c r="M794" s="664"/>
      <c r="N794" s="664"/>
      <c r="O794" s="664"/>
      <c r="P794" s="664"/>
      <c r="Q794" s="664"/>
      <c r="R794" s="664"/>
      <c r="S794" s="664"/>
      <c r="T794" s="664"/>
      <c r="U794" s="664"/>
      <c r="V794" s="664"/>
      <c r="W794" s="664"/>
      <c r="X794" s="665"/>
      <c r="Y794" s="384">
        <v>2</v>
      </c>
      <c r="Z794" s="385"/>
      <c r="AA794" s="385"/>
      <c r="AB794" s="806"/>
      <c r="AC794" s="669" t="s">
        <v>586</v>
      </c>
      <c r="AD794" s="670"/>
      <c r="AE794" s="670"/>
      <c r="AF794" s="670"/>
      <c r="AG794" s="671"/>
      <c r="AH794" s="663" t="s">
        <v>621</v>
      </c>
      <c r="AI794" s="664"/>
      <c r="AJ794" s="664"/>
      <c r="AK794" s="664"/>
      <c r="AL794" s="664"/>
      <c r="AM794" s="664"/>
      <c r="AN794" s="664"/>
      <c r="AO794" s="664"/>
      <c r="AP794" s="664"/>
      <c r="AQ794" s="664"/>
      <c r="AR794" s="664"/>
      <c r="AS794" s="664"/>
      <c r="AT794" s="665"/>
      <c r="AU794" s="384">
        <v>2847</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t="s">
        <v>586</v>
      </c>
      <c r="AD795" s="606"/>
      <c r="AE795" s="606"/>
      <c r="AF795" s="606"/>
      <c r="AG795" s="607"/>
      <c r="AH795" s="597" t="s">
        <v>622</v>
      </c>
      <c r="AI795" s="598"/>
      <c r="AJ795" s="598"/>
      <c r="AK795" s="598"/>
      <c r="AL795" s="598"/>
      <c r="AM795" s="598"/>
      <c r="AN795" s="598"/>
      <c r="AO795" s="598"/>
      <c r="AP795" s="598"/>
      <c r="AQ795" s="598"/>
      <c r="AR795" s="598"/>
      <c r="AS795" s="598"/>
      <c r="AT795" s="599"/>
      <c r="AU795" s="600">
        <v>27</v>
      </c>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7" t="s">
        <v>20</v>
      </c>
      <c r="H804" s="828"/>
      <c r="I804" s="828"/>
      <c r="J804" s="828"/>
      <c r="K804" s="828"/>
      <c r="L804" s="829"/>
      <c r="M804" s="830"/>
      <c r="N804" s="830"/>
      <c r="O804" s="830"/>
      <c r="P804" s="830"/>
      <c r="Q804" s="830"/>
      <c r="R804" s="830"/>
      <c r="S804" s="830"/>
      <c r="T804" s="830"/>
      <c r="U804" s="830"/>
      <c r="V804" s="830"/>
      <c r="W804" s="830"/>
      <c r="X804" s="831"/>
      <c r="Y804" s="832">
        <f>SUM(Y794:AB803)</f>
        <v>2</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2874</v>
      </c>
      <c r="AV804" s="833"/>
      <c r="AW804" s="833"/>
      <c r="AX804" s="835"/>
    </row>
    <row r="805" spans="1:50" ht="24.75" customHeight="1" x14ac:dyDescent="0.15">
      <c r="A805" s="630"/>
      <c r="B805" s="631"/>
      <c r="C805" s="631"/>
      <c r="D805" s="631"/>
      <c r="E805" s="631"/>
      <c r="F805" s="632"/>
      <c r="G805" s="594" t="s">
        <v>594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623</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customHeight="1" x14ac:dyDescent="0.15">
      <c r="A806" s="630"/>
      <c r="B806" s="631"/>
      <c r="C806" s="631"/>
      <c r="D806" s="631"/>
      <c r="E806" s="631"/>
      <c r="F806" s="632"/>
      <c r="G806" s="816"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9"/>
      <c r="AC806" s="816"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586</v>
      </c>
      <c r="H807" s="670"/>
      <c r="I807" s="670"/>
      <c r="J807" s="670"/>
      <c r="K807" s="671"/>
      <c r="L807" s="663" t="s">
        <v>581</v>
      </c>
      <c r="M807" s="664"/>
      <c r="N807" s="664"/>
      <c r="O807" s="664"/>
      <c r="P807" s="664"/>
      <c r="Q807" s="664"/>
      <c r="R807" s="664"/>
      <c r="S807" s="664"/>
      <c r="T807" s="664"/>
      <c r="U807" s="664"/>
      <c r="V807" s="664"/>
      <c r="W807" s="664"/>
      <c r="X807" s="665"/>
      <c r="Y807" s="384">
        <v>2668</v>
      </c>
      <c r="Z807" s="385"/>
      <c r="AA807" s="385"/>
      <c r="AB807" s="806"/>
      <c r="AC807" s="669" t="s">
        <v>603</v>
      </c>
      <c r="AD807" s="670"/>
      <c r="AE807" s="670"/>
      <c r="AF807" s="670"/>
      <c r="AG807" s="671"/>
      <c r="AH807" s="663" t="s">
        <v>684</v>
      </c>
      <c r="AI807" s="664"/>
      <c r="AJ807" s="664"/>
      <c r="AK807" s="664"/>
      <c r="AL807" s="664"/>
      <c r="AM807" s="664"/>
      <c r="AN807" s="664"/>
      <c r="AO807" s="664"/>
      <c r="AP807" s="664"/>
      <c r="AQ807" s="664"/>
      <c r="AR807" s="664"/>
      <c r="AS807" s="664"/>
      <c r="AT807" s="665"/>
      <c r="AU807" s="384">
        <v>4789</v>
      </c>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t="s">
        <v>586</v>
      </c>
      <c r="AD808" s="606"/>
      <c r="AE808" s="606"/>
      <c r="AF808" s="606"/>
      <c r="AG808" s="607"/>
      <c r="AH808" s="597" t="s">
        <v>685</v>
      </c>
      <c r="AI808" s="598"/>
      <c r="AJ808" s="598"/>
      <c r="AK808" s="598"/>
      <c r="AL808" s="598"/>
      <c r="AM808" s="598"/>
      <c r="AN808" s="598"/>
      <c r="AO808" s="598"/>
      <c r="AP808" s="598"/>
      <c r="AQ808" s="598"/>
      <c r="AR808" s="598"/>
      <c r="AS808" s="598"/>
      <c r="AT808" s="599"/>
      <c r="AU808" s="600">
        <v>3644</v>
      </c>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7" t="s">
        <v>20</v>
      </c>
      <c r="H817" s="828"/>
      <c r="I817" s="828"/>
      <c r="J817" s="828"/>
      <c r="K817" s="828"/>
      <c r="L817" s="829"/>
      <c r="M817" s="830"/>
      <c r="N817" s="830"/>
      <c r="O817" s="830"/>
      <c r="P817" s="830"/>
      <c r="Q817" s="830"/>
      <c r="R817" s="830"/>
      <c r="S817" s="830"/>
      <c r="T817" s="830"/>
      <c r="U817" s="830"/>
      <c r="V817" s="830"/>
      <c r="W817" s="830"/>
      <c r="X817" s="831"/>
      <c r="Y817" s="832">
        <f>SUM(Y807:AB816)</f>
        <v>2668</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8433</v>
      </c>
      <c r="AV817" s="833"/>
      <c r="AW817" s="833"/>
      <c r="AX817" s="835"/>
    </row>
    <row r="818" spans="1:50" ht="24.75" customHeight="1" x14ac:dyDescent="0.15">
      <c r="A818" s="630"/>
      <c r="B818" s="631"/>
      <c r="C818" s="631"/>
      <c r="D818" s="631"/>
      <c r="E818" s="631"/>
      <c r="F818" s="632"/>
      <c r="G818" s="594" t="s">
        <v>595</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596</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customHeight="1" x14ac:dyDescent="0.15">
      <c r="A819" s="630"/>
      <c r="B819" s="631"/>
      <c r="C819" s="631"/>
      <c r="D819" s="631"/>
      <c r="E819" s="631"/>
      <c r="F819" s="632"/>
      <c r="G819" s="816"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9"/>
      <c r="AC819" s="816"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t="s">
        <v>586</v>
      </c>
      <c r="H820" s="670"/>
      <c r="I820" s="670"/>
      <c r="J820" s="670"/>
      <c r="K820" s="671"/>
      <c r="L820" s="663" t="s">
        <v>692</v>
      </c>
      <c r="M820" s="664"/>
      <c r="N820" s="664"/>
      <c r="O820" s="664"/>
      <c r="P820" s="664"/>
      <c r="Q820" s="664"/>
      <c r="R820" s="664"/>
      <c r="S820" s="664"/>
      <c r="T820" s="664"/>
      <c r="U820" s="664"/>
      <c r="V820" s="664"/>
      <c r="W820" s="664"/>
      <c r="X820" s="665"/>
      <c r="Y820" s="384">
        <v>389</v>
      </c>
      <c r="Z820" s="385"/>
      <c r="AA820" s="385"/>
      <c r="AB820" s="806"/>
      <c r="AC820" s="669" t="s">
        <v>586</v>
      </c>
      <c r="AD820" s="670"/>
      <c r="AE820" s="670"/>
      <c r="AF820" s="670"/>
      <c r="AG820" s="671"/>
      <c r="AH820" s="663" t="s">
        <v>719</v>
      </c>
      <c r="AI820" s="664"/>
      <c r="AJ820" s="664"/>
      <c r="AK820" s="664"/>
      <c r="AL820" s="664"/>
      <c r="AM820" s="664"/>
      <c r="AN820" s="664"/>
      <c r="AO820" s="664"/>
      <c r="AP820" s="664"/>
      <c r="AQ820" s="664"/>
      <c r="AR820" s="664"/>
      <c r="AS820" s="664"/>
      <c r="AT820" s="665"/>
      <c r="AU820" s="384">
        <v>2668</v>
      </c>
      <c r="AV820" s="385"/>
      <c r="AW820" s="385"/>
      <c r="AX820" s="386"/>
    </row>
    <row r="821" spans="1:50" ht="24.75" customHeight="1" x14ac:dyDescent="0.15">
      <c r="A821" s="630"/>
      <c r="B821" s="631"/>
      <c r="C821" s="631"/>
      <c r="D821" s="631"/>
      <c r="E821" s="631"/>
      <c r="F821" s="632"/>
      <c r="G821" s="605" t="s">
        <v>586</v>
      </c>
      <c r="H821" s="606"/>
      <c r="I821" s="606"/>
      <c r="J821" s="606"/>
      <c r="K821" s="607"/>
      <c r="L821" s="597" t="s">
        <v>693</v>
      </c>
      <c r="M821" s="598"/>
      <c r="N821" s="598"/>
      <c r="O821" s="598"/>
      <c r="P821" s="598"/>
      <c r="Q821" s="598"/>
      <c r="R821" s="598"/>
      <c r="S821" s="598"/>
      <c r="T821" s="598"/>
      <c r="U821" s="598"/>
      <c r="V821" s="598"/>
      <c r="W821" s="598"/>
      <c r="X821" s="599"/>
      <c r="Y821" s="600">
        <v>143</v>
      </c>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7" t="s">
        <v>20</v>
      </c>
      <c r="H830" s="828"/>
      <c r="I830" s="828"/>
      <c r="J830" s="828"/>
      <c r="K830" s="828"/>
      <c r="L830" s="829"/>
      <c r="M830" s="830"/>
      <c r="N830" s="830"/>
      <c r="O830" s="830"/>
      <c r="P830" s="830"/>
      <c r="Q830" s="830"/>
      <c r="R830" s="830"/>
      <c r="S830" s="830"/>
      <c r="T830" s="830"/>
      <c r="U830" s="830"/>
      <c r="V830" s="830"/>
      <c r="W830" s="830"/>
      <c r="X830" s="831"/>
      <c r="Y830" s="832">
        <f>SUM(Y820:AB829)</f>
        <v>532</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2668</v>
      </c>
      <c r="AV830" s="833"/>
      <c r="AW830" s="833"/>
      <c r="AX830" s="835"/>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462</v>
      </c>
      <c r="AM831" s="274"/>
      <c r="AN831" s="274"/>
      <c r="AO831" s="93" t="s">
        <v>597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413</v>
      </c>
      <c r="K836" s="358"/>
      <c r="L836" s="358"/>
      <c r="M836" s="358"/>
      <c r="N836" s="358"/>
      <c r="O836" s="358"/>
      <c r="P836" s="359" t="s">
        <v>371</v>
      </c>
      <c r="Q836" s="359"/>
      <c r="R836" s="359"/>
      <c r="S836" s="359"/>
      <c r="T836" s="359"/>
      <c r="U836" s="359"/>
      <c r="V836" s="359"/>
      <c r="W836" s="359"/>
      <c r="X836" s="359"/>
      <c r="Y836" s="360" t="s">
        <v>410</v>
      </c>
      <c r="Z836" s="361"/>
      <c r="AA836" s="361"/>
      <c r="AB836" s="361"/>
      <c r="AC836" s="142" t="s">
        <v>455</v>
      </c>
      <c r="AD836" s="142"/>
      <c r="AE836" s="142"/>
      <c r="AF836" s="142"/>
      <c r="AG836" s="142"/>
      <c r="AH836" s="360" t="s">
        <v>488</v>
      </c>
      <c r="AI836" s="357"/>
      <c r="AJ836" s="357"/>
      <c r="AK836" s="357"/>
      <c r="AL836" s="357" t="s">
        <v>21</v>
      </c>
      <c r="AM836" s="357"/>
      <c r="AN836" s="357"/>
      <c r="AO836" s="362"/>
      <c r="AP836" s="363" t="s">
        <v>414</v>
      </c>
      <c r="AQ836" s="363"/>
      <c r="AR836" s="363"/>
      <c r="AS836" s="363"/>
      <c r="AT836" s="363"/>
      <c r="AU836" s="363"/>
      <c r="AV836" s="363"/>
      <c r="AW836" s="363"/>
      <c r="AX836" s="363"/>
    </row>
    <row r="837" spans="1:50" ht="30" customHeight="1" x14ac:dyDescent="0.15">
      <c r="A837" s="372">
        <v>1</v>
      </c>
      <c r="B837" s="372">
        <v>1</v>
      </c>
      <c r="C837" s="354" t="s">
        <v>689</v>
      </c>
      <c r="D837" s="340"/>
      <c r="E837" s="340"/>
      <c r="F837" s="340"/>
      <c r="G837" s="340"/>
      <c r="H837" s="340"/>
      <c r="I837" s="340"/>
      <c r="J837" s="341" t="s">
        <v>688</v>
      </c>
      <c r="K837" s="342"/>
      <c r="L837" s="342"/>
      <c r="M837" s="342"/>
      <c r="N837" s="342"/>
      <c r="O837" s="342"/>
      <c r="P837" s="355" t="s">
        <v>687</v>
      </c>
      <c r="Q837" s="343"/>
      <c r="R837" s="343"/>
      <c r="S837" s="343"/>
      <c r="T837" s="343"/>
      <c r="U837" s="343"/>
      <c r="V837" s="343"/>
      <c r="W837" s="343"/>
      <c r="X837" s="343"/>
      <c r="Y837" s="344">
        <v>896</v>
      </c>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691</v>
      </c>
      <c r="D838" s="340"/>
      <c r="E838" s="340"/>
      <c r="F838" s="340"/>
      <c r="G838" s="340"/>
      <c r="H838" s="340"/>
      <c r="I838" s="340"/>
      <c r="J838" s="341" t="s">
        <v>688</v>
      </c>
      <c r="K838" s="342"/>
      <c r="L838" s="342"/>
      <c r="M838" s="342"/>
      <c r="N838" s="342"/>
      <c r="O838" s="342"/>
      <c r="P838" s="355" t="s">
        <v>687</v>
      </c>
      <c r="Q838" s="343"/>
      <c r="R838" s="343"/>
      <c r="S838" s="343"/>
      <c r="T838" s="343"/>
      <c r="U838" s="343"/>
      <c r="V838" s="343"/>
      <c r="W838" s="343"/>
      <c r="X838" s="343"/>
      <c r="Y838" s="344">
        <v>9</v>
      </c>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413</v>
      </c>
      <c r="K869" s="358"/>
      <c r="L869" s="358"/>
      <c r="M869" s="358"/>
      <c r="N869" s="358"/>
      <c r="O869" s="358"/>
      <c r="P869" s="359" t="s">
        <v>371</v>
      </c>
      <c r="Q869" s="359"/>
      <c r="R869" s="359"/>
      <c r="S869" s="359"/>
      <c r="T869" s="359"/>
      <c r="U869" s="359"/>
      <c r="V869" s="359"/>
      <c r="W869" s="359"/>
      <c r="X869" s="359"/>
      <c r="Y869" s="360" t="s">
        <v>410</v>
      </c>
      <c r="Z869" s="361"/>
      <c r="AA869" s="361"/>
      <c r="AB869" s="361"/>
      <c r="AC869" s="142" t="s">
        <v>455</v>
      </c>
      <c r="AD869" s="142"/>
      <c r="AE869" s="142"/>
      <c r="AF869" s="142"/>
      <c r="AG869" s="142"/>
      <c r="AH869" s="360" t="s">
        <v>488</v>
      </c>
      <c r="AI869" s="357"/>
      <c r="AJ869" s="357"/>
      <c r="AK869" s="357"/>
      <c r="AL869" s="357" t="s">
        <v>21</v>
      </c>
      <c r="AM869" s="357"/>
      <c r="AN869" s="357"/>
      <c r="AO869" s="362"/>
      <c r="AP869" s="363" t="s">
        <v>414</v>
      </c>
      <c r="AQ869" s="363"/>
      <c r="AR869" s="363"/>
      <c r="AS869" s="363"/>
      <c r="AT869" s="363"/>
      <c r="AU869" s="363"/>
      <c r="AV869" s="363"/>
      <c r="AW869" s="363"/>
      <c r="AX869" s="363"/>
    </row>
    <row r="870" spans="1:50" ht="42" customHeight="1" x14ac:dyDescent="0.15">
      <c r="A870" s="372">
        <v>1</v>
      </c>
      <c r="B870" s="372">
        <v>1</v>
      </c>
      <c r="C870" s="354" t="s">
        <v>689</v>
      </c>
      <c r="D870" s="340"/>
      <c r="E870" s="340"/>
      <c r="F870" s="340"/>
      <c r="G870" s="340"/>
      <c r="H870" s="340"/>
      <c r="I870" s="340"/>
      <c r="J870" s="341" t="s">
        <v>688</v>
      </c>
      <c r="K870" s="342"/>
      <c r="L870" s="342"/>
      <c r="M870" s="342"/>
      <c r="N870" s="342"/>
      <c r="O870" s="342"/>
      <c r="P870" s="355" t="s">
        <v>690</v>
      </c>
      <c r="Q870" s="343"/>
      <c r="R870" s="343"/>
      <c r="S870" s="343"/>
      <c r="T870" s="343"/>
      <c r="U870" s="343"/>
      <c r="V870" s="343"/>
      <c r="W870" s="343"/>
      <c r="X870" s="343"/>
      <c r="Y870" s="344">
        <v>532</v>
      </c>
      <c r="Z870" s="345"/>
      <c r="AA870" s="345"/>
      <c r="AB870" s="346"/>
      <c r="AC870" s="356" t="s">
        <v>640</v>
      </c>
      <c r="AD870" s="364"/>
      <c r="AE870" s="364"/>
      <c r="AF870" s="364"/>
      <c r="AG870" s="364"/>
      <c r="AH870" s="365" t="s">
        <v>688</v>
      </c>
      <c r="AI870" s="366"/>
      <c r="AJ870" s="366"/>
      <c r="AK870" s="366"/>
      <c r="AL870" s="350" t="s">
        <v>688</v>
      </c>
      <c r="AM870" s="351"/>
      <c r="AN870" s="351"/>
      <c r="AO870" s="352"/>
      <c r="AP870" s="353" t="s">
        <v>721</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413</v>
      </c>
      <c r="K902" s="358"/>
      <c r="L902" s="358"/>
      <c r="M902" s="358"/>
      <c r="N902" s="358"/>
      <c r="O902" s="358"/>
      <c r="P902" s="359" t="s">
        <v>371</v>
      </c>
      <c r="Q902" s="359"/>
      <c r="R902" s="359"/>
      <c r="S902" s="359"/>
      <c r="T902" s="359"/>
      <c r="U902" s="359"/>
      <c r="V902" s="359"/>
      <c r="W902" s="359"/>
      <c r="X902" s="359"/>
      <c r="Y902" s="360" t="s">
        <v>410</v>
      </c>
      <c r="Z902" s="361"/>
      <c r="AA902" s="361"/>
      <c r="AB902" s="361"/>
      <c r="AC902" s="142" t="s">
        <v>455</v>
      </c>
      <c r="AD902" s="142"/>
      <c r="AE902" s="142"/>
      <c r="AF902" s="142"/>
      <c r="AG902" s="142"/>
      <c r="AH902" s="360" t="s">
        <v>488</v>
      </c>
      <c r="AI902" s="357"/>
      <c r="AJ902" s="357"/>
      <c r="AK902" s="357"/>
      <c r="AL902" s="357" t="s">
        <v>21</v>
      </c>
      <c r="AM902" s="357"/>
      <c r="AN902" s="357"/>
      <c r="AO902" s="362"/>
      <c r="AP902" s="363" t="s">
        <v>414</v>
      </c>
      <c r="AQ902" s="363"/>
      <c r="AR902" s="363"/>
      <c r="AS902" s="363"/>
      <c r="AT902" s="363"/>
      <c r="AU902" s="363"/>
      <c r="AV902" s="363"/>
      <c r="AW902" s="363"/>
      <c r="AX902" s="363"/>
    </row>
    <row r="903" spans="1:50" ht="30" customHeight="1" x14ac:dyDescent="0.15">
      <c r="A903" s="372">
        <v>1</v>
      </c>
      <c r="B903" s="372">
        <v>1</v>
      </c>
      <c r="C903" s="354" t="s">
        <v>686</v>
      </c>
      <c r="D903" s="340"/>
      <c r="E903" s="340"/>
      <c r="F903" s="340"/>
      <c r="G903" s="340"/>
      <c r="H903" s="340"/>
      <c r="I903" s="340"/>
      <c r="J903" s="341">
        <v>2000012100001</v>
      </c>
      <c r="K903" s="342"/>
      <c r="L903" s="342"/>
      <c r="M903" s="342"/>
      <c r="N903" s="342"/>
      <c r="O903" s="342"/>
      <c r="P903" s="355" t="s">
        <v>687</v>
      </c>
      <c r="Q903" s="343"/>
      <c r="R903" s="343"/>
      <c r="S903" s="343"/>
      <c r="T903" s="343"/>
      <c r="U903" s="343"/>
      <c r="V903" s="343"/>
      <c r="W903" s="343"/>
      <c r="X903" s="343"/>
      <c r="Y903" s="344">
        <v>2</v>
      </c>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308</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413</v>
      </c>
      <c r="K935" s="358"/>
      <c r="L935" s="358"/>
      <c r="M935" s="358"/>
      <c r="N935" s="358"/>
      <c r="O935" s="358"/>
      <c r="P935" s="359" t="s">
        <v>371</v>
      </c>
      <c r="Q935" s="359"/>
      <c r="R935" s="359"/>
      <c r="S935" s="359"/>
      <c r="T935" s="359"/>
      <c r="U935" s="359"/>
      <c r="V935" s="359"/>
      <c r="W935" s="359"/>
      <c r="X935" s="359"/>
      <c r="Y935" s="360" t="s">
        <v>410</v>
      </c>
      <c r="Z935" s="361"/>
      <c r="AA935" s="361"/>
      <c r="AB935" s="361"/>
      <c r="AC935" s="142" t="s">
        <v>455</v>
      </c>
      <c r="AD935" s="142"/>
      <c r="AE935" s="142"/>
      <c r="AF935" s="142"/>
      <c r="AG935" s="142"/>
      <c r="AH935" s="360" t="s">
        <v>488</v>
      </c>
      <c r="AI935" s="357"/>
      <c r="AJ935" s="357"/>
      <c r="AK935" s="357"/>
      <c r="AL935" s="357" t="s">
        <v>21</v>
      </c>
      <c r="AM935" s="357"/>
      <c r="AN935" s="357"/>
      <c r="AO935" s="362"/>
      <c r="AP935" s="363" t="s">
        <v>414</v>
      </c>
      <c r="AQ935" s="363"/>
      <c r="AR935" s="363"/>
      <c r="AS935" s="363"/>
      <c r="AT935" s="363"/>
      <c r="AU935" s="363"/>
      <c r="AV935" s="363"/>
      <c r="AW935" s="363"/>
      <c r="AX935" s="363"/>
    </row>
    <row r="936" spans="1:50" ht="30" customHeight="1" x14ac:dyDescent="0.15">
      <c r="A936" s="372">
        <v>1</v>
      </c>
      <c r="B936" s="372">
        <v>1</v>
      </c>
      <c r="C936" s="354" t="s">
        <v>643</v>
      </c>
      <c r="D936" s="340"/>
      <c r="E936" s="340"/>
      <c r="F936" s="340"/>
      <c r="G936" s="340"/>
      <c r="H936" s="340"/>
      <c r="I936" s="340"/>
      <c r="J936" s="341" t="s">
        <v>628</v>
      </c>
      <c r="K936" s="342"/>
      <c r="L936" s="342"/>
      <c r="M936" s="342"/>
      <c r="N936" s="342"/>
      <c r="O936" s="342"/>
      <c r="P936" s="355" t="s">
        <v>644</v>
      </c>
      <c r="Q936" s="343"/>
      <c r="R936" s="343"/>
      <c r="S936" s="343"/>
      <c r="T936" s="343"/>
      <c r="U936" s="343"/>
      <c r="V936" s="343"/>
      <c r="W936" s="343"/>
      <c r="X936" s="343"/>
      <c r="Y936" s="344">
        <v>2874</v>
      </c>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55"/>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309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413</v>
      </c>
      <c r="K968" s="358"/>
      <c r="L968" s="358"/>
      <c r="M968" s="358"/>
      <c r="N968" s="358"/>
      <c r="O968" s="358"/>
      <c r="P968" s="359" t="s">
        <v>371</v>
      </c>
      <c r="Q968" s="359"/>
      <c r="R968" s="359"/>
      <c r="S968" s="359"/>
      <c r="T968" s="359"/>
      <c r="U968" s="359"/>
      <c r="V968" s="359"/>
      <c r="W968" s="359"/>
      <c r="X968" s="359"/>
      <c r="Y968" s="360" t="s">
        <v>410</v>
      </c>
      <c r="Z968" s="361"/>
      <c r="AA968" s="361"/>
      <c r="AB968" s="361"/>
      <c r="AC968" s="142" t="s">
        <v>455</v>
      </c>
      <c r="AD968" s="142"/>
      <c r="AE968" s="142"/>
      <c r="AF968" s="142"/>
      <c r="AG968" s="142"/>
      <c r="AH968" s="360" t="s">
        <v>488</v>
      </c>
      <c r="AI968" s="357"/>
      <c r="AJ968" s="357"/>
      <c r="AK968" s="357"/>
      <c r="AL968" s="357" t="s">
        <v>21</v>
      </c>
      <c r="AM968" s="357"/>
      <c r="AN968" s="357"/>
      <c r="AO968" s="362"/>
      <c r="AP968" s="363" t="s">
        <v>414</v>
      </c>
      <c r="AQ968" s="363"/>
      <c r="AR968" s="363"/>
      <c r="AS968" s="363"/>
      <c r="AT968" s="363"/>
      <c r="AU968" s="363"/>
      <c r="AV968" s="363"/>
      <c r="AW968" s="363"/>
      <c r="AX968" s="363"/>
    </row>
    <row r="969" spans="1:50" ht="30" customHeight="1" x14ac:dyDescent="0.15">
      <c r="A969" s="372">
        <v>1</v>
      </c>
      <c r="B969" s="372">
        <v>1</v>
      </c>
      <c r="C969" s="354" t="s">
        <v>643</v>
      </c>
      <c r="D969" s="340"/>
      <c r="E969" s="340"/>
      <c r="F969" s="340"/>
      <c r="G969" s="340"/>
      <c r="H969" s="340"/>
      <c r="I969" s="340"/>
      <c r="J969" s="341" t="s">
        <v>628</v>
      </c>
      <c r="K969" s="342"/>
      <c r="L969" s="342"/>
      <c r="M969" s="342"/>
      <c r="N969" s="342"/>
      <c r="O969" s="342"/>
      <c r="P969" s="355" t="s">
        <v>645</v>
      </c>
      <c r="Q969" s="343"/>
      <c r="R969" s="343"/>
      <c r="S969" s="343"/>
      <c r="T969" s="343"/>
      <c r="U969" s="343"/>
      <c r="V969" s="343"/>
      <c r="W969" s="343"/>
      <c r="X969" s="343"/>
      <c r="Y969" s="344">
        <v>2668</v>
      </c>
      <c r="Z969" s="345"/>
      <c r="AA969" s="345"/>
      <c r="AB969" s="346"/>
      <c r="AC969" s="356" t="s">
        <v>640</v>
      </c>
      <c r="AD969" s="364"/>
      <c r="AE969" s="364"/>
      <c r="AF969" s="364"/>
      <c r="AG969" s="364"/>
      <c r="AH969" s="365" t="s">
        <v>628</v>
      </c>
      <c r="AI969" s="366"/>
      <c r="AJ969" s="366"/>
      <c r="AK969" s="366"/>
      <c r="AL969" s="350" t="s">
        <v>628</v>
      </c>
      <c r="AM969" s="351"/>
      <c r="AN969" s="351"/>
      <c r="AO969" s="352"/>
      <c r="AP969" s="353" t="s">
        <v>721</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310</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413</v>
      </c>
      <c r="K1001" s="358"/>
      <c r="L1001" s="358"/>
      <c r="M1001" s="358"/>
      <c r="N1001" s="358"/>
      <c r="O1001" s="358"/>
      <c r="P1001" s="359" t="s">
        <v>371</v>
      </c>
      <c r="Q1001" s="359"/>
      <c r="R1001" s="359"/>
      <c r="S1001" s="359"/>
      <c r="T1001" s="359"/>
      <c r="U1001" s="359"/>
      <c r="V1001" s="359"/>
      <c r="W1001" s="359"/>
      <c r="X1001" s="359"/>
      <c r="Y1001" s="360" t="s">
        <v>410</v>
      </c>
      <c r="Z1001" s="361"/>
      <c r="AA1001" s="361"/>
      <c r="AB1001" s="361"/>
      <c r="AC1001" s="142" t="s">
        <v>455</v>
      </c>
      <c r="AD1001" s="142"/>
      <c r="AE1001" s="142"/>
      <c r="AF1001" s="142"/>
      <c r="AG1001" s="142"/>
      <c r="AH1001" s="360" t="s">
        <v>488</v>
      </c>
      <c r="AI1001" s="357"/>
      <c r="AJ1001" s="357"/>
      <c r="AK1001" s="357"/>
      <c r="AL1001" s="357" t="s">
        <v>21</v>
      </c>
      <c r="AM1001" s="357"/>
      <c r="AN1001" s="357"/>
      <c r="AO1001" s="362"/>
      <c r="AP1001" s="363" t="s">
        <v>414</v>
      </c>
      <c r="AQ1001" s="363"/>
      <c r="AR1001" s="363"/>
      <c r="AS1001" s="363"/>
      <c r="AT1001" s="363"/>
      <c r="AU1001" s="363"/>
      <c r="AV1001" s="363"/>
      <c r="AW1001" s="363"/>
      <c r="AX1001" s="363"/>
    </row>
    <row r="1002" spans="1:50" ht="30" customHeight="1" x14ac:dyDescent="0.15">
      <c r="A1002" s="372">
        <v>1</v>
      </c>
      <c r="B1002" s="372">
        <v>1</v>
      </c>
      <c r="C1002" s="354" t="s">
        <v>682</v>
      </c>
      <c r="D1002" s="340"/>
      <c r="E1002" s="340"/>
      <c r="F1002" s="340"/>
      <c r="G1002" s="340"/>
      <c r="H1002" s="340"/>
      <c r="I1002" s="340"/>
      <c r="J1002" s="341">
        <v>8000020460001</v>
      </c>
      <c r="K1002" s="342"/>
      <c r="L1002" s="342"/>
      <c r="M1002" s="342"/>
      <c r="N1002" s="342"/>
      <c r="O1002" s="342"/>
      <c r="P1002" s="355" t="s">
        <v>710</v>
      </c>
      <c r="Q1002" s="343"/>
      <c r="R1002" s="343"/>
      <c r="S1002" s="343"/>
      <c r="T1002" s="343"/>
      <c r="U1002" s="343"/>
      <c r="V1002" s="343"/>
      <c r="W1002" s="343"/>
      <c r="X1002" s="343"/>
      <c r="Y1002" s="344">
        <v>8433</v>
      </c>
      <c r="Z1002" s="345"/>
      <c r="AA1002" s="345"/>
      <c r="AB1002" s="346"/>
      <c r="AC1002" s="356" t="s">
        <v>640</v>
      </c>
      <c r="AD1002" s="364"/>
      <c r="AE1002" s="364"/>
      <c r="AF1002" s="364"/>
      <c r="AG1002" s="364"/>
      <c r="AH1002" s="365" t="s">
        <v>683</v>
      </c>
      <c r="AI1002" s="366"/>
      <c r="AJ1002" s="366"/>
      <c r="AK1002" s="366"/>
      <c r="AL1002" s="350" t="s">
        <v>683</v>
      </c>
      <c r="AM1002" s="351"/>
      <c r="AN1002" s="351"/>
      <c r="AO1002" s="352"/>
      <c r="AP1002" s="353" t="s">
        <v>721</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413</v>
      </c>
      <c r="K1034" s="358"/>
      <c r="L1034" s="358"/>
      <c r="M1034" s="358"/>
      <c r="N1034" s="358"/>
      <c r="O1034" s="358"/>
      <c r="P1034" s="359" t="s">
        <v>371</v>
      </c>
      <c r="Q1034" s="359"/>
      <c r="R1034" s="359"/>
      <c r="S1034" s="359"/>
      <c r="T1034" s="359"/>
      <c r="U1034" s="359"/>
      <c r="V1034" s="359"/>
      <c r="W1034" s="359"/>
      <c r="X1034" s="359"/>
      <c r="Y1034" s="360" t="s">
        <v>410</v>
      </c>
      <c r="Z1034" s="361"/>
      <c r="AA1034" s="361"/>
      <c r="AB1034" s="361"/>
      <c r="AC1034" s="142" t="s">
        <v>455</v>
      </c>
      <c r="AD1034" s="142"/>
      <c r="AE1034" s="142"/>
      <c r="AF1034" s="142"/>
      <c r="AG1034" s="142"/>
      <c r="AH1034" s="360" t="s">
        <v>488</v>
      </c>
      <c r="AI1034" s="357"/>
      <c r="AJ1034" s="357"/>
      <c r="AK1034" s="357"/>
      <c r="AL1034" s="357" t="s">
        <v>21</v>
      </c>
      <c r="AM1034" s="357"/>
      <c r="AN1034" s="357"/>
      <c r="AO1034" s="362"/>
      <c r="AP1034" s="363" t="s">
        <v>414</v>
      </c>
      <c r="AQ1034" s="363"/>
      <c r="AR1034" s="363"/>
      <c r="AS1034" s="363"/>
      <c r="AT1034" s="363"/>
      <c r="AU1034" s="363"/>
      <c r="AV1034" s="363"/>
      <c r="AW1034" s="363"/>
      <c r="AX1034" s="363"/>
    </row>
    <row r="1035" spans="1:50" ht="30" customHeight="1" x14ac:dyDescent="0.15">
      <c r="A1035" s="372">
        <v>1</v>
      </c>
      <c r="B1035" s="372">
        <v>1</v>
      </c>
      <c r="C1035" s="354" t="s">
        <v>694</v>
      </c>
      <c r="D1035" s="340"/>
      <c r="E1035" s="340"/>
      <c r="F1035" s="340"/>
      <c r="G1035" s="340"/>
      <c r="H1035" s="340"/>
      <c r="I1035" s="340"/>
      <c r="J1035" s="341">
        <v>8000020460001</v>
      </c>
      <c r="K1035" s="342"/>
      <c r="L1035" s="342"/>
      <c r="M1035" s="342"/>
      <c r="N1035" s="342"/>
      <c r="O1035" s="342"/>
      <c r="P1035" s="355" t="s">
        <v>695</v>
      </c>
      <c r="Q1035" s="343"/>
      <c r="R1035" s="343"/>
      <c r="S1035" s="343"/>
      <c r="T1035" s="343"/>
      <c r="U1035" s="343"/>
      <c r="V1035" s="343"/>
      <c r="W1035" s="343"/>
      <c r="X1035" s="343"/>
      <c r="Y1035" s="344">
        <v>532</v>
      </c>
      <c r="Z1035" s="345"/>
      <c r="AA1035" s="345"/>
      <c r="AB1035" s="346"/>
      <c r="AC1035" s="356" t="s">
        <v>640</v>
      </c>
      <c r="AD1035" s="364"/>
      <c r="AE1035" s="364"/>
      <c r="AF1035" s="364"/>
      <c r="AG1035" s="364"/>
      <c r="AH1035" s="365" t="s">
        <v>688</v>
      </c>
      <c r="AI1035" s="366"/>
      <c r="AJ1035" s="366"/>
      <c r="AK1035" s="366"/>
      <c r="AL1035" s="350" t="s">
        <v>688</v>
      </c>
      <c r="AM1035" s="351"/>
      <c r="AN1035" s="351"/>
      <c r="AO1035" s="352"/>
      <c r="AP1035" s="353" t="s">
        <v>721</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312</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413</v>
      </c>
      <c r="K1067" s="358"/>
      <c r="L1067" s="358"/>
      <c r="M1067" s="358"/>
      <c r="N1067" s="358"/>
      <c r="O1067" s="358"/>
      <c r="P1067" s="359" t="s">
        <v>371</v>
      </c>
      <c r="Q1067" s="359"/>
      <c r="R1067" s="359"/>
      <c r="S1067" s="359"/>
      <c r="T1067" s="359"/>
      <c r="U1067" s="359"/>
      <c r="V1067" s="359"/>
      <c r="W1067" s="359"/>
      <c r="X1067" s="359"/>
      <c r="Y1067" s="360" t="s">
        <v>410</v>
      </c>
      <c r="Z1067" s="361"/>
      <c r="AA1067" s="361"/>
      <c r="AB1067" s="361"/>
      <c r="AC1067" s="142" t="s">
        <v>455</v>
      </c>
      <c r="AD1067" s="142"/>
      <c r="AE1067" s="142"/>
      <c r="AF1067" s="142"/>
      <c r="AG1067" s="142"/>
      <c r="AH1067" s="360" t="s">
        <v>488</v>
      </c>
      <c r="AI1067" s="357"/>
      <c r="AJ1067" s="357"/>
      <c r="AK1067" s="357"/>
      <c r="AL1067" s="357" t="s">
        <v>21</v>
      </c>
      <c r="AM1067" s="357"/>
      <c r="AN1067" s="357"/>
      <c r="AO1067" s="362"/>
      <c r="AP1067" s="363" t="s">
        <v>414</v>
      </c>
      <c r="AQ1067" s="363"/>
      <c r="AR1067" s="363"/>
      <c r="AS1067" s="363"/>
      <c r="AT1067" s="363"/>
      <c r="AU1067" s="363"/>
      <c r="AV1067" s="363"/>
      <c r="AW1067" s="363"/>
      <c r="AX1067" s="363"/>
    </row>
    <row r="1068" spans="1:50" ht="30" customHeight="1" x14ac:dyDescent="0.15">
      <c r="A1068" s="372">
        <v>1</v>
      </c>
      <c r="B1068" s="372">
        <v>1</v>
      </c>
      <c r="C1068" s="354" t="s">
        <v>641</v>
      </c>
      <c r="D1068" s="340"/>
      <c r="E1068" s="340"/>
      <c r="F1068" s="340"/>
      <c r="G1068" s="340"/>
      <c r="H1068" s="340"/>
      <c r="I1068" s="340"/>
      <c r="J1068" s="341">
        <v>8000020460001</v>
      </c>
      <c r="K1068" s="342"/>
      <c r="L1068" s="342"/>
      <c r="M1068" s="342"/>
      <c r="N1068" s="342"/>
      <c r="O1068" s="342"/>
      <c r="P1068" s="355" t="s">
        <v>646</v>
      </c>
      <c r="Q1068" s="343"/>
      <c r="R1068" s="343"/>
      <c r="S1068" s="343"/>
      <c r="T1068" s="343"/>
      <c r="U1068" s="343"/>
      <c r="V1068" s="343"/>
      <c r="W1068" s="343"/>
      <c r="X1068" s="343"/>
      <c r="Y1068" s="344">
        <v>2668</v>
      </c>
      <c r="Z1068" s="345"/>
      <c r="AA1068" s="345"/>
      <c r="AB1068" s="346"/>
      <c r="AC1068" s="356" t="s">
        <v>640</v>
      </c>
      <c r="AD1068" s="364"/>
      <c r="AE1068" s="364"/>
      <c r="AF1068" s="364"/>
      <c r="AG1068" s="364"/>
      <c r="AH1068" s="365" t="s">
        <v>628</v>
      </c>
      <c r="AI1068" s="366"/>
      <c r="AJ1068" s="366"/>
      <c r="AK1068" s="366"/>
      <c r="AL1068" s="350" t="s">
        <v>628</v>
      </c>
      <c r="AM1068" s="351"/>
      <c r="AN1068" s="351"/>
      <c r="AO1068" s="352"/>
      <c r="AP1068" s="353" t="s">
        <v>721</v>
      </c>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443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462</v>
      </c>
      <c r="AM1098" s="276"/>
      <c r="AN1098" s="276"/>
      <c r="AO1098" s="80" t="s">
        <v>597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392</v>
      </c>
      <c r="D1101" s="376"/>
      <c r="E1101" s="142" t="s">
        <v>391</v>
      </c>
      <c r="F1101" s="376"/>
      <c r="G1101" s="376"/>
      <c r="H1101" s="376"/>
      <c r="I1101" s="376"/>
      <c r="J1101" s="142" t="s">
        <v>413</v>
      </c>
      <c r="K1101" s="142"/>
      <c r="L1101" s="142"/>
      <c r="M1101" s="142"/>
      <c r="N1101" s="142"/>
      <c r="O1101" s="142"/>
      <c r="P1101" s="360" t="s">
        <v>27</v>
      </c>
      <c r="Q1101" s="360"/>
      <c r="R1101" s="360"/>
      <c r="S1101" s="360"/>
      <c r="T1101" s="360"/>
      <c r="U1101" s="360"/>
      <c r="V1101" s="360"/>
      <c r="W1101" s="360"/>
      <c r="X1101" s="360"/>
      <c r="Y1101" s="142" t="s">
        <v>415</v>
      </c>
      <c r="Z1101" s="376"/>
      <c r="AA1101" s="376"/>
      <c r="AB1101" s="376"/>
      <c r="AC1101" s="142" t="s">
        <v>372</v>
      </c>
      <c r="AD1101" s="142"/>
      <c r="AE1101" s="142"/>
      <c r="AF1101" s="142"/>
      <c r="AG1101" s="142"/>
      <c r="AH1101" s="360" t="s">
        <v>386</v>
      </c>
      <c r="AI1101" s="361"/>
      <c r="AJ1101" s="361"/>
      <c r="AK1101" s="361"/>
      <c r="AL1101" s="361" t="s">
        <v>21</v>
      </c>
      <c r="AM1101" s="361"/>
      <c r="AN1101" s="361"/>
      <c r="AO1101" s="377"/>
      <c r="AP1101" s="363" t="s">
        <v>444</v>
      </c>
      <c r="AQ1101" s="363"/>
      <c r="AR1101" s="363"/>
      <c r="AS1101" s="363"/>
      <c r="AT1101" s="363"/>
      <c r="AU1101" s="363"/>
      <c r="AV1101" s="363"/>
      <c r="AW1101" s="363"/>
      <c r="AX1101" s="363"/>
    </row>
    <row r="1102" spans="1:50" ht="51.75" customHeight="1" x14ac:dyDescent="0.15">
      <c r="A1102" s="372">
        <v>1</v>
      </c>
      <c r="B1102" s="372">
        <v>1</v>
      </c>
      <c r="C1102" s="370" t="s">
        <v>714</v>
      </c>
      <c r="D1102" s="370"/>
      <c r="E1102" s="140" t="s">
        <v>712</v>
      </c>
      <c r="F1102" s="371"/>
      <c r="G1102" s="371"/>
      <c r="H1102" s="371"/>
      <c r="I1102" s="371"/>
      <c r="J1102" s="341">
        <v>3011101055078</v>
      </c>
      <c r="K1102" s="342"/>
      <c r="L1102" s="342"/>
      <c r="M1102" s="342"/>
      <c r="N1102" s="342"/>
      <c r="O1102" s="342"/>
      <c r="P1102" s="355" t="s">
        <v>713</v>
      </c>
      <c r="Q1102" s="343"/>
      <c r="R1102" s="343"/>
      <c r="S1102" s="343"/>
      <c r="T1102" s="343"/>
      <c r="U1102" s="343"/>
      <c r="V1102" s="343"/>
      <c r="W1102" s="343"/>
      <c r="X1102" s="343"/>
      <c r="Y1102" s="344">
        <v>534</v>
      </c>
      <c r="Z1102" s="345"/>
      <c r="AA1102" s="345"/>
      <c r="AB1102" s="346"/>
      <c r="AC1102" s="347" t="s">
        <v>493</v>
      </c>
      <c r="AD1102" s="347"/>
      <c r="AE1102" s="347"/>
      <c r="AF1102" s="347"/>
      <c r="AG1102" s="347"/>
      <c r="AH1102" s="348">
        <v>8</v>
      </c>
      <c r="AI1102" s="349"/>
      <c r="AJ1102" s="349"/>
      <c r="AK1102" s="349"/>
      <c r="AL1102" s="350">
        <v>90.1</v>
      </c>
      <c r="AM1102" s="351"/>
      <c r="AN1102" s="351"/>
      <c r="AO1102" s="352"/>
      <c r="AP1102" s="353" t="s">
        <v>721</v>
      </c>
      <c r="AQ1102" s="353"/>
      <c r="AR1102" s="353"/>
      <c r="AS1102" s="353"/>
      <c r="AT1102" s="353"/>
      <c r="AU1102" s="353"/>
      <c r="AV1102" s="353"/>
      <c r="AW1102" s="353"/>
      <c r="AX1102" s="353"/>
    </row>
    <row r="1103" spans="1:50" ht="36" customHeight="1" x14ac:dyDescent="0.15">
      <c r="A1103" s="372">
        <v>2</v>
      </c>
      <c r="B1103" s="372">
        <v>1</v>
      </c>
      <c r="C1103" s="370" t="s">
        <v>716</v>
      </c>
      <c r="D1103" s="370"/>
      <c r="E1103" s="140" t="s">
        <v>717</v>
      </c>
      <c r="F1103" s="371"/>
      <c r="G1103" s="371"/>
      <c r="H1103" s="371"/>
      <c r="I1103" s="371"/>
      <c r="J1103" s="341">
        <v>5120001026309</v>
      </c>
      <c r="K1103" s="342"/>
      <c r="L1103" s="342"/>
      <c r="M1103" s="342"/>
      <c r="N1103" s="342"/>
      <c r="O1103" s="342"/>
      <c r="P1103" s="355" t="s">
        <v>718</v>
      </c>
      <c r="Q1103" s="343"/>
      <c r="R1103" s="343"/>
      <c r="S1103" s="343"/>
      <c r="T1103" s="343"/>
      <c r="U1103" s="343"/>
      <c r="V1103" s="343"/>
      <c r="W1103" s="343"/>
      <c r="X1103" s="343"/>
      <c r="Y1103" s="344">
        <v>1001</v>
      </c>
      <c r="Z1103" s="345"/>
      <c r="AA1103" s="345"/>
      <c r="AB1103" s="346"/>
      <c r="AC1103" s="347" t="s">
        <v>493</v>
      </c>
      <c r="AD1103" s="347"/>
      <c r="AE1103" s="347"/>
      <c r="AF1103" s="347"/>
      <c r="AG1103" s="347"/>
      <c r="AH1103" s="348">
        <v>16</v>
      </c>
      <c r="AI1103" s="349"/>
      <c r="AJ1103" s="349"/>
      <c r="AK1103" s="349"/>
      <c r="AL1103" s="350">
        <v>90.1</v>
      </c>
      <c r="AM1103" s="351"/>
      <c r="AN1103" s="351"/>
      <c r="AO1103" s="352"/>
      <c r="AP1103" s="353" t="s">
        <v>721</v>
      </c>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W25">
    <cfRule type="expression" dxfId="707" priority="7">
      <formula>IF(RIGHT(TEXT(W25,"0.#"),1)=".",FALSE,TRUE)</formula>
    </cfRule>
    <cfRule type="expression" dxfId="706" priority="8">
      <formula>IF(RIGHT(TEXT(W25,"0.#"),1)=".",TRUE,FALSE)</formula>
    </cfRule>
  </conditionalFormatting>
  <conditionalFormatting sqref="P25">
    <cfRule type="expression" dxfId="705" priority="5">
      <formula>IF(RIGHT(TEXT(P25,"0.#"),1)=".",FALSE,TRUE)</formula>
    </cfRule>
    <cfRule type="expression" dxfId="704" priority="6">
      <formula>IF(RIGHT(TEXT(P25,"0.#"),1)=".",TRUE,FALSE)</formula>
    </cfRule>
  </conditionalFormatting>
  <conditionalFormatting sqref="W26:W27">
    <cfRule type="expression" dxfId="703" priority="3">
      <formula>IF(RIGHT(TEXT(W26,"0.#"),1)=".",FALSE,TRUE)</formula>
    </cfRule>
    <cfRule type="expression" dxfId="702" priority="4">
      <formula>IF(RIGHT(TEXT(W26,"0.#"),1)=".",TRUE,FALSE)</formula>
    </cfRule>
  </conditionalFormatting>
  <conditionalFormatting sqref="P26:P27">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43" max="49" man="1"/>
    <brk id="123" max="49" man="1"/>
    <brk id="714" max="49" man="1"/>
    <brk id="735" max="49" man="1"/>
    <brk id="755" max="49" man="1"/>
    <brk id="771" max="49" man="1"/>
    <brk id="817" max="49" man="1"/>
    <brk id="832"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8"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372</v>
      </c>
      <c r="AI1" s="54" t="s">
        <v>381</v>
      </c>
      <c r="AK1" s="54" t="s">
        <v>388</v>
      </c>
      <c r="AM1" s="87"/>
      <c r="AN1" s="87"/>
      <c r="AP1" s="28" t="s">
        <v>475</v>
      </c>
    </row>
    <row r="2" spans="1:42" ht="13.5" customHeight="1" x14ac:dyDescent="0.15">
      <c r="A2" s="14" t="s">
        <v>202</v>
      </c>
      <c r="B2" s="15"/>
      <c r="C2" s="13" t="str">
        <f>IF(B2="","",A2)</f>
        <v/>
      </c>
      <c r="D2" s="13" t="str">
        <f>IF(C2="","",IF(D1&lt;&gt;"",CONCATENATE(D1,"、",C2),C2))</f>
        <v/>
      </c>
      <c r="F2" s="12" t="s">
        <v>188</v>
      </c>
      <c r="G2" s="17" t="s">
        <v>527</v>
      </c>
      <c r="H2" s="13" t="str">
        <f>IF(G2="","",F2)</f>
        <v>一般会計</v>
      </c>
      <c r="I2" s="13" t="str">
        <f>IF(H2="","",IF(I1&lt;&gt;"",CONCATENATE(I1,"、",H2),H2))</f>
        <v>一般会計</v>
      </c>
      <c r="K2" s="14" t="s">
        <v>221</v>
      </c>
      <c r="L2" s="15"/>
      <c r="M2" s="13" t="str">
        <f>IF(L2="","",K2)</f>
        <v/>
      </c>
      <c r="N2" s="13" t="str">
        <f>IF(M2="","",IF(N1&lt;&gt;"",CONCATENATE(N1,"、",M2),M2))</f>
        <v/>
      </c>
      <c r="O2" s="13"/>
      <c r="P2" s="12" t="s">
        <v>190</v>
      </c>
      <c r="Q2" s="17" t="s">
        <v>527</v>
      </c>
      <c r="R2" s="13" t="str">
        <f>IF(Q2="","",P2)</f>
        <v>直接実施</v>
      </c>
      <c r="S2" s="13" t="str">
        <f>IF(R2="","",IF(S1&lt;&gt;"",CONCATENATE(S1,"、",R2),R2))</f>
        <v>直接実施</v>
      </c>
      <c r="T2" s="13"/>
      <c r="U2" s="32" t="s">
        <v>348</v>
      </c>
      <c r="W2" s="32" t="s">
        <v>299</v>
      </c>
      <c r="Y2" s="32" t="s">
        <v>68</v>
      </c>
      <c r="Z2" s="30"/>
      <c r="AA2" s="32" t="s">
        <v>73</v>
      </c>
      <c r="AB2" s="31"/>
      <c r="AC2" s="33" t="s">
        <v>254</v>
      </c>
      <c r="AD2" s="28"/>
      <c r="AE2" s="45" t="s">
        <v>295</v>
      </c>
      <c r="AF2" s="30"/>
      <c r="AG2" s="56" t="s">
        <v>492</v>
      </c>
      <c r="AI2" s="54" t="s">
        <v>380</v>
      </c>
      <c r="AK2" s="54" t="s">
        <v>389</v>
      </c>
      <c r="AM2" s="87"/>
      <c r="AN2" s="87"/>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527</v>
      </c>
      <c r="R3" s="13" t="str">
        <f t="shared" ref="R3:R8" si="3">IF(Q3="","",P3)</f>
        <v>委託・請負</v>
      </c>
      <c r="S3" s="13" t="str">
        <f t="shared" ref="S3:S8" si="4">IF(R3="",S2,IF(S2&lt;&gt;"",CONCATENATE(S2,"、",R3),R3))</f>
        <v>直接実施、委託・請負</v>
      </c>
      <c r="T3" s="13"/>
      <c r="U3" s="32" t="s">
        <v>446</v>
      </c>
      <c r="W3" s="32" t="s">
        <v>269</v>
      </c>
      <c r="Y3" s="32" t="s">
        <v>70</v>
      </c>
      <c r="Z3" s="30"/>
      <c r="AA3" s="32" t="s">
        <v>75</v>
      </c>
      <c r="AB3" s="31"/>
      <c r="AC3" s="33" t="s">
        <v>255</v>
      </c>
      <c r="AD3" s="28"/>
      <c r="AE3" s="45" t="s">
        <v>296</v>
      </c>
      <c r="AF3" s="30"/>
      <c r="AG3" s="56" t="s">
        <v>493</v>
      </c>
      <c r="AI3" s="54" t="s">
        <v>382</v>
      </c>
      <c r="AK3" s="54" t="str">
        <f>CHAR(CODE(AK2)+1)</f>
        <v>B</v>
      </c>
      <c r="AM3" s="87"/>
      <c r="AN3" s="87"/>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527</v>
      </c>
      <c r="R4" s="13" t="str">
        <f t="shared" si="3"/>
        <v>補助</v>
      </c>
      <c r="S4" s="13" t="str">
        <f t="shared" si="4"/>
        <v>直接実施、委託・請負、補助</v>
      </c>
      <c r="T4" s="13"/>
      <c r="U4" s="32" t="s">
        <v>518</v>
      </c>
      <c r="W4" s="32" t="s">
        <v>270</v>
      </c>
      <c r="Y4" s="32" t="s">
        <v>72</v>
      </c>
      <c r="Z4" s="30"/>
      <c r="AA4" s="32" t="s">
        <v>77</v>
      </c>
      <c r="AB4" s="31"/>
      <c r="AC4" s="32" t="s">
        <v>256</v>
      </c>
      <c r="AD4" s="28"/>
      <c r="AE4" s="45" t="s">
        <v>297</v>
      </c>
      <c r="AF4" s="30"/>
      <c r="AG4" s="56" t="s">
        <v>494</v>
      </c>
      <c r="AI4" s="54" t="s">
        <v>481</v>
      </c>
      <c r="AK4" s="54" t="str">
        <f t="shared" ref="AK4:AK49" si="7">CHAR(CODE(AK3)+1)</f>
        <v>C</v>
      </c>
      <c r="AM4" s="87"/>
      <c r="AN4" s="87"/>
      <c r="AP4" s="56" t="s">
        <v>494</v>
      </c>
    </row>
    <row r="5" spans="1:42" ht="13.5" customHeight="1" x14ac:dyDescent="0.15">
      <c r="A5" s="14" t="s">
        <v>205</v>
      </c>
      <c r="B5" s="15" t="s">
        <v>527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439</v>
      </c>
      <c r="Y5" s="32" t="s">
        <v>74</v>
      </c>
      <c r="Z5" s="30"/>
      <c r="AA5" s="32" t="s">
        <v>79</v>
      </c>
      <c r="AB5" s="31"/>
      <c r="AC5" s="32" t="s">
        <v>298</v>
      </c>
      <c r="AD5" s="31"/>
      <c r="AE5" s="45" t="s">
        <v>505</v>
      </c>
      <c r="AF5" s="30"/>
      <c r="AG5" s="56" t="s">
        <v>495</v>
      </c>
      <c r="AI5" s="56" t="s">
        <v>482</v>
      </c>
      <c r="AK5" s="54" t="str">
        <f t="shared" si="7"/>
        <v>D</v>
      </c>
      <c r="AP5" s="56" t="s">
        <v>495</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527</v>
      </c>
      <c r="M6" s="13" t="str">
        <f t="shared" si="2"/>
        <v>公共事業</v>
      </c>
      <c r="N6" s="13" t="str">
        <f t="shared" si="6"/>
        <v>公共事業</v>
      </c>
      <c r="O6" s="13"/>
      <c r="P6" s="12" t="s">
        <v>194</v>
      </c>
      <c r="Q6" s="17" t="s">
        <v>527</v>
      </c>
      <c r="R6" s="13" t="str">
        <f t="shared" si="3"/>
        <v>交付</v>
      </c>
      <c r="S6" s="13" t="str">
        <f t="shared" si="4"/>
        <v>直接実施、委託・請負、補助、交付</v>
      </c>
      <c r="T6" s="13"/>
      <c r="U6" s="32" t="s">
        <v>517</v>
      </c>
      <c r="W6" s="32" t="s">
        <v>271</v>
      </c>
      <c r="Y6" s="32" t="s">
        <v>76</v>
      </c>
      <c r="Z6" s="30"/>
      <c r="AA6" s="32" t="s">
        <v>81</v>
      </c>
      <c r="AB6" s="31"/>
      <c r="AC6" s="32" t="s">
        <v>257</v>
      </c>
      <c r="AD6" s="31"/>
      <c r="AE6" s="45" t="s">
        <v>502</v>
      </c>
      <c r="AF6" s="30"/>
      <c r="AG6" s="56" t="s">
        <v>496</v>
      </c>
      <c r="AI6" s="54" t="s">
        <v>442</v>
      </c>
      <c r="AK6" s="54" t="str">
        <f t="shared" si="7"/>
        <v>E</v>
      </c>
      <c r="AP6" s="56" t="s">
        <v>496</v>
      </c>
    </row>
    <row r="7" spans="1:42" ht="13.5" customHeight="1" x14ac:dyDescent="0.15">
      <c r="A7" s="14" t="s">
        <v>207</v>
      </c>
      <c r="B7" s="15" t="s">
        <v>527</v>
      </c>
      <c r="C7" s="13" t="str">
        <f t="shared" si="0"/>
        <v>観光立国</v>
      </c>
      <c r="D7" s="13" t="str">
        <f t="shared" si="8"/>
        <v>海洋政策、観光立国</v>
      </c>
      <c r="F7" s="18" t="s">
        <v>417</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直接実施、委託・請負、補助、交付</v>
      </c>
      <c r="T7" s="13"/>
      <c r="U7" s="32" t="s">
        <v>288</v>
      </c>
      <c r="W7" s="32" t="s">
        <v>272</v>
      </c>
      <c r="Y7" s="32" t="s">
        <v>78</v>
      </c>
      <c r="Z7" s="30"/>
      <c r="AA7" s="32" t="s">
        <v>83</v>
      </c>
      <c r="AB7" s="31"/>
      <c r="AC7" s="31"/>
      <c r="AD7" s="31"/>
      <c r="AE7" s="32" t="s">
        <v>257</v>
      </c>
      <c r="AF7" s="30"/>
      <c r="AG7" s="56" t="s">
        <v>497</v>
      </c>
      <c r="AK7" s="54" t="str">
        <f t="shared" si="7"/>
        <v>F</v>
      </c>
      <c r="AP7" s="56" t="s">
        <v>497</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直接実施、委託・請負、補助、交付</v>
      </c>
      <c r="T8" s="13"/>
      <c r="U8" s="32" t="s">
        <v>416</v>
      </c>
      <c r="W8" s="32" t="s">
        <v>273</v>
      </c>
      <c r="Y8" s="32" t="s">
        <v>80</v>
      </c>
      <c r="Z8" s="30"/>
      <c r="AA8" s="32" t="s">
        <v>85</v>
      </c>
      <c r="AB8" s="31"/>
      <c r="AC8" s="31"/>
      <c r="AD8" s="31"/>
      <c r="AE8" s="31"/>
      <c r="AF8" s="30"/>
      <c r="AG8" s="56" t="s">
        <v>498</v>
      </c>
      <c r="AK8" s="54" t="str">
        <f t="shared" si="7"/>
        <v>G</v>
      </c>
      <c r="AP8" s="56" t="s">
        <v>498</v>
      </c>
    </row>
    <row r="9" spans="1:42" ht="13.5" customHeight="1" x14ac:dyDescent="0.15">
      <c r="A9" s="14" t="s">
        <v>209</v>
      </c>
      <c r="B9" s="15"/>
      <c r="C9" s="13" t="str">
        <f t="shared" si="0"/>
        <v/>
      </c>
      <c r="D9" s="13" t="str">
        <f t="shared" si="8"/>
        <v>海洋政策、観光立国</v>
      </c>
      <c r="F9" s="18" t="s">
        <v>418</v>
      </c>
      <c r="G9" s="17"/>
      <c r="H9" s="13" t="str">
        <f t="shared" si="1"/>
        <v/>
      </c>
      <c r="I9" s="13" t="str">
        <f t="shared" si="5"/>
        <v>一般会計</v>
      </c>
      <c r="K9" s="14" t="s">
        <v>228</v>
      </c>
      <c r="L9" s="15"/>
      <c r="M9" s="13" t="str">
        <f t="shared" si="2"/>
        <v/>
      </c>
      <c r="N9" s="13" t="str">
        <f t="shared" si="6"/>
        <v>公共事業</v>
      </c>
      <c r="O9" s="13"/>
      <c r="P9" s="13"/>
      <c r="Q9" s="19"/>
      <c r="T9" s="13"/>
      <c r="U9" s="32" t="s">
        <v>446</v>
      </c>
      <c r="W9" s="32" t="s">
        <v>274</v>
      </c>
      <c r="Y9" s="32" t="s">
        <v>82</v>
      </c>
      <c r="Z9" s="30"/>
      <c r="AA9" s="32" t="s">
        <v>87</v>
      </c>
      <c r="AB9" s="31"/>
      <c r="AC9" s="31"/>
      <c r="AD9" s="31"/>
      <c r="AE9" s="31"/>
      <c r="AF9" s="30"/>
      <c r="AG9" s="56" t="s">
        <v>499</v>
      </c>
      <c r="AK9" s="54" t="str">
        <f t="shared" si="7"/>
        <v>H</v>
      </c>
      <c r="AP9" s="56" t="s">
        <v>499</v>
      </c>
    </row>
    <row r="10" spans="1:42" ht="13.5" customHeight="1" x14ac:dyDescent="0.15">
      <c r="A10" s="14" t="s">
        <v>440</v>
      </c>
      <c r="B10" s="15"/>
      <c r="C10" s="13" t="str">
        <f t="shared" si="0"/>
        <v/>
      </c>
      <c r="D10" s="13" t="str">
        <f t="shared" si="8"/>
        <v>海洋政策、観光立国</v>
      </c>
      <c r="F10" s="18" t="s">
        <v>235</v>
      </c>
      <c r="G10" s="17"/>
      <c r="H10" s="13" t="str">
        <f t="shared" si="1"/>
        <v/>
      </c>
      <c r="I10" s="13" t="str">
        <f t="shared" si="5"/>
        <v>一般会計</v>
      </c>
      <c r="K10" s="14" t="s">
        <v>445</v>
      </c>
      <c r="L10" s="15"/>
      <c r="M10" s="13" t="str">
        <f t="shared" si="2"/>
        <v/>
      </c>
      <c r="N10" s="13" t="str">
        <f t="shared" si="6"/>
        <v>公共事業</v>
      </c>
      <c r="O10" s="13"/>
      <c r="P10" s="13" t="str">
        <f>S8</f>
        <v>直接実施、委託・請負、補助、交付</v>
      </c>
      <c r="Q10" s="19"/>
      <c r="T10" s="13"/>
      <c r="W10" s="32" t="s">
        <v>275</v>
      </c>
      <c r="Y10" s="32" t="s">
        <v>84</v>
      </c>
      <c r="Z10" s="30"/>
      <c r="AA10" s="32" t="s">
        <v>89</v>
      </c>
      <c r="AB10" s="31"/>
      <c r="AC10" s="31"/>
      <c r="AD10" s="31"/>
      <c r="AE10" s="31"/>
      <c r="AF10" s="30"/>
      <c r="AG10" s="56" t="s">
        <v>484</v>
      </c>
      <c r="AK10" s="54" t="str">
        <f t="shared" si="7"/>
        <v>I</v>
      </c>
      <c r="AP10" s="54" t="s">
        <v>476</v>
      </c>
    </row>
    <row r="11" spans="1:42" ht="13.5" customHeight="1" x14ac:dyDescent="0.15">
      <c r="A11" s="14" t="s">
        <v>210</v>
      </c>
      <c r="B11" s="15"/>
      <c r="C11" s="13" t="str">
        <f t="shared" si="0"/>
        <v/>
      </c>
      <c r="D11" s="13" t="str">
        <f t="shared" si="8"/>
        <v>海洋政策、観光立国</v>
      </c>
      <c r="F11" s="18" t="s">
        <v>236</v>
      </c>
      <c r="G11" s="17"/>
      <c r="H11" s="13" t="str">
        <f t="shared" si="1"/>
        <v/>
      </c>
      <c r="I11" s="13" t="str">
        <f t="shared" si="5"/>
        <v>一般会計</v>
      </c>
      <c r="K11" s="14" t="s">
        <v>229</v>
      </c>
      <c r="L11" s="15" t="s">
        <v>527</v>
      </c>
      <c r="M11" s="13" t="str">
        <f t="shared" si="2"/>
        <v>その他の事項経費</v>
      </c>
      <c r="N11" s="13" t="str">
        <f t="shared" si="6"/>
        <v>公共事業、その他の事項経費</v>
      </c>
      <c r="O11" s="13"/>
      <c r="P11" s="13"/>
      <c r="Q11" s="19"/>
      <c r="T11" s="13"/>
      <c r="W11" s="32" t="s">
        <v>276</v>
      </c>
      <c r="Y11" s="32" t="s">
        <v>86</v>
      </c>
      <c r="Z11" s="30"/>
      <c r="AA11" s="32" t="s">
        <v>91</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海洋政策、観光立国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海洋政策、観光立国</v>
      </c>
      <c r="F13" s="18" t="s">
        <v>238</v>
      </c>
      <c r="G13" s="17"/>
      <c r="H13" s="13" t="str">
        <f t="shared" si="1"/>
        <v/>
      </c>
      <c r="I13" s="13" t="str">
        <f t="shared" si="5"/>
        <v>一般会計</v>
      </c>
      <c r="K13" s="13" t="str">
        <f>N11</f>
        <v>公共事業、その他の事項経費</v>
      </c>
      <c r="L13" s="13"/>
      <c r="O13" s="13"/>
      <c r="P13" s="13"/>
      <c r="Q13" s="19"/>
      <c r="T13" s="13"/>
      <c r="W13" s="32" t="s">
        <v>278</v>
      </c>
      <c r="Y13" s="32" t="s">
        <v>90</v>
      </c>
      <c r="Z13" s="30"/>
      <c r="AA13" s="32" t="s">
        <v>95</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海洋政策、観光立国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海洋政策、観光立国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海洋政策、観光立国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海洋政策、観光立国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海洋政策、観光立国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v>
      </c>
      <c r="F20" s="18" t="s">
        <v>427</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428</v>
      </c>
      <c r="B21" s="15"/>
      <c r="C21" s="13" t="str">
        <f t="shared" si="0"/>
        <v/>
      </c>
      <c r="D21" s="13" t="str">
        <f t="shared" si="8"/>
        <v>海洋政策、観光立国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429</v>
      </c>
      <c r="B22" s="15" t="s">
        <v>527</v>
      </c>
      <c r="C22" s="13" t="str">
        <f t="shared" si="0"/>
        <v>地方創生</v>
      </c>
      <c r="D22" s="13" t="str">
        <f t="shared" si="8"/>
        <v>海洋政策、観光立国、地方創生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430</v>
      </c>
      <c r="B23" s="15"/>
      <c r="C23" s="13" t="str">
        <f t="shared" si="0"/>
        <v/>
      </c>
      <c r="D23" s="13" t="str">
        <f>IF(C23="",D22,IF(D22&lt;&gt;"",CONCATENATE(D22,"、",C23),C23))</f>
        <v>海洋政策、観光立国、地方創生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431</v>
      </c>
      <c r="B24" s="15"/>
      <c r="C24" s="13" t="str">
        <f t="shared" si="0"/>
        <v/>
      </c>
      <c r="D24" s="13" t="str">
        <f>IF(C24="",D23,IF(D23&lt;&gt;"",CONCATENATE(D23,"、",C24),C24))</f>
        <v>海洋政策、観光立国、地方創生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477</v>
      </c>
      <c r="B25" s="17"/>
      <c r="C25" s="13" t="str">
        <f t="shared" si="0"/>
        <v/>
      </c>
      <c r="D25" s="13" t="str">
        <f>IF(C25="",D24,IF(D24&lt;&gt;"",CONCATENATE(D24,"、",C25),C25))</f>
        <v>海洋政策、観光立国、地方創生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390</v>
      </c>
    </row>
    <row r="29" spans="1:37" ht="13.5" customHeight="1" x14ac:dyDescent="0.15">
      <c r="A29" s="13"/>
      <c r="B29" s="13"/>
      <c r="F29" s="18" t="s">
        <v>419</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420</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421</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422</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423</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424</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425</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426</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516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AE25" sqref="AE25:AH2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467</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352</v>
      </c>
      <c r="AF2" s="1037"/>
      <c r="AG2" s="1037"/>
      <c r="AH2" s="1037"/>
      <c r="AI2" s="1037" t="s">
        <v>358</v>
      </c>
      <c r="AJ2" s="1037"/>
      <c r="AK2" s="1037"/>
      <c r="AL2" s="1037"/>
      <c r="AM2" s="1037" t="s">
        <v>448</v>
      </c>
      <c r="AN2" s="1037"/>
      <c r="AO2" s="1037"/>
      <c r="AP2" s="553"/>
      <c r="AQ2" s="152" t="s">
        <v>350</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351</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500</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467</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352</v>
      </c>
      <c r="AF9" s="1037"/>
      <c r="AG9" s="1037"/>
      <c r="AH9" s="1037"/>
      <c r="AI9" s="1037" t="s">
        <v>358</v>
      </c>
      <c r="AJ9" s="1037"/>
      <c r="AK9" s="1037"/>
      <c r="AL9" s="1037"/>
      <c r="AM9" s="1037" t="s">
        <v>448</v>
      </c>
      <c r="AN9" s="1037"/>
      <c r="AO9" s="1037"/>
      <c r="AP9" s="553"/>
      <c r="AQ9" s="152" t="s">
        <v>350</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351</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500</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467</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352</v>
      </c>
      <c r="AF16" s="1037"/>
      <c r="AG16" s="1037"/>
      <c r="AH16" s="1037"/>
      <c r="AI16" s="1037" t="s">
        <v>358</v>
      </c>
      <c r="AJ16" s="1037"/>
      <c r="AK16" s="1037"/>
      <c r="AL16" s="1037"/>
      <c r="AM16" s="1037" t="s">
        <v>448</v>
      </c>
      <c r="AN16" s="1037"/>
      <c r="AO16" s="1037"/>
      <c r="AP16" s="553"/>
      <c r="AQ16" s="152" t="s">
        <v>350</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351</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500</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467</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352</v>
      </c>
      <c r="AF23" s="1037"/>
      <c r="AG23" s="1037"/>
      <c r="AH23" s="1037"/>
      <c r="AI23" s="1037" t="s">
        <v>358</v>
      </c>
      <c r="AJ23" s="1037"/>
      <c r="AK23" s="1037"/>
      <c r="AL23" s="1037"/>
      <c r="AM23" s="1037" t="s">
        <v>448</v>
      </c>
      <c r="AN23" s="1037"/>
      <c r="AO23" s="1037"/>
      <c r="AP23" s="553"/>
      <c r="AQ23" s="152" t="s">
        <v>350</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351</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500</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467</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352</v>
      </c>
      <c r="AF30" s="1037"/>
      <c r="AG30" s="1037"/>
      <c r="AH30" s="1037"/>
      <c r="AI30" s="1037" t="s">
        <v>358</v>
      </c>
      <c r="AJ30" s="1037"/>
      <c r="AK30" s="1037"/>
      <c r="AL30" s="1037"/>
      <c r="AM30" s="1037" t="s">
        <v>448</v>
      </c>
      <c r="AN30" s="1037"/>
      <c r="AO30" s="1037"/>
      <c r="AP30" s="553"/>
      <c r="AQ30" s="152" t="s">
        <v>350</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351</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500</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467</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352</v>
      </c>
      <c r="AF37" s="1037"/>
      <c r="AG37" s="1037"/>
      <c r="AH37" s="1037"/>
      <c r="AI37" s="1037" t="s">
        <v>358</v>
      </c>
      <c r="AJ37" s="1037"/>
      <c r="AK37" s="1037"/>
      <c r="AL37" s="1037"/>
      <c r="AM37" s="1037" t="s">
        <v>448</v>
      </c>
      <c r="AN37" s="1037"/>
      <c r="AO37" s="1037"/>
      <c r="AP37" s="553"/>
      <c r="AQ37" s="152" t="s">
        <v>350</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351</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500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467</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352</v>
      </c>
      <c r="AF44" s="1037"/>
      <c r="AG44" s="1037"/>
      <c r="AH44" s="1037"/>
      <c r="AI44" s="1037" t="s">
        <v>358</v>
      </c>
      <c r="AJ44" s="1037"/>
      <c r="AK44" s="1037"/>
      <c r="AL44" s="1037"/>
      <c r="AM44" s="1037" t="s">
        <v>448</v>
      </c>
      <c r="AN44" s="1037"/>
      <c r="AO44" s="1037"/>
      <c r="AP44" s="553"/>
      <c r="AQ44" s="152" t="s">
        <v>350</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351</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500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467</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3" t="s">
        <v>11</v>
      </c>
      <c r="AC51" s="1032"/>
      <c r="AD51" s="1033"/>
      <c r="AE51" s="1037" t="s">
        <v>352</v>
      </c>
      <c r="AF51" s="1037"/>
      <c r="AG51" s="1037"/>
      <c r="AH51" s="1037"/>
      <c r="AI51" s="1037" t="s">
        <v>358</v>
      </c>
      <c r="AJ51" s="1037"/>
      <c r="AK51" s="1037"/>
      <c r="AL51" s="1037"/>
      <c r="AM51" s="1037" t="s">
        <v>448</v>
      </c>
      <c r="AN51" s="1037"/>
      <c r="AO51" s="1037"/>
      <c r="AP51" s="553"/>
      <c r="AQ51" s="152" t="s">
        <v>350</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351</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500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467</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352</v>
      </c>
      <c r="AF58" s="1037"/>
      <c r="AG58" s="1037"/>
      <c r="AH58" s="1037"/>
      <c r="AI58" s="1037" t="s">
        <v>358</v>
      </c>
      <c r="AJ58" s="1037"/>
      <c r="AK58" s="1037"/>
      <c r="AL58" s="1037"/>
      <c r="AM58" s="1037" t="s">
        <v>448</v>
      </c>
      <c r="AN58" s="1037"/>
      <c r="AO58" s="1037"/>
      <c r="AP58" s="553"/>
      <c r="AQ58" s="152" t="s">
        <v>350</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351</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500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467</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352</v>
      </c>
      <c r="AF65" s="1037"/>
      <c r="AG65" s="1037"/>
      <c r="AH65" s="1037"/>
      <c r="AI65" s="1037" t="s">
        <v>358</v>
      </c>
      <c r="AJ65" s="1037"/>
      <c r="AK65" s="1037"/>
      <c r="AL65" s="1037"/>
      <c r="AM65" s="1037" t="s">
        <v>448</v>
      </c>
      <c r="AN65" s="1037"/>
      <c r="AO65" s="1037"/>
      <c r="AP65" s="553"/>
      <c r="AQ65" s="152" t="s">
        <v>350</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351</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500</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43" zoomScale="85" zoomScaleNormal="75" zoomScaleSheetLayoutView="85" zoomScalePageLayoutView="70" workbookViewId="0">
      <selection activeCell="L128" sqref="L128:X12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598</v>
      </c>
      <c r="H2" s="595"/>
      <c r="I2" s="595"/>
      <c r="J2" s="595"/>
      <c r="K2" s="595"/>
      <c r="L2" s="595"/>
      <c r="M2" s="595"/>
      <c r="N2" s="595"/>
      <c r="O2" s="595"/>
      <c r="P2" s="595"/>
      <c r="Q2" s="595"/>
      <c r="R2" s="595"/>
      <c r="S2" s="595"/>
      <c r="T2" s="595"/>
      <c r="U2" s="595"/>
      <c r="V2" s="595"/>
      <c r="W2" s="595"/>
      <c r="X2" s="595"/>
      <c r="Y2" s="595"/>
      <c r="Z2" s="595"/>
      <c r="AA2" s="595"/>
      <c r="AB2" s="596"/>
      <c r="AC2" s="594" t="s">
        <v>599</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7"/>
      <c r="I3" s="667"/>
      <c r="J3" s="667"/>
      <c r="K3" s="667"/>
      <c r="L3" s="666" t="s">
        <v>18</v>
      </c>
      <c r="M3" s="667"/>
      <c r="N3" s="667"/>
      <c r="O3" s="667"/>
      <c r="P3" s="667"/>
      <c r="Q3" s="667"/>
      <c r="R3" s="667"/>
      <c r="S3" s="667"/>
      <c r="T3" s="667"/>
      <c r="U3" s="667"/>
      <c r="V3" s="667"/>
      <c r="W3" s="667"/>
      <c r="X3" s="668"/>
      <c r="Y3" s="652" t="s">
        <v>19</v>
      </c>
      <c r="Z3" s="653"/>
      <c r="AA3" s="653"/>
      <c r="AB3" s="799"/>
      <c r="AC3" s="816"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t="s">
        <v>603</v>
      </c>
      <c r="H4" s="670"/>
      <c r="I4" s="670"/>
      <c r="J4" s="670"/>
      <c r="K4" s="671"/>
      <c r="L4" s="663" t="s">
        <v>602</v>
      </c>
      <c r="M4" s="664"/>
      <c r="N4" s="664"/>
      <c r="O4" s="664"/>
      <c r="P4" s="664"/>
      <c r="Q4" s="664"/>
      <c r="R4" s="664"/>
      <c r="S4" s="664"/>
      <c r="T4" s="664"/>
      <c r="U4" s="664"/>
      <c r="V4" s="664"/>
      <c r="W4" s="664"/>
      <c r="X4" s="665"/>
      <c r="Y4" s="384">
        <v>1625</v>
      </c>
      <c r="Z4" s="385"/>
      <c r="AA4" s="385"/>
      <c r="AB4" s="806"/>
      <c r="AC4" s="669" t="s">
        <v>603</v>
      </c>
      <c r="AD4" s="670"/>
      <c r="AE4" s="670"/>
      <c r="AF4" s="670"/>
      <c r="AG4" s="671"/>
      <c r="AH4" s="663" t="s">
        <v>604</v>
      </c>
      <c r="AI4" s="664"/>
      <c r="AJ4" s="664"/>
      <c r="AK4" s="664"/>
      <c r="AL4" s="664"/>
      <c r="AM4" s="664"/>
      <c r="AN4" s="664"/>
      <c r="AO4" s="664"/>
      <c r="AP4" s="664"/>
      <c r="AQ4" s="664"/>
      <c r="AR4" s="664"/>
      <c r="AS4" s="664"/>
      <c r="AT4" s="665"/>
      <c r="AU4" s="384">
        <v>657</v>
      </c>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1625</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657</v>
      </c>
      <c r="AV14" s="833"/>
      <c r="AW14" s="833"/>
      <c r="AX14" s="835"/>
    </row>
    <row r="15" spans="1:50" ht="30" customHeight="1" x14ac:dyDescent="0.15">
      <c r="A15" s="1050"/>
      <c r="B15" s="1051"/>
      <c r="C15" s="1051"/>
      <c r="D15" s="1051"/>
      <c r="E15" s="1051"/>
      <c r="F15" s="1052"/>
      <c r="G15" s="594" t="s">
        <v>600</v>
      </c>
      <c r="H15" s="595"/>
      <c r="I15" s="595"/>
      <c r="J15" s="595"/>
      <c r="K15" s="595"/>
      <c r="L15" s="595"/>
      <c r="M15" s="595"/>
      <c r="N15" s="595"/>
      <c r="O15" s="595"/>
      <c r="P15" s="595"/>
      <c r="Q15" s="595"/>
      <c r="R15" s="595"/>
      <c r="S15" s="595"/>
      <c r="T15" s="595"/>
      <c r="U15" s="595"/>
      <c r="V15" s="595"/>
      <c r="W15" s="595"/>
      <c r="X15" s="595"/>
      <c r="Y15" s="595"/>
      <c r="Z15" s="595"/>
      <c r="AA15" s="595"/>
      <c r="AB15" s="596"/>
      <c r="AC15" s="594" t="s">
        <v>601</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0"/>
      <c r="B16" s="1051"/>
      <c r="C16" s="1051"/>
      <c r="D16" s="1051"/>
      <c r="E16" s="1051"/>
      <c r="F16" s="1052"/>
      <c r="G16" s="816"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9"/>
      <c r="AC16" s="816"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t="s">
        <v>603</v>
      </c>
      <c r="H17" s="670"/>
      <c r="I17" s="670"/>
      <c r="J17" s="670"/>
      <c r="K17" s="671"/>
      <c r="L17" s="663" t="s">
        <v>605</v>
      </c>
      <c r="M17" s="664"/>
      <c r="N17" s="664"/>
      <c r="O17" s="664"/>
      <c r="P17" s="664"/>
      <c r="Q17" s="664"/>
      <c r="R17" s="664"/>
      <c r="S17" s="664"/>
      <c r="T17" s="664"/>
      <c r="U17" s="664"/>
      <c r="V17" s="664"/>
      <c r="W17" s="664"/>
      <c r="X17" s="665"/>
      <c r="Y17" s="384">
        <v>52</v>
      </c>
      <c r="Z17" s="385"/>
      <c r="AA17" s="385"/>
      <c r="AB17" s="806"/>
      <c r="AC17" s="669" t="s">
        <v>603</v>
      </c>
      <c r="AD17" s="670"/>
      <c r="AE17" s="670"/>
      <c r="AF17" s="670"/>
      <c r="AG17" s="671"/>
      <c r="AH17" s="663" t="s">
        <v>607</v>
      </c>
      <c r="AI17" s="664"/>
      <c r="AJ17" s="664"/>
      <c r="AK17" s="664"/>
      <c r="AL17" s="664"/>
      <c r="AM17" s="664"/>
      <c r="AN17" s="664"/>
      <c r="AO17" s="664"/>
      <c r="AP17" s="664"/>
      <c r="AQ17" s="664"/>
      <c r="AR17" s="664"/>
      <c r="AS17" s="664"/>
      <c r="AT17" s="665"/>
      <c r="AU17" s="384">
        <v>2619</v>
      </c>
      <c r="AV17" s="385"/>
      <c r="AW17" s="385"/>
      <c r="AX17" s="386"/>
    </row>
    <row r="18" spans="1:50" ht="24.75" customHeight="1" x14ac:dyDescent="0.15">
      <c r="A18" s="1050"/>
      <c r="B18" s="1051"/>
      <c r="C18" s="1051"/>
      <c r="D18" s="1051"/>
      <c r="E18" s="1051"/>
      <c r="F18" s="1052"/>
      <c r="G18" s="605" t="s">
        <v>603</v>
      </c>
      <c r="H18" s="606"/>
      <c r="I18" s="606"/>
      <c r="J18" s="606"/>
      <c r="K18" s="607"/>
      <c r="L18" s="597" t="s">
        <v>606</v>
      </c>
      <c r="M18" s="598"/>
      <c r="N18" s="598"/>
      <c r="O18" s="598"/>
      <c r="P18" s="598"/>
      <c r="Q18" s="598"/>
      <c r="R18" s="598"/>
      <c r="S18" s="598"/>
      <c r="T18" s="598"/>
      <c r="U18" s="598"/>
      <c r="V18" s="598"/>
      <c r="W18" s="598"/>
      <c r="X18" s="599"/>
      <c r="Y18" s="600">
        <v>172</v>
      </c>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224</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2619</v>
      </c>
      <c r="AV27" s="833"/>
      <c r="AW27" s="833"/>
      <c r="AX27" s="835"/>
    </row>
    <row r="28" spans="1:50" ht="30" customHeight="1" x14ac:dyDescent="0.15">
      <c r="A28" s="1050"/>
      <c r="B28" s="1051"/>
      <c r="C28" s="1051"/>
      <c r="D28" s="1051"/>
      <c r="E28" s="1051"/>
      <c r="F28" s="1052"/>
      <c r="G28" s="594" t="s">
        <v>608</v>
      </c>
      <c r="H28" s="595"/>
      <c r="I28" s="595"/>
      <c r="J28" s="595"/>
      <c r="K28" s="595"/>
      <c r="L28" s="595"/>
      <c r="M28" s="595"/>
      <c r="N28" s="595"/>
      <c r="O28" s="595"/>
      <c r="P28" s="595"/>
      <c r="Q28" s="595"/>
      <c r="R28" s="595"/>
      <c r="S28" s="595"/>
      <c r="T28" s="595"/>
      <c r="U28" s="595"/>
      <c r="V28" s="595"/>
      <c r="W28" s="595"/>
      <c r="X28" s="595"/>
      <c r="Y28" s="595"/>
      <c r="Z28" s="595"/>
      <c r="AA28" s="595"/>
      <c r="AB28" s="596"/>
      <c r="AC28" s="594" t="s">
        <v>720</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0"/>
      <c r="B29" s="1051"/>
      <c r="C29" s="1051"/>
      <c r="D29" s="1051"/>
      <c r="E29" s="1051"/>
      <c r="F29" s="1052"/>
      <c r="G29" s="816"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9"/>
      <c r="AC29" s="816"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t="s">
        <v>603</v>
      </c>
      <c r="H30" s="670"/>
      <c r="I30" s="670"/>
      <c r="J30" s="670"/>
      <c r="K30" s="671"/>
      <c r="L30" s="663" t="s">
        <v>609</v>
      </c>
      <c r="M30" s="664"/>
      <c r="N30" s="664"/>
      <c r="O30" s="664"/>
      <c r="P30" s="664"/>
      <c r="Q30" s="664"/>
      <c r="R30" s="664"/>
      <c r="S30" s="664"/>
      <c r="T30" s="664"/>
      <c r="U30" s="664"/>
      <c r="V30" s="664"/>
      <c r="W30" s="664"/>
      <c r="X30" s="665"/>
      <c r="Y30" s="384">
        <v>202</v>
      </c>
      <c r="Z30" s="385"/>
      <c r="AA30" s="385"/>
      <c r="AB30" s="806"/>
      <c r="AC30" s="669" t="s">
        <v>603</v>
      </c>
      <c r="AD30" s="670"/>
      <c r="AE30" s="670"/>
      <c r="AF30" s="670"/>
      <c r="AG30" s="671"/>
      <c r="AH30" s="663" t="s">
        <v>610</v>
      </c>
      <c r="AI30" s="664"/>
      <c r="AJ30" s="664"/>
      <c r="AK30" s="664"/>
      <c r="AL30" s="664"/>
      <c r="AM30" s="664"/>
      <c r="AN30" s="664"/>
      <c r="AO30" s="664"/>
      <c r="AP30" s="664"/>
      <c r="AQ30" s="664"/>
      <c r="AR30" s="664"/>
      <c r="AS30" s="664"/>
      <c r="AT30" s="665"/>
      <c r="AU30" s="384">
        <v>46</v>
      </c>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202</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46</v>
      </c>
      <c r="AV40" s="833"/>
      <c r="AW40" s="833"/>
      <c r="AX40" s="835"/>
    </row>
    <row r="41" spans="1:50" ht="30" customHeight="1" x14ac:dyDescent="0.15">
      <c r="A41" s="1050"/>
      <c r="B41" s="1051"/>
      <c r="C41" s="1051"/>
      <c r="D41" s="1051"/>
      <c r="E41" s="1051"/>
      <c r="F41" s="1052"/>
      <c r="G41" s="594" t="s">
        <v>632</v>
      </c>
      <c r="H41" s="595"/>
      <c r="I41" s="595"/>
      <c r="J41" s="595"/>
      <c r="K41" s="595"/>
      <c r="L41" s="595"/>
      <c r="M41" s="595"/>
      <c r="N41" s="595"/>
      <c r="O41" s="595"/>
      <c r="P41" s="595"/>
      <c r="Q41" s="595"/>
      <c r="R41" s="595"/>
      <c r="S41" s="595"/>
      <c r="T41" s="595"/>
      <c r="U41" s="595"/>
      <c r="V41" s="595"/>
      <c r="W41" s="595"/>
      <c r="X41" s="595"/>
      <c r="Y41" s="595"/>
      <c r="Z41" s="595"/>
      <c r="AA41" s="595"/>
      <c r="AB41" s="596"/>
      <c r="AC41" s="594" t="s">
        <v>681</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0"/>
      <c r="B42" s="1051"/>
      <c r="C42" s="1051"/>
      <c r="D42" s="1051"/>
      <c r="E42" s="1051"/>
      <c r="F42" s="1052"/>
      <c r="G42" s="816"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9"/>
      <c r="AC42" s="816"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t="s">
        <v>603</v>
      </c>
      <c r="H43" s="670"/>
      <c r="I43" s="670"/>
      <c r="J43" s="670"/>
      <c r="K43" s="671"/>
      <c r="L43" s="663" t="s">
        <v>604</v>
      </c>
      <c r="M43" s="664"/>
      <c r="N43" s="664"/>
      <c r="O43" s="664"/>
      <c r="P43" s="664"/>
      <c r="Q43" s="664"/>
      <c r="R43" s="664"/>
      <c r="S43" s="664"/>
      <c r="T43" s="664"/>
      <c r="U43" s="664"/>
      <c r="V43" s="664"/>
      <c r="W43" s="664"/>
      <c r="X43" s="665"/>
      <c r="Y43" s="384">
        <v>212</v>
      </c>
      <c r="Z43" s="385"/>
      <c r="AA43" s="385"/>
      <c r="AB43" s="806"/>
      <c r="AC43" s="669" t="s">
        <v>603</v>
      </c>
      <c r="AD43" s="670"/>
      <c r="AE43" s="670"/>
      <c r="AF43" s="670"/>
      <c r="AG43" s="671"/>
      <c r="AH43" s="663" t="s">
        <v>606</v>
      </c>
      <c r="AI43" s="664"/>
      <c r="AJ43" s="664"/>
      <c r="AK43" s="664"/>
      <c r="AL43" s="664"/>
      <c r="AM43" s="664"/>
      <c r="AN43" s="664"/>
      <c r="AO43" s="664"/>
      <c r="AP43" s="664"/>
      <c r="AQ43" s="664"/>
      <c r="AR43" s="664"/>
      <c r="AS43" s="664"/>
      <c r="AT43" s="665"/>
      <c r="AU43" s="384">
        <v>3</v>
      </c>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212</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3</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678</v>
      </c>
      <c r="H55" s="595"/>
      <c r="I55" s="595"/>
      <c r="J55" s="595"/>
      <c r="K55" s="595"/>
      <c r="L55" s="595"/>
      <c r="M55" s="595"/>
      <c r="N55" s="595"/>
      <c r="O55" s="595"/>
      <c r="P55" s="595"/>
      <c r="Q55" s="595"/>
      <c r="R55" s="595"/>
      <c r="S55" s="595"/>
      <c r="T55" s="595"/>
      <c r="U55" s="595"/>
      <c r="V55" s="595"/>
      <c r="W55" s="595"/>
      <c r="X55" s="595"/>
      <c r="Y55" s="595"/>
      <c r="Z55" s="595"/>
      <c r="AA55" s="595"/>
      <c r="AB55" s="596"/>
      <c r="AC55" s="594" t="s">
        <v>679</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0"/>
      <c r="B56" s="1051"/>
      <c r="C56" s="1051"/>
      <c r="D56" s="1051"/>
      <c r="E56" s="1051"/>
      <c r="F56" s="1052"/>
      <c r="G56" s="816"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9"/>
      <c r="AC56" s="816"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t="s">
        <v>603</v>
      </c>
      <c r="H57" s="670"/>
      <c r="I57" s="670"/>
      <c r="J57" s="670"/>
      <c r="K57" s="671"/>
      <c r="L57" s="663" t="s">
        <v>606</v>
      </c>
      <c r="M57" s="664"/>
      <c r="N57" s="664"/>
      <c r="O57" s="664"/>
      <c r="P57" s="664"/>
      <c r="Q57" s="664"/>
      <c r="R57" s="664"/>
      <c r="S57" s="664"/>
      <c r="T57" s="664"/>
      <c r="U57" s="664"/>
      <c r="V57" s="664"/>
      <c r="W57" s="664"/>
      <c r="X57" s="665"/>
      <c r="Y57" s="384">
        <v>54</v>
      </c>
      <c r="Z57" s="385"/>
      <c r="AA57" s="385"/>
      <c r="AB57" s="806"/>
      <c r="AC57" s="669" t="s">
        <v>603</v>
      </c>
      <c r="AD57" s="670"/>
      <c r="AE57" s="670"/>
      <c r="AF57" s="670"/>
      <c r="AG57" s="671"/>
      <c r="AH57" s="663" t="s">
        <v>606</v>
      </c>
      <c r="AI57" s="664"/>
      <c r="AJ57" s="664"/>
      <c r="AK57" s="664"/>
      <c r="AL57" s="664"/>
      <c r="AM57" s="664"/>
      <c r="AN57" s="664"/>
      <c r="AO57" s="664"/>
      <c r="AP57" s="664"/>
      <c r="AQ57" s="664"/>
      <c r="AR57" s="664"/>
      <c r="AS57" s="664"/>
      <c r="AT57" s="665"/>
      <c r="AU57" s="384">
        <v>18</v>
      </c>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54</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18</v>
      </c>
      <c r="AV67" s="833"/>
      <c r="AW67" s="833"/>
      <c r="AX67" s="835"/>
    </row>
    <row r="68" spans="1:50" ht="30" customHeight="1" x14ac:dyDescent="0.15">
      <c r="A68" s="1050"/>
      <c r="B68" s="1051"/>
      <c r="C68" s="1051"/>
      <c r="D68" s="1051"/>
      <c r="E68" s="1051"/>
      <c r="F68" s="1052"/>
      <c r="G68" s="594" t="s">
        <v>715</v>
      </c>
      <c r="H68" s="595"/>
      <c r="I68" s="595"/>
      <c r="J68" s="595"/>
      <c r="K68" s="595"/>
      <c r="L68" s="595"/>
      <c r="M68" s="595"/>
      <c r="N68" s="595"/>
      <c r="O68" s="595"/>
      <c r="P68" s="595"/>
      <c r="Q68" s="595"/>
      <c r="R68" s="595"/>
      <c r="S68" s="595"/>
      <c r="T68" s="595"/>
      <c r="U68" s="595"/>
      <c r="V68" s="595"/>
      <c r="W68" s="595"/>
      <c r="X68" s="595"/>
      <c r="Y68" s="595"/>
      <c r="Z68" s="595"/>
      <c r="AA68" s="595"/>
      <c r="AB68" s="596"/>
      <c r="AC68" s="594" t="s">
        <v>613</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0"/>
      <c r="B69" s="1051"/>
      <c r="C69" s="1051"/>
      <c r="D69" s="1051"/>
      <c r="E69" s="1051"/>
      <c r="F69" s="1052"/>
      <c r="G69" s="816"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9"/>
      <c r="AC69" s="816"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t="s">
        <v>603</v>
      </c>
      <c r="H70" s="670"/>
      <c r="I70" s="670"/>
      <c r="J70" s="670"/>
      <c r="K70" s="671"/>
      <c r="L70" s="663" t="s">
        <v>611</v>
      </c>
      <c r="M70" s="664"/>
      <c r="N70" s="664"/>
      <c r="O70" s="664"/>
      <c r="P70" s="664"/>
      <c r="Q70" s="664"/>
      <c r="R70" s="664"/>
      <c r="S70" s="664"/>
      <c r="T70" s="664"/>
      <c r="U70" s="664"/>
      <c r="V70" s="664"/>
      <c r="W70" s="664"/>
      <c r="X70" s="665"/>
      <c r="Y70" s="384">
        <v>60</v>
      </c>
      <c r="Z70" s="385"/>
      <c r="AA70" s="385"/>
      <c r="AB70" s="806"/>
      <c r="AC70" s="669" t="s">
        <v>603</v>
      </c>
      <c r="AD70" s="670"/>
      <c r="AE70" s="670"/>
      <c r="AF70" s="670"/>
      <c r="AG70" s="671"/>
      <c r="AH70" s="663" t="s">
        <v>612</v>
      </c>
      <c r="AI70" s="664"/>
      <c r="AJ70" s="664"/>
      <c r="AK70" s="664"/>
      <c r="AL70" s="664"/>
      <c r="AM70" s="664"/>
      <c r="AN70" s="664"/>
      <c r="AO70" s="664"/>
      <c r="AP70" s="664"/>
      <c r="AQ70" s="664"/>
      <c r="AR70" s="664"/>
      <c r="AS70" s="664"/>
      <c r="AT70" s="665"/>
      <c r="AU70" s="384">
        <v>143</v>
      </c>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60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143</v>
      </c>
      <c r="AV80" s="833"/>
      <c r="AW80" s="833"/>
      <c r="AX80" s="835"/>
    </row>
    <row r="81" spans="1:50" ht="30" customHeight="1" x14ac:dyDescent="0.15">
      <c r="A81" s="1050"/>
      <c r="B81" s="1051"/>
      <c r="C81" s="1051"/>
      <c r="D81" s="1051"/>
      <c r="E81" s="1051"/>
      <c r="F81" s="1052"/>
      <c r="G81" s="594" t="s">
        <v>616</v>
      </c>
      <c r="H81" s="595"/>
      <c r="I81" s="595"/>
      <c r="J81" s="595"/>
      <c r="K81" s="595"/>
      <c r="L81" s="595"/>
      <c r="M81" s="595"/>
      <c r="N81" s="595"/>
      <c r="O81" s="595"/>
      <c r="P81" s="595"/>
      <c r="Q81" s="595"/>
      <c r="R81" s="595"/>
      <c r="S81" s="595"/>
      <c r="T81" s="595"/>
      <c r="U81" s="595"/>
      <c r="V81" s="595"/>
      <c r="W81" s="595"/>
      <c r="X81" s="595"/>
      <c r="Y81" s="595"/>
      <c r="Z81" s="595"/>
      <c r="AA81" s="595"/>
      <c r="AB81" s="596"/>
      <c r="AC81" s="594" t="s">
        <v>680</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0"/>
      <c r="B82" s="1051"/>
      <c r="C82" s="1051"/>
      <c r="D82" s="1051"/>
      <c r="E82" s="1051"/>
      <c r="F82" s="1052"/>
      <c r="G82" s="816"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9"/>
      <c r="AC82" s="816"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t="s">
        <v>614</v>
      </c>
      <c r="H83" s="670"/>
      <c r="I83" s="670"/>
      <c r="J83" s="670"/>
      <c r="K83" s="671"/>
      <c r="L83" s="663" t="s">
        <v>615</v>
      </c>
      <c r="M83" s="664"/>
      <c r="N83" s="664"/>
      <c r="O83" s="664"/>
      <c r="P83" s="664"/>
      <c r="Q83" s="664"/>
      <c r="R83" s="664"/>
      <c r="S83" s="664"/>
      <c r="T83" s="664"/>
      <c r="U83" s="664"/>
      <c r="V83" s="664"/>
      <c r="W83" s="664"/>
      <c r="X83" s="665"/>
      <c r="Y83" s="384">
        <v>10</v>
      </c>
      <c r="Z83" s="385"/>
      <c r="AA83" s="385"/>
      <c r="AB83" s="806"/>
      <c r="AC83" s="669" t="s">
        <v>614</v>
      </c>
      <c r="AD83" s="670"/>
      <c r="AE83" s="670"/>
      <c r="AF83" s="670"/>
      <c r="AG83" s="671"/>
      <c r="AH83" s="663" t="s">
        <v>607</v>
      </c>
      <c r="AI83" s="664"/>
      <c r="AJ83" s="664"/>
      <c r="AK83" s="664"/>
      <c r="AL83" s="664"/>
      <c r="AM83" s="664"/>
      <c r="AN83" s="664"/>
      <c r="AO83" s="664"/>
      <c r="AP83" s="664"/>
      <c r="AQ83" s="664"/>
      <c r="AR83" s="664"/>
      <c r="AS83" s="664"/>
      <c r="AT83" s="665"/>
      <c r="AU83" s="384">
        <v>289</v>
      </c>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10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289</v>
      </c>
      <c r="AV93" s="833"/>
      <c r="AW93" s="833"/>
      <c r="AX93" s="835"/>
    </row>
    <row r="94" spans="1:50" ht="30" customHeight="1" x14ac:dyDescent="0.15">
      <c r="A94" s="1050"/>
      <c r="B94" s="1051"/>
      <c r="C94" s="1051"/>
      <c r="D94" s="1051"/>
      <c r="E94" s="1051"/>
      <c r="F94" s="1052"/>
      <c r="G94" s="594" t="s">
        <v>617</v>
      </c>
      <c r="H94" s="595"/>
      <c r="I94" s="595"/>
      <c r="J94" s="595"/>
      <c r="K94" s="595"/>
      <c r="L94" s="595"/>
      <c r="M94" s="595"/>
      <c r="N94" s="595"/>
      <c r="O94" s="595"/>
      <c r="P94" s="595"/>
      <c r="Q94" s="595"/>
      <c r="R94" s="595"/>
      <c r="S94" s="595"/>
      <c r="T94" s="595"/>
      <c r="U94" s="595"/>
      <c r="V94" s="595"/>
      <c r="W94" s="595"/>
      <c r="X94" s="595"/>
      <c r="Y94" s="595"/>
      <c r="Z94" s="595"/>
      <c r="AA94" s="595"/>
      <c r="AB94" s="596"/>
      <c r="AC94" s="594" t="s">
        <v>618</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0"/>
      <c r="B95" s="1051"/>
      <c r="C95" s="1051"/>
      <c r="D95" s="1051"/>
      <c r="E95" s="1051"/>
      <c r="F95" s="1052"/>
      <c r="G95" s="816"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9"/>
      <c r="AC95" s="816"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t="s">
        <v>614</v>
      </c>
      <c r="H96" s="670"/>
      <c r="I96" s="670"/>
      <c r="J96" s="670"/>
      <c r="K96" s="671"/>
      <c r="L96" s="663" t="s">
        <v>607</v>
      </c>
      <c r="M96" s="664"/>
      <c r="N96" s="664"/>
      <c r="O96" s="664"/>
      <c r="P96" s="664"/>
      <c r="Q96" s="664"/>
      <c r="R96" s="664"/>
      <c r="S96" s="664"/>
      <c r="T96" s="664"/>
      <c r="U96" s="664"/>
      <c r="V96" s="664"/>
      <c r="W96" s="664"/>
      <c r="X96" s="665"/>
      <c r="Y96" s="384">
        <v>68</v>
      </c>
      <c r="Z96" s="385"/>
      <c r="AA96" s="385"/>
      <c r="AB96" s="806"/>
      <c r="AC96" s="669" t="s">
        <v>614</v>
      </c>
      <c r="AD96" s="670"/>
      <c r="AE96" s="670"/>
      <c r="AF96" s="670"/>
      <c r="AG96" s="671"/>
      <c r="AH96" s="663" t="s">
        <v>607</v>
      </c>
      <c r="AI96" s="664"/>
      <c r="AJ96" s="664"/>
      <c r="AK96" s="664"/>
      <c r="AL96" s="664"/>
      <c r="AM96" s="664"/>
      <c r="AN96" s="664"/>
      <c r="AO96" s="664"/>
      <c r="AP96" s="664"/>
      <c r="AQ96" s="664"/>
      <c r="AR96" s="664"/>
      <c r="AS96" s="664"/>
      <c r="AT96" s="665"/>
      <c r="AU96" s="384">
        <v>1060</v>
      </c>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68</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1060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619</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726</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0"/>
      <c r="B109" s="1051"/>
      <c r="C109" s="1051"/>
      <c r="D109" s="1051"/>
      <c r="E109" s="1051"/>
      <c r="F109" s="1052"/>
      <c r="G109" s="816"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9"/>
      <c r="AC109" s="816"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t="s">
        <v>614</v>
      </c>
      <c r="H110" s="670"/>
      <c r="I110" s="670"/>
      <c r="J110" s="670"/>
      <c r="K110" s="671"/>
      <c r="L110" s="663" t="s">
        <v>607</v>
      </c>
      <c r="M110" s="664"/>
      <c r="N110" s="664"/>
      <c r="O110" s="664"/>
      <c r="P110" s="664"/>
      <c r="Q110" s="664"/>
      <c r="R110" s="664"/>
      <c r="S110" s="664"/>
      <c r="T110" s="664"/>
      <c r="U110" s="664"/>
      <c r="V110" s="664"/>
      <c r="W110" s="664"/>
      <c r="X110" s="665"/>
      <c r="Y110" s="384">
        <v>98</v>
      </c>
      <c r="Z110" s="385"/>
      <c r="AA110" s="385"/>
      <c r="AB110" s="806"/>
      <c r="AC110" s="669" t="s">
        <v>724</v>
      </c>
      <c r="AD110" s="670"/>
      <c r="AE110" s="670"/>
      <c r="AF110" s="670"/>
      <c r="AG110" s="671"/>
      <c r="AH110" s="663" t="s">
        <v>725</v>
      </c>
      <c r="AI110" s="664"/>
      <c r="AJ110" s="664"/>
      <c r="AK110" s="664"/>
      <c r="AL110" s="664"/>
      <c r="AM110" s="664"/>
      <c r="AN110" s="664"/>
      <c r="AO110" s="664"/>
      <c r="AP110" s="664"/>
      <c r="AQ110" s="664"/>
      <c r="AR110" s="664"/>
      <c r="AS110" s="664"/>
      <c r="AT110" s="665"/>
      <c r="AU110" s="384">
        <v>522</v>
      </c>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98</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522</v>
      </c>
      <c r="AV120" s="833"/>
      <c r="AW120" s="833"/>
      <c r="AX120" s="835"/>
    </row>
    <row r="121" spans="1:50" ht="30" customHeight="1" x14ac:dyDescent="0.15">
      <c r="A121" s="1050"/>
      <c r="B121" s="1051"/>
      <c r="C121" s="1051"/>
      <c r="D121" s="1051"/>
      <c r="E121" s="1051"/>
      <c r="F121" s="1052"/>
      <c r="G121" s="594" t="s">
        <v>727</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753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0"/>
      <c r="B122" s="1051"/>
      <c r="C122" s="1051"/>
      <c r="D122" s="1051"/>
      <c r="E122" s="1051"/>
      <c r="F122" s="1052"/>
      <c r="G122" s="816"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9"/>
      <c r="AC122" s="816"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t="s">
        <v>586</v>
      </c>
      <c r="H123" s="670"/>
      <c r="I123" s="670"/>
      <c r="J123" s="670"/>
      <c r="K123" s="671"/>
      <c r="L123" s="663" t="s">
        <v>728</v>
      </c>
      <c r="M123" s="664"/>
      <c r="N123" s="664"/>
      <c r="O123" s="664"/>
      <c r="P123" s="664"/>
      <c r="Q123" s="664"/>
      <c r="R123" s="664"/>
      <c r="S123" s="664"/>
      <c r="T123" s="664"/>
      <c r="U123" s="664"/>
      <c r="V123" s="664"/>
      <c r="W123" s="664"/>
      <c r="X123" s="665"/>
      <c r="Y123" s="384">
        <v>1</v>
      </c>
      <c r="Z123" s="385"/>
      <c r="AA123" s="385"/>
      <c r="AB123" s="806"/>
      <c r="AC123" s="669" t="s">
        <v>724</v>
      </c>
      <c r="AD123" s="670"/>
      <c r="AE123" s="670"/>
      <c r="AF123" s="670"/>
      <c r="AG123" s="671"/>
      <c r="AH123" s="663" t="s">
        <v>754</v>
      </c>
      <c r="AI123" s="664"/>
      <c r="AJ123" s="664"/>
      <c r="AK123" s="664"/>
      <c r="AL123" s="664"/>
      <c r="AM123" s="664"/>
      <c r="AN123" s="664"/>
      <c r="AO123" s="664"/>
      <c r="AP123" s="664"/>
      <c r="AQ123" s="664"/>
      <c r="AR123" s="664"/>
      <c r="AS123" s="664"/>
      <c r="AT123" s="665"/>
      <c r="AU123" s="384">
        <v>968</v>
      </c>
      <c r="AV123" s="385"/>
      <c r="AW123" s="385"/>
      <c r="AX123" s="386"/>
    </row>
    <row r="124" spans="1:50" ht="24.75" customHeight="1" x14ac:dyDescent="0.15">
      <c r="A124" s="1050"/>
      <c r="B124" s="1051"/>
      <c r="C124" s="1051"/>
      <c r="D124" s="1051"/>
      <c r="E124" s="1051"/>
      <c r="F124" s="1052"/>
      <c r="G124" s="605" t="s">
        <v>586</v>
      </c>
      <c r="H124" s="606"/>
      <c r="I124" s="606"/>
      <c r="J124" s="606"/>
      <c r="K124" s="607"/>
      <c r="L124" s="597" t="s">
        <v>729</v>
      </c>
      <c r="M124" s="598"/>
      <c r="N124" s="598"/>
      <c r="O124" s="598"/>
      <c r="P124" s="598"/>
      <c r="Q124" s="598"/>
      <c r="R124" s="598"/>
      <c r="S124" s="598"/>
      <c r="T124" s="598"/>
      <c r="U124" s="598"/>
      <c r="V124" s="598"/>
      <c r="W124" s="598"/>
      <c r="X124" s="599"/>
      <c r="Y124" s="600">
        <v>1</v>
      </c>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2</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968</v>
      </c>
      <c r="AV133" s="833"/>
      <c r="AW133" s="833"/>
      <c r="AX133" s="835"/>
    </row>
    <row r="134" spans="1:50" ht="30" customHeight="1" x14ac:dyDescent="0.15">
      <c r="A134" s="1050"/>
      <c r="B134" s="1051"/>
      <c r="C134" s="1051"/>
      <c r="D134" s="1051"/>
      <c r="E134" s="1051"/>
      <c r="F134" s="1052"/>
      <c r="G134" s="594" t="s">
        <v>395</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396</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0"/>
      <c r="B135" s="1051"/>
      <c r="C135" s="1051"/>
      <c r="D135" s="1051"/>
      <c r="E135" s="1051"/>
      <c r="F135" s="1052"/>
      <c r="G135" s="816"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9"/>
      <c r="AC135" s="816"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6"/>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4" t="s">
        <v>397</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302</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0"/>
      <c r="B148" s="1051"/>
      <c r="C148" s="1051"/>
      <c r="D148" s="1051"/>
      <c r="E148" s="1051"/>
      <c r="F148" s="1052"/>
      <c r="G148" s="816"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9"/>
      <c r="AC148" s="816"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6"/>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hidden="1" customHeight="1" thickBot="1" x14ac:dyDescent="0.2"/>
    <row r="161" spans="1:50" ht="30" hidden="1" customHeight="1" x14ac:dyDescent="0.15">
      <c r="A161" s="1056" t="s">
        <v>28</v>
      </c>
      <c r="B161" s="1057"/>
      <c r="C161" s="1057"/>
      <c r="D161" s="1057"/>
      <c r="E161" s="1057"/>
      <c r="F161" s="1058"/>
      <c r="G161" s="594" t="s">
        <v>303</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398</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hidden="1" customHeight="1" x14ac:dyDescent="0.15">
      <c r="A162" s="1050"/>
      <c r="B162" s="1051"/>
      <c r="C162" s="1051"/>
      <c r="D162" s="1051"/>
      <c r="E162" s="1051"/>
      <c r="F162" s="1052"/>
      <c r="G162" s="816"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9"/>
      <c r="AC162" s="816"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hidden="1" customHeight="1" x14ac:dyDescent="0.15">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6"/>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hidden="1"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hidden="1" customHeight="1" x14ac:dyDescent="0.15">
      <c r="A174" s="1050"/>
      <c r="B174" s="1051"/>
      <c r="C174" s="1051"/>
      <c r="D174" s="1051"/>
      <c r="E174" s="1051"/>
      <c r="F174" s="1052"/>
      <c r="G174" s="594" t="s">
        <v>399</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400</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hidden="1" customHeight="1" x14ac:dyDescent="0.15">
      <c r="A175" s="1050"/>
      <c r="B175" s="1051"/>
      <c r="C175" s="1051"/>
      <c r="D175" s="1051"/>
      <c r="E175" s="1051"/>
      <c r="F175" s="1052"/>
      <c r="G175" s="816"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9"/>
      <c r="AC175" s="816"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hidden="1" customHeight="1" x14ac:dyDescent="0.15">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6"/>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hidden="1"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hidden="1" customHeight="1" x14ac:dyDescent="0.15">
      <c r="A187" s="1050"/>
      <c r="B187" s="1051"/>
      <c r="C187" s="1051"/>
      <c r="D187" s="1051"/>
      <c r="E187" s="1051"/>
      <c r="F187" s="1052"/>
      <c r="G187" s="594" t="s">
        <v>402</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401</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hidden="1" customHeight="1" x14ac:dyDescent="0.15">
      <c r="A188" s="1050"/>
      <c r="B188" s="1051"/>
      <c r="C188" s="1051"/>
      <c r="D188" s="1051"/>
      <c r="E188" s="1051"/>
      <c r="F188" s="1052"/>
      <c r="G188" s="816"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9"/>
      <c r="AC188" s="816"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hidden="1" customHeight="1" x14ac:dyDescent="0.15">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6"/>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hidden="1"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hidden="1" customHeight="1" x14ac:dyDescent="0.15">
      <c r="A200" s="1050"/>
      <c r="B200" s="1051"/>
      <c r="C200" s="1051"/>
      <c r="D200" s="1051"/>
      <c r="E200" s="1051"/>
      <c r="F200" s="1052"/>
      <c r="G200" s="594" t="s">
        <v>403</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304</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hidden="1" customHeight="1" x14ac:dyDescent="0.15">
      <c r="A201" s="1050"/>
      <c r="B201" s="1051"/>
      <c r="C201" s="1051"/>
      <c r="D201" s="1051"/>
      <c r="E201" s="1051"/>
      <c r="F201" s="1052"/>
      <c r="G201" s="816"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9"/>
      <c r="AC201" s="816"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hidden="1" customHeight="1" x14ac:dyDescent="0.15">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6"/>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hidden="1"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hidden="1" customHeight="1" thickBot="1" x14ac:dyDescent="0.2"/>
    <row r="214" spans="1:50" ht="30" hidden="1" customHeight="1" x14ac:dyDescent="0.15">
      <c r="A214" s="1047" t="s">
        <v>28</v>
      </c>
      <c r="B214" s="1048"/>
      <c r="C214" s="1048"/>
      <c r="D214" s="1048"/>
      <c r="E214" s="1048"/>
      <c r="F214" s="1049"/>
      <c r="G214" s="594" t="s">
        <v>305</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404</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hidden="1" customHeight="1" x14ac:dyDescent="0.15">
      <c r="A215" s="1050"/>
      <c r="B215" s="1051"/>
      <c r="C215" s="1051"/>
      <c r="D215" s="1051"/>
      <c r="E215" s="1051"/>
      <c r="F215" s="1052"/>
      <c r="G215" s="816"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9"/>
      <c r="AC215" s="816"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hidden="1" customHeight="1" x14ac:dyDescent="0.15">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6"/>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hidden="1"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hidden="1" customHeight="1" x14ac:dyDescent="0.15">
      <c r="A227" s="1050"/>
      <c r="B227" s="1051"/>
      <c r="C227" s="1051"/>
      <c r="D227" s="1051"/>
      <c r="E227" s="1051"/>
      <c r="F227" s="1052"/>
      <c r="G227" s="594" t="s">
        <v>405</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406</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hidden="1" customHeight="1" x14ac:dyDescent="0.15">
      <c r="A228" s="1050"/>
      <c r="B228" s="1051"/>
      <c r="C228" s="1051"/>
      <c r="D228" s="1051"/>
      <c r="E228" s="1051"/>
      <c r="F228" s="1052"/>
      <c r="G228" s="816"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9"/>
      <c r="AC228" s="816"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hidden="1" customHeight="1" x14ac:dyDescent="0.15">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6"/>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hidden="1"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hidden="1" customHeight="1" x14ac:dyDescent="0.15">
      <c r="A240" s="1050"/>
      <c r="B240" s="1051"/>
      <c r="C240" s="1051"/>
      <c r="D240" s="1051"/>
      <c r="E240" s="1051"/>
      <c r="F240" s="1052"/>
      <c r="G240" s="594" t="s">
        <v>407</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408</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hidden="1" customHeight="1" x14ac:dyDescent="0.15">
      <c r="A241" s="1050"/>
      <c r="B241" s="1051"/>
      <c r="C241" s="1051"/>
      <c r="D241" s="1051"/>
      <c r="E241" s="1051"/>
      <c r="F241" s="1052"/>
      <c r="G241" s="816"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9"/>
      <c r="AC241" s="816"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hidden="1" customHeight="1" x14ac:dyDescent="0.15">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6"/>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hidden="1"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hidden="1" customHeight="1" x14ac:dyDescent="0.15">
      <c r="A253" s="1050"/>
      <c r="B253" s="1051"/>
      <c r="C253" s="1051"/>
      <c r="D253" s="1051"/>
      <c r="E253" s="1051"/>
      <c r="F253" s="1052"/>
      <c r="G253" s="594" t="s">
        <v>409</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306</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hidden="1" customHeight="1" x14ac:dyDescent="0.15">
      <c r="A254" s="1050"/>
      <c r="B254" s="1051"/>
      <c r="C254" s="1051"/>
      <c r="D254" s="1051"/>
      <c r="E254" s="1051"/>
      <c r="F254" s="1052"/>
      <c r="G254" s="816"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9"/>
      <c r="AC254" s="816"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hidden="1" customHeight="1" x14ac:dyDescent="0.15">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6"/>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hidden="1"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J37" sqref="J37:O3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413</v>
      </c>
      <c r="K3" s="358"/>
      <c r="L3" s="358"/>
      <c r="M3" s="358"/>
      <c r="N3" s="358"/>
      <c r="O3" s="358"/>
      <c r="P3" s="359" t="s">
        <v>27</v>
      </c>
      <c r="Q3" s="359"/>
      <c r="R3" s="359"/>
      <c r="S3" s="359"/>
      <c r="T3" s="359"/>
      <c r="U3" s="359"/>
      <c r="V3" s="359"/>
      <c r="W3" s="359"/>
      <c r="X3" s="359"/>
      <c r="Y3" s="360" t="s">
        <v>472</v>
      </c>
      <c r="Z3" s="361"/>
      <c r="AA3" s="361"/>
      <c r="AB3" s="361"/>
      <c r="AC3" s="142" t="s">
        <v>455</v>
      </c>
      <c r="AD3" s="142"/>
      <c r="AE3" s="142"/>
      <c r="AF3" s="142"/>
      <c r="AG3" s="142"/>
      <c r="AH3" s="360" t="s">
        <v>386</v>
      </c>
      <c r="AI3" s="357"/>
      <c r="AJ3" s="357"/>
      <c r="AK3" s="357"/>
      <c r="AL3" s="357" t="s">
        <v>21</v>
      </c>
      <c r="AM3" s="357"/>
      <c r="AN3" s="357"/>
      <c r="AO3" s="362"/>
      <c r="AP3" s="363" t="s">
        <v>414</v>
      </c>
      <c r="AQ3" s="363"/>
      <c r="AR3" s="363"/>
      <c r="AS3" s="363"/>
      <c r="AT3" s="363"/>
      <c r="AU3" s="363"/>
      <c r="AV3" s="363"/>
      <c r="AW3" s="363"/>
      <c r="AX3" s="363"/>
    </row>
    <row r="4" spans="1:50" ht="26.25" customHeight="1" x14ac:dyDescent="0.15">
      <c r="A4" s="1061">
        <v>1</v>
      </c>
      <c r="B4" s="1061">
        <v>1</v>
      </c>
      <c r="C4" s="354" t="s">
        <v>641</v>
      </c>
      <c r="D4" s="340"/>
      <c r="E4" s="340"/>
      <c r="F4" s="340"/>
      <c r="G4" s="340"/>
      <c r="H4" s="340"/>
      <c r="I4" s="340"/>
      <c r="J4" s="341">
        <v>8000020460001</v>
      </c>
      <c r="K4" s="342"/>
      <c r="L4" s="342"/>
      <c r="M4" s="342"/>
      <c r="N4" s="342"/>
      <c r="O4" s="342"/>
      <c r="P4" s="355" t="s">
        <v>647</v>
      </c>
      <c r="Q4" s="343"/>
      <c r="R4" s="343"/>
      <c r="S4" s="343"/>
      <c r="T4" s="343"/>
      <c r="U4" s="343"/>
      <c r="V4" s="343"/>
      <c r="W4" s="343"/>
      <c r="X4" s="343"/>
      <c r="Y4" s="344">
        <v>1625</v>
      </c>
      <c r="Z4" s="345"/>
      <c r="AA4" s="345"/>
      <c r="AB4" s="346"/>
      <c r="AC4" s="347" t="s">
        <v>640</v>
      </c>
      <c r="AD4" s="347"/>
      <c r="AE4" s="347"/>
      <c r="AF4" s="347"/>
      <c r="AG4" s="347"/>
      <c r="AH4" s="348" t="s">
        <v>628</v>
      </c>
      <c r="AI4" s="349"/>
      <c r="AJ4" s="349"/>
      <c r="AK4" s="349"/>
      <c r="AL4" s="350" t="s">
        <v>628</v>
      </c>
      <c r="AM4" s="351"/>
      <c r="AN4" s="351"/>
      <c r="AO4" s="352"/>
      <c r="AP4" s="353" t="s">
        <v>721</v>
      </c>
      <c r="AQ4" s="353"/>
      <c r="AR4" s="353"/>
      <c r="AS4" s="353"/>
      <c r="AT4" s="353"/>
      <c r="AU4" s="353"/>
      <c r="AV4" s="353"/>
      <c r="AW4" s="353"/>
      <c r="AX4" s="353"/>
    </row>
    <row r="5" spans="1:50" ht="26.25" hidden="1"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413</v>
      </c>
      <c r="K36" s="358"/>
      <c r="L36" s="358"/>
      <c r="M36" s="358"/>
      <c r="N36" s="358"/>
      <c r="O36" s="358"/>
      <c r="P36" s="359" t="s">
        <v>27</v>
      </c>
      <c r="Q36" s="359"/>
      <c r="R36" s="359"/>
      <c r="S36" s="359"/>
      <c r="T36" s="359"/>
      <c r="U36" s="359"/>
      <c r="V36" s="359"/>
      <c r="W36" s="359"/>
      <c r="X36" s="359"/>
      <c r="Y36" s="360" t="s">
        <v>472</v>
      </c>
      <c r="Z36" s="361"/>
      <c r="AA36" s="361"/>
      <c r="AB36" s="361"/>
      <c r="AC36" s="142" t="s">
        <v>455</v>
      </c>
      <c r="AD36" s="142"/>
      <c r="AE36" s="142"/>
      <c r="AF36" s="142"/>
      <c r="AG36" s="142"/>
      <c r="AH36" s="360" t="s">
        <v>386</v>
      </c>
      <c r="AI36" s="357"/>
      <c r="AJ36" s="357"/>
      <c r="AK36" s="357"/>
      <c r="AL36" s="357" t="s">
        <v>21</v>
      </c>
      <c r="AM36" s="357"/>
      <c r="AN36" s="357"/>
      <c r="AO36" s="362"/>
      <c r="AP36" s="363" t="s">
        <v>414</v>
      </c>
      <c r="AQ36" s="363"/>
      <c r="AR36" s="363"/>
      <c r="AS36" s="363"/>
      <c r="AT36" s="363"/>
      <c r="AU36" s="363"/>
      <c r="AV36" s="363"/>
      <c r="AW36" s="363"/>
      <c r="AX36" s="363"/>
    </row>
    <row r="37" spans="1:50" ht="26.25" customHeight="1" x14ac:dyDescent="0.15">
      <c r="A37" s="1061">
        <v>1</v>
      </c>
      <c r="B37" s="1061">
        <v>1</v>
      </c>
      <c r="C37" s="354" t="s">
        <v>641</v>
      </c>
      <c r="D37" s="340"/>
      <c r="E37" s="340"/>
      <c r="F37" s="340"/>
      <c r="G37" s="340"/>
      <c r="H37" s="340"/>
      <c r="I37" s="340"/>
      <c r="J37" s="341">
        <v>8000020460001</v>
      </c>
      <c r="K37" s="342"/>
      <c r="L37" s="342"/>
      <c r="M37" s="342"/>
      <c r="N37" s="342"/>
      <c r="O37" s="342"/>
      <c r="P37" s="355" t="s">
        <v>642</v>
      </c>
      <c r="Q37" s="343"/>
      <c r="R37" s="343"/>
      <c r="S37" s="343"/>
      <c r="T37" s="343"/>
      <c r="U37" s="343"/>
      <c r="V37" s="343"/>
      <c r="W37" s="343"/>
      <c r="X37" s="343"/>
      <c r="Y37" s="344">
        <v>657</v>
      </c>
      <c r="Z37" s="345"/>
      <c r="AA37" s="345"/>
      <c r="AB37" s="346"/>
      <c r="AC37" s="347" t="s">
        <v>640</v>
      </c>
      <c r="AD37" s="347"/>
      <c r="AE37" s="347"/>
      <c r="AF37" s="347"/>
      <c r="AG37" s="347"/>
      <c r="AH37" s="348" t="s">
        <v>628</v>
      </c>
      <c r="AI37" s="349"/>
      <c r="AJ37" s="349"/>
      <c r="AK37" s="349"/>
      <c r="AL37" s="350" t="s">
        <v>628</v>
      </c>
      <c r="AM37" s="351"/>
      <c r="AN37" s="351"/>
      <c r="AO37" s="352"/>
      <c r="AP37" s="353" t="s">
        <v>721</v>
      </c>
      <c r="AQ37" s="353"/>
      <c r="AR37" s="353"/>
      <c r="AS37" s="353"/>
      <c r="AT37" s="353"/>
      <c r="AU37" s="353"/>
      <c r="AV37" s="353"/>
      <c r="AW37" s="353"/>
      <c r="AX37" s="353"/>
    </row>
    <row r="38" spans="1:50" ht="26.25" hidden="1"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413</v>
      </c>
      <c r="K69" s="358"/>
      <c r="L69" s="358"/>
      <c r="M69" s="358"/>
      <c r="N69" s="358"/>
      <c r="O69" s="358"/>
      <c r="P69" s="359" t="s">
        <v>27</v>
      </c>
      <c r="Q69" s="359"/>
      <c r="R69" s="359"/>
      <c r="S69" s="359"/>
      <c r="T69" s="359"/>
      <c r="U69" s="359"/>
      <c r="V69" s="359"/>
      <c r="W69" s="359"/>
      <c r="X69" s="359"/>
      <c r="Y69" s="360" t="s">
        <v>472</v>
      </c>
      <c r="Z69" s="361"/>
      <c r="AA69" s="361"/>
      <c r="AB69" s="361"/>
      <c r="AC69" s="142" t="s">
        <v>455</v>
      </c>
      <c r="AD69" s="142"/>
      <c r="AE69" s="142"/>
      <c r="AF69" s="142"/>
      <c r="AG69" s="142"/>
      <c r="AH69" s="360" t="s">
        <v>386</v>
      </c>
      <c r="AI69" s="357"/>
      <c r="AJ69" s="357"/>
      <c r="AK69" s="357"/>
      <c r="AL69" s="357" t="s">
        <v>21</v>
      </c>
      <c r="AM69" s="357"/>
      <c r="AN69" s="357"/>
      <c r="AO69" s="362"/>
      <c r="AP69" s="363" t="s">
        <v>414</v>
      </c>
      <c r="AQ69" s="363"/>
      <c r="AR69" s="363"/>
      <c r="AS69" s="363"/>
      <c r="AT69" s="363"/>
      <c r="AU69" s="363"/>
      <c r="AV69" s="363"/>
      <c r="AW69" s="363"/>
      <c r="AX69" s="363"/>
    </row>
    <row r="70" spans="1:50" ht="26.25" customHeight="1" x14ac:dyDescent="0.15">
      <c r="A70" s="1061">
        <v>1</v>
      </c>
      <c r="B70" s="1061">
        <v>1</v>
      </c>
      <c r="C70" s="354" t="s">
        <v>641</v>
      </c>
      <c r="D70" s="340"/>
      <c r="E70" s="340"/>
      <c r="F70" s="340"/>
      <c r="G70" s="340"/>
      <c r="H70" s="340"/>
      <c r="I70" s="340"/>
      <c r="J70" s="341">
        <v>8000020460001</v>
      </c>
      <c r="K70" s="342"/>
      <c r="L70" s="342"/>
      <c r="M70" s="342"/>
      <c r="N70" s="342"/>
      <c r="O70" s="342"/>
      <c r="P70" s="355" t="s">
        <v>648</v>
      </c>
      <c r="Q70" s="343"/>
      <c r="R70" s="343"/>
      <c r="S70" s="343"/>
      <c r="T70" s="343"/>
      <c r="U70" s="343"/>
      <c r="V70" s="343"/>
      <c r="W70" s="343"/>
      <c r="X70" s="343"/>
      <c r="Y70" s="344">
        <v>224</v>
      </c>
      <c r="Z70" s="345"/>
      <c r="AA70" s="345"/>
      <c r="AB70" s="346"/>
      <c r="AC70" s="347" t="s">
        <v>640</v>
      </c>
      <c r="AD70" s="347"/>
      <c r="AE70" s="347"/>
      <c r="AF70" s="347"/>
      <c r="AG70" s="347"/>
      <c r="AH70" s="348" t="s">
        <v>628</v>
      </c>
      <c r="AI70" s="349"/>
      <c r="AJ70" s="349"/>
      <c r="AK70" s="349"/>
      <c r="AL70" s="350" t="s">
        <v>628</v>
      </c>
      <c r="AM70" s="351"/>
      <c r="AN70" s="351"/>
      <c r="AO70" s="352"/>
      <c r="AP70" s="353" t="s">
        <v>721</v>
      </c>
      <c r="AQ70" s="353"/>
      <c r="AR70" s="353"/>
      <c r="AS70" s="353"/>
      <c r="AT70" s="353"/>
      <c r="AU70" s="353"/>
      <c r="AV70" s="353"/>
      <c r="AW70" s="353"/>
      <c r="AX70" s="353"/>
    </row>
    <row r="71" spans="1:50" ht="26.25" hidden="1"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314</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413</v>
      </c>
      <c r="K102" s="358"/>
      <c r="L102" s="358"/>
      <c r="M102" s="358"/>
      <c r="N102" s="358"/>
      <c r="O102" s="358"/>
      <c r="P102" s="359" t="s">
        <v>27</v>
      </c>
      <c r="Q102" s="359"/>
      <c r="R102" s="359"/>
      <c r="S102" s="359"/>
      <c r="T102" s="359"/>
      <c r="U102" s="359"/>
      <c r="V102" s="359"/>
      <c r="W102" s="359"/>
      <c r="X102" s="359"/>
      <c r="Y102" s="360" t="s">
        <v>472</v>
      </c>
      <c r="Z102" s="361"/>
      <c r="AA102" s="361"/>
      <c r="AB102" s="361"/>
      <c r="AC102" s="142" t="s">
        <v>455</v>
      </c>
      <c r="AD102" s="142"/>
      <c r="AE102" s="142"/>
      <c r="AF102" s="142"/>
      <c r="AG102" s="142"/>
      <c r="AH102" s="360" t="s">
        <v>386</v>
      </c>
      <c r="AI102" s="357"/>
      <c r="AJ102" s="357"/>
      <c r="AK102" s="357"/>
      <c r="AL102" s="357" t="s">
        <v>21</v>
      </c>
      <c r="AM102" s="357"/>
      <c r="AN102" s="357"/>
      <c r="AO102" s="362"/>
      <c r="AP102" s="363" t="s">
        <v>414</v>
      </c>
      <c r="AQ102" s="363"/>
      <c r="AR102" s="363"/>
      <c r="AS102" s="363"/>
      <c r="AT102" s="363"/>
      <c r="AU102" s="363"/>
      <c r="AV102" s="363"/>
      <c r="AW102" s="363"/>
      <c r="AX102" s="363"/>
    </row>
    <row r="103" spans="1:50" ht="26.25" customHeight="1" x14ac:dyDescent="0.15">
      <c r="A103" s="1061">
        <v>1</v>
      </c>
      <c r="B103" s="1061">
        <v>1</v>
      </c>
      <c r="C103" s="354" t="s">
        <v>641</v>
      </c>
      <c r="D103" s="340"/>
      <c r="E103" s="340"/>
      <c r="F103" s="340"/>
      <c r="G103" s="340"/>
      <c r="H103" s="340"/>
      <c r="I103" s="340"/>
      <c r="J103" s="341">
        <v>8000020460001</v>
      </c>
      <c r="K103" s="342"/>
      <c r="L103" s="342"/>
      <c r="M103" s="342"/>
      <c r="N103" s="342"/>
      <c r="O103" s="342"/>
      <c r="P103" s="355" t="s">
        <v>649</v>
      </c>
      <c r="Q103" s="343"/>
      <c r="R103" s="343"/>
      <c r="S103" s="343"/>
      <c r="T103" s="343"/>
      <c r="U103" s="343"/>
      <c r="V103" s="343"/>
      <c r="W103" s="343"/>
      <c r="X103" s="343"/>
      <c r="Y103" s="344">
        <v>2619</v>
      </c>
      <c r="Z103" s="345"/>
      <c r="AA103" s="345"/>
      <c r="AB103" s="346"/>
      <c r="AC103" s="347" t="s">
        <v>640</v>
      </c>
      <c r="AD103" s="347"/>
      <c r="AE103" s="347"/>
      <c r="AF103" s="347"/>
      <c r="AG103" s="347"/>
      <c r="AH103" s="348" t="s">
        <v>628</v>
      </c>
      <c r="AI103" s="349"/>
      <c r="AJ103" s="349"/>
      <c r="AK103" s="349"/>
      <c r="AL103" s="350" t="s">
        <v>628</v>
      </c>
      <c r="AM103" s="351"/>
      <c r="AN103" s="351"/>
      <c r="AO103" s="352"/>
      <c r="AP103" s="353" t="s">
        <v>721</v>
      </c>
      <c r="AQ103" s="353"/>
      <c r="AR103" s="353"/>
      <c r="AS103" s="353"/>
      <c r="AT103" s="353"/>
      <c r="AU103" s="353"/>
      <c r="AV103" s="353"/>
      <c r="AW103" s="353"/>
      <c r="AX103" s="353"/>
    </row>
    <row r="104" spans="1:50" ht="26.25" hidden="1"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t="s">
        <v>721</v>
      </c>
      <c r="AQ114" s="353"/>
      <c r="AR114" s="353"/>
      <c r="AS114" s="353"/>
      <c r="AT114" s="353"/>
      <c r="AU114" s="353"/>
      <c r="AV114" s="353"/>
      <c r="AW114" s="353"/>
      <c r="AX114" s="353"/>
    </row>
    <row r="115" spans="1:50" ht="26.25" hidden="1"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315</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413</v>
      </c>
      <c r="K135" s="358"/>
      <c r="L135" s="358"/>
      <c r="M135" s="358"/>
      <c r="N135" s="358"/>
      <c r="O135" s="358"/>
      <c r="P135" s="359" t="s">
        <v>27</v>
      </c>
      <c r="Q135" s="359"/>
      <c r="R135" s="359"/>
      <c r="S135" s="359"/>
      <c r="T135" s="359"/>
      <c r="U135" s="359"/>
      <c r="V135" s="359"/>
      <c r="W135" s="359"/>
      <c r="X135" s="359"/>
      <c r="Y135" s="360" t="s">
        <v>472</v>
      </c>
      <c r="Z135" s="361"/>
      <c r="AA135" s="361"/>
      <c r="AB135" s="361"/>
      <c r="AC135" s="142" t="s">
        <v>455</v>
      </c>
      <c r="AD135" s="142"/>
      <c r="AE135" s="142"/>
      <c r="AF135" s="142"/>
      <c r="AG135" s="142"/>
      <c r="AH135" s="360" t="s">
        <v>386</v>
      </c>
      <c r="AI135" s="357"/>
      <c r="AJ135" s="357"/>
      <c r="AK135" s="357"/>
      <c r="AL135" s="357" t="s">
        <v>21</v>
      </c>
      <c r="AM135" s="357"/>
      <c r="AN135" s="357"/>
      <c r="AO135" s="362"/>
      <c r="AP135" s="363" t="s">
        <v>414</v>
      </c>
      <c r="AQ135" s="363"/>
      <c r="AR135" s="363"/>
      <c r="AS135" s="363"/>
      <c r="AT135" s="363"/>
      <c r="AU135" s="363"/>
      <c r="AV135" s="363"/>
      <c r="AW135" s="363"/>
      <c r="AX135" s="363"/>
    </row>
    <row r="136" spans="1:50" ht="26.25" customHeight="1" x14ac:dyDescent="0.15">
      <c r="A136" s="1061">
        <v>1</v>
      </c>
      <c r="B136" s="1061">
        <v>1</v>
      </c>
      <c r="C136" s="354" t="s">
        <v>650</v>
      </c>
      <c r="D136" s="340"/>
      <c r="E136" s="340"/>
      <c r="F136" s="340"/>
      <c r="G136" s="340"/>
      <c r="H136" s="340"/>
      <c r="I136" s="340"/>
      <c r="J136" s="341">
        <v>9340005000366</v>
      </c>
      <c r="K136" s="342"/>
      <c r="L136" s="342"/>
      <c r="M136" s="342"/>
      <c r="N136" s="342"/>
      <c r="O136" s="342"/>
      <c r="P136" s="355" t="s">
        <v>651</v>
      </c>
      <c r="Q136" s="343"/>
      <c r="R136" s="343"/>
      <c r="S136" s="343"/>
      <c r="T136" s="343"/>
      <c r="U136" s="343"/>
      <c r="V136" s="343"/>
      <c r="W136" s="343"/>
      <c r="X136" s="343"/>
      <c r="Y136" s="344">
        <v>202</v>
      </c>
      <c r="Z136" s="345"/>
      <c r="AA136" s="345"/>
      <c r="AB136" s="346"/>
      <c r="AC136" s="347" t="s">
        <v>640</v>
      </c>
      <c r="AD136" s="347"/>
      <c r="AE136" s="347"/>
      <c r="AF136" s="347"/>
      <c r="AG136" s="347"/>
      <c r="AH136" s="348" t="s">
        <v>628</v>
      </c>
      <c r="AI136" s="349"/>
      <c r="AJ136" s="349"/>
      <c r="AK136" s="349"/>
      <c r="AL136" s="350" t="s">
        <v>628</v>
      </c>
      <c r="AM136" s="351"/>
      <c r="AN136" s="351"/>
      <c r="AO136" s="352"/>
      <c r="AP136" s="353" t="s">
        <v>721</v>
      </c>
      <c r="AQ136" s="353"/>
      <c r="AR136" s="353"/>
      <c r="AS136" s="353"/>
      <c r="AT136" s="353"/>
      <c r="AU136" s="353"/>
      <c r="AV136" s="353"/>
      <c r="AW136" s="353"/>
      <c r="AX136" s="353"/>
    </row>
    <row r="137" spans="1:50" ht="26.25" hidden="1"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316</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413</v>
      </c>
      <c r="K168" s="358"/>
      <c r="L168" s="358"/>
      <c r="M168" s="358"/>
      <c r="N168" s="358"/>
      <c r="O168" s="358"/>
      <c r="P168" s="359" t="s">
        <v>27</v>
      </c>
      <c r="Q168" s="359"/>
      <c r="R168" s="359"/>
      <c r="S168" s="359"/>
      <c r="T168" s="359"/>
      <c r="U168" s="359"/>
      <c r="V168" s="359"/>
      <c r="W168" s="359"/>
      <c r="X168" s="359"/>
      <c r="Y168" s="360" t="s">
        <v>472</v>
      </c>
      <c r="Z168" s="361"/>
      <c r="AA168" s="361"/>
      <c r="AB168" s="361"/>
      <c r="AC168" s="142" t="s">
        <v>455</v>
      </c>
      <c r="AD168" s="142"/>
      <c r="AE168" s="142"/>
      <c r="AF168" s="142"/>
      <c r="AG168" s="142"/>
      <c r="AH168" s="360" t="s">
        <v>386</v>
      </c>
      <c r="AI168" s="357"/>
      <c r="AJ168" s="357"/>
      <c r="AK168" s="357"/>
      <c r="AL168" s="357" t="s">
        <v>21</v>
      </c>
      <c r="AM168" s="357"/>
      <c r="AN168" s="357"/>
      <c r="AO168" s="362"/>
      <c r="AP168" s="363" t="s">
        <v>414</v>
      </c>
      <c r="AQ168" s="363"/>
      <c r="AR168" s="363"/>
      <c r="AS168" s="363"/>
      <c r="AT168" s="363"/>
      <c r="AU168" s="363"/>
      <c r="AV168" s="363"/>
      <c r="AW168" s="363"/>
      <c r="AX168" s="363"/>
    </row>
    <row r="169" spans="1:50" ht="26.25" customHeight="1" x14ac:dyDescent="0.15">
      <c r="A169" s="1061">
        <v>1</v>
      </c>
      <c r="B169" s="1061">
        <v>1</v>
      </c>
      <c r="C169" s="354" t="s">
        <v>653</v>
      </c>
      <c r="D169" s="340"/>
      <c r="E169" s="340"/>
      <c r="F169" s="340"/>
      <c r="G169" s="340"/>
      <c r="H169" s="340"/>
      <c r="I169" s="340"/>
      <c r="J169" s="341">
        <v>5000020465291</v>
      </c>
      <c r="K169" s="342"/>
      <c r="L169" s="342"/>
      <c r="M169" s="342"/>
      <c r="N169" s="342"/>
      <c r="O169" s="342"/>
      <c r="P169" s="355" t="s">
        <v>651</v>
      </c>
      <c r="Q169" s="343"/>
      <c r="R169" s="343"/>
      <c r="S169" s="343"/>
      <c r="T169" s="343"/>
      <c r="U169" s="343"/>
      <c r="V169" s="343"/>
      <c r="W169" s="343"/>
      <c r="X169" s="343"/>
      <c r="Y169" s="344">
        <v>46</v>
      </c>
      <c r="Z169" s="345"/>
      <c r="AA169" s="345"/>
      <c r="AB169" s="346"/>
      <c r="AC169" s="347" t="s">
        <v>640</v>
      </c>
      <c r="AD169" s="347"/>
      <c r="AE169" s="347"/>
      <c r="AF169" s="347"/>
      <c r="AG169" s="347"/>
      <c r="AH169" s="348" t="s">
        <v>628</v>
      </c>
      <c r="AI169" s="349"/>
      <c r="AJ169" s="349"/>
      <c r="AK169" s="349"/>
      <c r="AL169" s="350" t="s">
        <v>628</v>
      </c>
      <c r="AM169" s="351"/>
      <c r="AN169" s="351"/>
      <c r="AO169" s="352"/>
      <c r="AP169" s="353" t="s">
        <v>721</v>
      </c>
      <c r="AQ169" s="353"/>
      <c r="AR169" s="353"/>
      <c r="AS169" s="353"/>
      <c r="AT169" s="353"/>
      <c r="AU169" s="353"/>
      <c r="AV169" s="353"/>
      <c r="AW169" s="353"/>
      <c r="AX169" s="353"/>
    </row>
    <row r="170" spans="1:50" ht="26.25" customHeight="1" x14ac:dyDescent="0.15">
      <c r="A170" s="1061">
        <v>2</v>
      </c>
      <c r="B170" s="1061">
        <v>1</v>
      </c>
      <c r="C170" s="354" t="s">
        <v>652</v>
      </c>
      <c r="D170" s="340"/>
      <c r="E170" s="340"/>
      <c r="F170" s="340"/>
      <c r="G170" s="340"/>
      <c r="H170" s="340"/>
      <c r="I170" s="340"/>
      <c r="J170" s="341">
        <v>3000020462225</v>
      </c>
      <c r="K170" s="342"/>
      <c r="L170" s="342"/>
      <c r="M170" s="342"/>
      <c r="N170" s="342"/>
      <c r="O170" s="342"/>
      <c r="P170" s="343" t="s">
        <v>651</v>
      </c>
      <c r="Q170" s="343"/>
      <c r="R170" s="343"/>
      <c r="S170" s="343"/>
      <c r="T170" s="343"/>
      <c r="U170" s="343"/>
      <c r="V170" s="343"/>
      <c r="W170" s="343"/>
      <c r="X170" s="343"/>
      <c r="Y170" s="344">
        <v>29</v>
      </c>
      <c r="Z170" s="345"/>
      <c r="AA170" s="345"/>
      <c r="AB170" s="346"/>
      <c r="AC170" s="347" t="s">
        <v>640</v>
      </c>
      <c r="AD170" s="347"/>
      <c r="AE170" s="347"/>
      <c r="AF170" s="347"/>
      <c r="AG170" s="347"/>
      <c r="AH170" s="348" t="s">
        <v>628</v>
      </c>
      <c r="AI170" s="349"/>
      <c r="AJ170" s="349"/>
      <c r="AK170" s="349"/>
      <c r="AL170" s="350" t="s">
        <v>628</v>
      </c>
      <c r="AM170" s="351"/>
      <c r="AN170" s="351"/>
      <c r="AO170" s="352"/>
      <c r="AP170" s="353" t="s">
        <v>721</v>
      </c>
      <c r="AQ170" s="353"/>
      <c r="AR170" s="353"/>
      <c r="AS170" s="353"/>
      <c r="AT170" s="353"/>
      <c r="AU170" s="353"/>
      <c r="AV170" s="353"/>
      <c r="AW170" s="353"/>
      <c r="AX170" s="353"/>
    </row>
    <row r="171" spans="1:50" ht="26.25" customHeight="1" x14ac:dyDescent="0.15">
      <c r="A171" s="1061">
        <v>3</v>
      </c>
      <c r="B171" s="1061">
        <v>1</v>
      </c>
      <c r="C171" s="354" t="s">
        <v>639</v>
      </c>
      <c r="D171" s="340"/>
      <c r="E171" s="340"/>
      <c r="F171" s="340"/>
      <c r="G171" s="340"/>
      <c r="H171" s="340"/>
      <c r="I171" s="340"/>
      <c r="J171" s="341">
        <v>5000020465275</v>
      </c>
      <c r="K171" s="342"/>
      <c r="L171" s="342"/>
      <c r="M171" s="342"/>
      <c r="N171" s="342"/>
      <c r="O171" s="342"/>
      <c r="P171" s="343" t="s">
        <v>651</v>
      </c>
      <c r="Q171" s="343"/>
      <c r="R171" s="343"/>
      <c r="S171" s="343"/>
      <c r="T171" s="343"/>
      <c r="U171" s="343"/>
      <c r="V171" s="343"/>
      <c r="W171" s="343"/>
      <c r="X171" s="343"/>
      <c r="Y171" s="344">
        <v>21</v>
      </c>
      <c r="Z171" s="345"/>
      <c r="AA171" s="345"/>
      <c r="AB171" s="346"/>
      <c r="AC171" s="347" t="s">
        <v>640</v>
      </c>
      <c r="AD171" s="347"/>
      <c r="AE171" s="347"/>
      <c r="AF171" s="347"/>
      <c r="AG171" s="347"/>
      <c r="AH171" s="348" t="s">
        <v>628</v>
      </c>
      <c r="AI171" s="349"/>
      <c r="AJ171" s="349"/>
      <c r="AK171" s="349"/>
      <c r="AL171" s="350" t="s">
        <v>628</v>
      </c>
      <c r="AM171" s="351"/>
      <c r="AN171" s="351"/>
      <c r="AO171" s="352"/>
      <c r="AP171" s="353" t="s">
        <v>721</v>
      </c>
      <c r="AQ171" s="353"/>
      <c r="AR171" s="353"/>
      <c r="AS171" s="353"/>
      <c r="AT171" s="353"/>
      <c r="AU171" s="353"/>
      <c r="AV171" s="353"/>
      <c r="AW171" s="353"/>
      <c r="AX171" s="353"/>
    </row>
    <row r="172" spans="1:50" ht="26.25" customHeight="1" x14ac:dyDescent="0.15">
      <c r="A172" s="1061">
        <v>4</v>
      </c>
      <c r="B172" s="1061">
        <v>1</v>
      </c>
      <c r="C172" s="354" t="s">
        <v>654</v>
      </c>
      <c r="D172" s="340"/>
      <c r="E172" s="340"/>
      <c r="F172" s="340"/>
      <c r="G172" s="340"/>
      <c r="H172" s="340"/>
      <c r="I172" s="340"/>
      <c r="J172" s="341">
        <v>8000020465330</v>
      </c>
      <c r="K172" s="342"/>
      <c r="L172" s="342"/>
      <c r="M172" s="342"/>
      <c r="N172" s="342"/>
      <c r="O172" s="342"/>
      <c r="P172" s="343" t="s">
        <v>651</v>
      </c>
      <c r="Q172" s="343"/>
      <c r="R172" s="343"/>
      <c r="S172" s="343"/>
      <c r="T172" s="343"/>
      <c r="U172" s="343"/>
      <c r="V172" s="343"/>
      <c r="W172" s="343"/>
      <c r="X172" s="343"/>
      <c r="Y172" s="344">
        <v>14</v>
      </c>
      <c r="Z172" s="345"/>
      <c r="AA172" s="345"/>
      <c r="AB172" s="346"/>
      <c r="AC172" s="347" t="s">
        <v>640</v>
      </c>
      <c r="AD172" s="347"/>
      <c r="AE172" s="347"/>
      <c r="AF172" s="347"/>
      <c r="AG172" s="347"/>
      <c r="AH172" s="348" t="s">
        <v>628</v>
      </c>
      <c r="AI172" s="349"/>
      <c r="AJ172" s="349"/>
      <c r="AK172" s="349"/>
      <c r="AL172" s="350" t="s">
        <v>628</v>
      </c>
      <c r="AM172" s="351"/>
      <c r="AN172" s="351"/>
      <c r="AO172" s="352"/>
      <c r="AP172" s="353" t="s">
        <v>721</v>
      </c>
      <c r="AQ172" s="353"/>
      <c r="AR172" s="353"/>
      <c r="AS172" s="353"/>
      <c r="AT172" s="353"/>
      <c r="AU172" s="353"/>
      <c r="AV172" s="353"/>
      <c r="AW172" s="353"/>
      <c r="AX172" s="353"/>
    </row>
    <row r="173" spans="1:50" ht="26.25" customHeight="1" x14ac:dyDescent="0.15">
      <c r="A173" s="1061">
        <v>5</v>
      </c>
      <c r="B173" s="1061">
        <v>1</v>
      </c>
      <c r="C173" s="354" t="s">
        <v>633</v>
      </c>
      <c r="D173" s="340"/>
      <c r="E173" s="340"/>
      <c r="F173" s="340"/>
      <c r="G173" s="340"/>
      <c r="H173" s="340"/>
      <c r="I173" s="340"/>
      <c r="J173" s="341">
        <v>7000020465356</v>
      </c>
      <c r="K173" s="342"/>
      <c r="L173" s="342"/>
      <c r="M173" s="342"/>
      <c r="N173" s="342"/>
      <c r="O173" s="342"/>
      <c r="P173" s="343" t="s">
        <v>651</v>
      </c>
      <c r="Q173" s="343"/>
      <c r="R173" s="343"/>
      <c r="S173" s="343"/>
      <c r="T173" s="343"/>
      <c r="U173" s="343"/>
      <c r="V173" s="343"/>
      <c r="W173" s="343"/>
      <c r="X173" s="343"/>
      <c r="Y173" s="344">
        <v>11</v>
      </c>
      <c r="Z173" s="345"/>
      <c r="AA173" s="345"/>
      <c r="AB173" s="346"/>
      <c r="AC173" s="347" t="s">
        <v>640</v>
      </c>
      <c r="AD173" s="347"/>
      <c r="AE173" s="347"/>
      <c r="AF173" s="347"/>
      <c r="AG173" s="347"/>
      <c r="AH173" s="348" t="s">
        <v>628</v>
      </c>
      <c r="AI173" s="349"/>
      <c r="AJ173" s="349"/>
      <c r="AK173" s="349"/>
      <c r="AL173" s="350" t="s">
        <v>628</v>
      </c>
      <c r="AM173" s="351"/>
      <c r="AN173" s="351"/>
      <c r="AO173" s="352"/>
      <c r="AP173" s="353" t="s">
        <v>721</v>
      </c>
      <c r="AQ173" s="353"/>
      <c r="AR173" s="353"/>
      <c r="AS173" s="353"/>
      <c r="AT173" s="353"/>
      <c r="AU173" s="353"/>
      <c r="AV173" s="353"/>
      <c r="AW173" s="353"/>
      <c r="AX173" s="353"/>
    </row>
    <row r="174" spans="1:50" ht="26.25" customHeight="1" x14ac:dyDescent="0.15">
      <c r="A174" s="1061">
        <v>6</v>
      </c>
      <c r="B174" s="1061">
        <v>1</v>
      </c>
      <c r="C174" s="354" t="s">
        <v>638</v>
      </c>
      <c r="D174" s="340"/>
      <c r="E174" s="340"/>
      <c r="F174" s="340"/>
      <c r="G174" s="340"/>
      <c r="H174" s="340"/>
      <c r="I174" s="340"/>
      <c r="J174" s="341">
        <v>6000020465241</v>
      </c>
      <c r="K174" s="342"/>
      <c r="L174" s="342"/>
      <c r="M174" s="342"/>
      <c r="N174" s="342"/>
      <c r="O174" s="342"/>
      <c r="P174" s="343" t="s">
        <v>651</v>
      </c>
      <c r="Q174" s="343"/>
      <c r="R174" s="343"/>
      <c r="S174" s="343"/>
      <c r="T174" s="343"/>
      <c r="U174" s="343"/>
      <c r="V174" s="343"/>
      <c r="W174" s="343"/>
      <c r="X174" s="343"/>
      <c r="Y174" s="344">
        <v>6</v>
      </c>
      <c r="Z174" s="345"/>
      <c r="AA174" s="345"/>
      <c r="AB174" s="346"/>
      <c r="AC174" s="347" t="s">
        <v>640</v>
      </c>
      <c r="AD174" s="347"/>
      <c r="AE174" s="347"/>
      <c r="AF174" s="347"/>
      <c r="AG174" s="347"/>
      <c r="AH174" s="348" t="s">
        <v>628</v>
      </c>
      <c r="AI174" s="349"/>
      <c r="AJ174" s="349"/>
      <c r="AK174" s="349"/>
      <c r="AL174" s="350" t="s">
        <v>628</v>
      </c>
      <c r="AM174" s="351"/>
      <c r="AN174" s="351"/>
      <c r="AO174" s="352"/>
      <c r="AP174" s="353" t="s">
        <v>721</v>
      </c>
      <c r="AQ174" s="353"/>
      <c r="AR174" s="353"/>
      <c r="AS174" s="353"/>
      <c r="AT174" s="353"/>
      <c r="AU174" s="353"/>
      <c r="AV174" s="353"/>
      <c r="AW174" s="353"/>
      <c r="AX174" s="353"/>
    </row>
    <row r="175" spans="1:50" ht="26.25" customHeight="1" x14ac:dyDescent="0.15">
      <c r="A175" s="1061">
        <v>7</v>
      </c>
      <c r="B175" s="1061">
        <v>1</v>
      </c>
      <c r="C175" s="354" t="s">
        <v>655</v>
      </c>
      <c r="D175" s="340"/>
      <c r="E175" s="340"/>
      <c r="F175" s="340"/>
      <c r="G175" s="340"/>
      <c r="H175" s="340"/>
      <c r="I175" s="340"/>
      <c r="J175" s="341">
        <v>9000020465313</v>
      </c>
      <c r="K175" s="342"/>
      <c r="L175" s="342"/>
      <c r="M175" s="342"/>
      <c r="N175" s="342"/>
      <c r="O175" s="342"/>
      <c r="P175" s="343" t="s">
        <v>651</v>
      </c>
      <c r="Q175" s="343"/>
      <c r="R175" s="343"/>
      <c r="S175" s="343"/>
      <c r="T175" s="343"/>
      <c r="U175" s="343"/>
      <c r="V175" s="343"/>
      <c r="W175" s="343"/>
      <c r="X175" s="343"/>
      <c r="Y175" s="344">
        <v>6</v>
      </c>
      <c r="Z175" s="345"/>
      <c r="AA175" s="345"/>
      <c r="AB175" s="346"/>
      <c r="AC175" s="347" t="s">
        <v>640</v>
      </c>
      <c r="AD175" s="347"/>
      <c r="AE175" s="347"/>
      <c r="AF175" s="347"/>
      <c r="AG175" s="347"/>
      <c r="AH175" s="348" t="s">
        <v>628</v>
      </c>
      <c r="AI175" s="349"/>
      <c r="AJ175" s="349"/>
      <c r="AK175" s="349"/>
      <c r="AL175" s="350" t="s">
        <v>628</v>
      </c>
      <c r="AM175" s="351"/>
      <c r="AN175" s="351"/>
      <c r="AO175" s="352"/>
      <c r="AP175" s="353" t="s">
        <v>721</v>
      </c>
      <c r="AQ175" s="353"/>
      <c r="AR175" s="353"/>
      <c r="AS175" s="353"/>
      <c r="AT175" s="353"/>
      <c r="AU175" s="353"/>
      <c r="AV175" s="353"/>
      <c r="AW175" s="353"/>
      <c r="AX175" s="353"/>
    </row>
    <row r="176" spans="1:50" ht="26.25" customHeight="1" x14ac:dyDescent="0.15">
      <c r="A176" s="1061">
        <v>8</v>
      </c>
      <c r="B176" s="1061">
        <v>1</v>
      </c>
      <c r="C176" s="354" t="s">
        <v>656</v>
      </c>
      <c r="D176" s="340"/>
      <c r="E176" s="340"/>
      <c r="F176" s="340"/>
      <c r="G176" s="340"/>
      <c r="H176" s="340"/>
      <c r="I176" s="340"/>
      <c r="J176" s="341">
        <v>9000020465321</v>
      </c>
      <c r="K176" s="342"/>
      <c r="L176" s="342"/>
      <c r="M176" s="342"/>
      <c r="N176" s="342"/>
      <c r="O176" s="342"/>
      <c r="P176" s="343" t="s">
        <v>651</v>
      </c>
      <c r="Q176" s="343"/>
      <c r="R176" s="343"/>
      <c r="S176" s="343"/>
      <c r="T176" s="343"/>
      <c r="U176" s="343"/>
      <c r="V176" s="343"/>
      <c r="W176" s="343"/>
      <c r="X176" s="343"/>
      <c r="Y176" s="344">
        <v>5</v>
      </c>
      <c r="Z176" s="345"/>
      <c r="AA176" s="345"/>
      <c r="AB176" s="346"/>
      <c r="AC176" s="347" t="s">
        <v>640</v>
      </c>
      <c r="AD176" s="347"/>
      <c r="AE176" s="347"/>
      <c r="AF176" s="347"/>
      <c r="AG176" s="347"/>
      <c r="AH176" s="348" t="s">
        <v>628</v>
      </c>
      <c r="AI176" s="349"/>
      <c r="AJ176" s="349"/>
      <c r="AK176" s="349"/>
      <c r="AL176" s="350" t="s">
        <v>628</v>
      </c>
      <c r="AM176" s="351"/>
      <c r="AN176" s="351"/>
      <c r="AO176" s="352"/>
      <c r="AP176" s="353" t="s">
        <v>721</v>
      </c>
      <c r="AQ176" s="353"/>
      <c r="AR176" s="353"/>
      <c r="AS176" s="353"/>
      <c r="AT176" s="353"/>
      <c r="AU176" s="353"/>
      <c r="AV176" s="353"/>
      <c r="AW176" s="353"/>
      <c r="AX176" s="353"/>
    </row>
    <row r="177" spans="1:50" ht="26.25" hidden="1"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t="s">
        <v>721</v>
      </c>
      <c r="AQ177" s="353"/>
      <c r="AR177" s="353"/>
      <c r="AS177" s="353"/>
      <c r="AT177" s="353"/>
      <c r="AU177" s="353"/>
      <c r="AV177" s="353"/>
      <c r="AW177" s="353"/>
      <c r="AX177" s="353"/>
    </row>
    <row r="178" spans="1:50" ht="26.25" hidden="1"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t="s">
        <v>721</v>
      </c>
      <c r="AQ178" s="353"/>
      <c r="AR178" s="353"/>
      <c r="AS178" s="353"/>
      <c r="AT178" s="353"/>
      <c r="AU178" s="353"/>
      <c r="AV178" s="353"/>
      <c r="AW178" s="353"/>
      <c r="AX178" s="353"/>
    </row>
    <row r="179" spans="1:50" ht="26.25" hidden="1"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t="s">
        <v>721</v>
      </c>
      <c r="AQ179" s="353"/>
      <c r="AR179" s="353"/>
      <c r="AS179" s="353"/>
      <c r="AT179" s="353"/>
      <c r="AU179" s="353"/>
      <c r="AV179" s="353"/>
      <c r="AW179" s="353"/>
      <c r="AX179" s="353"/>
    </row>
    <row r="180" spans="1:50" ht="26.25" hidden="1"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t="s">
        <v>721</v>
      </c>
      <c r="AQ180" s="353"/>
      <c r="AR180" s="353"/>
      <c r="AS180" s="353"/>
      <c r="AT180" s="353"/>
      <c r="AU180" s="353"/>
      <c r="AV180" s="353"/>
      <c r="AW180" s="353"/>
      <c r="AX180" s="353"/>
    </row>
    <row r="181" spans="1:50" ht="26.25" hidden="1"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t="s">
        <v>721</v>
      </c>
      <c r="AQ181" s="353"/>
      <c r="AR181" s="353"/>
      <c r="AS181" s="353"/>
      <c r="AT181" s="353"/>
      <c r="AU181" s="353"/>
      <c r="AV181" s="353"/>
      <c r="AW181" s="353"/>
      <c r="AX181" s="353"/>
    </row>
    <row r="182" spans="1:50" ht="26.25" hidden="1"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t="s">
        <v>721</v>
      </c>
      <c r="AQ182" s="353"/>
      <c r="AR182" s="353"/>
      <c r="AS182" s="353"/>
      <c r="AT182" s="353"/>
      <c r="AU182" s="353"/>
      <c r="AV182" s="353"/>
      <c r="AW182" s="353"/>
      <c r="AX182" s="353"/>
    </row>
    <row r="183" spans="1:50" ht="26.25" hidden="1"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t="s">
        <v>721</v>
      </c>
      <c r="AQ183" s="353"/>
      <c r="AR183" s="353"/>
      <c r="AS183" s="353"/>
      <c r="AT183" s="353"/>
      <c r="AU183" s="353"/>
      <c r="AV183" s="353"/>
      <c r="AW183" s="353"/>
      <c r="AX183" s="353"/>
    </row>
    <row r="184" spans="1:50" ht="26.25" hidden="1"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t="s">
        <v>721</v>
      </c>
      <c r="AQ184" s="353"/>
      <c r="AR184" s="353"/>
      <c r="AS184" s="353"/>
      <c r="AT184" s="353"/>
      <c r="AU184" s="353"/>
      <c r="AV184" s="353"/>
      <c r="AW184" s="353"/>
      <c r="AX184" s="353"/>
    </row>
    <row r="185" spans="1:50" ht="26.25" hidden="1"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t="s">
        <v>721</v>
      </c>
      <c r="AQ185" s="353"/>
      <c r="AR185" s="353"/>
      <c r="AS185" s="353"/>
      <c r="AT185" s="353"/>
      <c r="AU185" s="353"/>
      <c r="AV185" s="353"/>
      <c r="AW185" s="353"/>
      <c r="AX185" s="353"/>
    </row>
    <row r="186" spans="1:50" ht="26.25" hidden="1"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t="s">
        <v>721</v>
      </c>
      <c r="AQ186" s="353"/>
      <c r="AR186" s="353"/>
      <c r="AS186" s="353"/>
      <c r="AT186" s="353"/>
      <c r="AU186" s="353"/>
      <c r="AV186" s="353"/>
      <c r="AW186" s="353"/>
      <c r="AX186" s="353"/>
    </row>
    <row r="187" spans="1:50" ht="26.25" hidden="1"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t="s">
        <v>721</v>
      </c>
      <c r="AQ187" s="353"/>
      <c r="AR187" s="353"/>
      <c r="AS187" s="353"/>
      <c r="AT187" s="353"/>
      <c r="AU187" s="353"/>
      <c r="AV187" s="353"/>
      <c r="AW187" s="353"/>
      <c r="AX187" s="353"/>
    </row>
    <row r="188" spans="1:50" ht="26.25" hidden="1"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t="s">
        <v>721</v>
      </c>
      <c r="AQ188" s="353"/>
      <c r="AR188" s="353"/>
      <c r="AS188" s="353"/>
      <c r="AT188" s="353"/>
      <c r="AU188" s="353"/>
      <c r="AV188" s="353"/>
      <c r="AW188" s="353"/>
      <c r="AX188" s="353"/>
    </row>
    <row r="189" spans="1:50" ht="26.25" hidden="1"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t="s">
        <v>721</v>
      </c>
      <c r="AQ189" s="353"/>
      <c r="AR189" s="353"/>
      <c r="AS189" s="353"/>
      <c r="AT189" s="353"/>
      <c r="AU189" s="353"/>
      <c r="AV189" s="353"/>
      <c r="AW189" s="353"/>
      <c r="AX189" s="353"/>
    </row>
    <row r="190" spans="1:50" ht="26.25" hidden="1"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t="s">
        <v>721</v>
      </c>
      <c r="AQ190" s="353"/>
      <c r="AR190" s="353"/>
      <c r="AS190" s="353"/>
      <c r="AT190" s="353"/>
      <c r="AU190" s="353"/>
      <c r="AV190" s="353"/>
      <c r="AW190" s="353"/>
      <c r="AX190" s="353"/>
    </row>
    <row r="191" spans="1:50" ht="26.25" hidden="1"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t="s">
        <v>721</v>
      </c>
      <c r="AQ191" s="353"/>
      <c r="AR191" s="353"/>
      <c r="AS191" s="353"/>
      <c r="AT191" s="353"/>
      <c r="AU191" s="353"/>
      <c r="AV191" s="353"/>
      <c r="AW191" s="353"/>
      <c r="AX191" s="353"/>
    </row>
    <row r="192" spans="1:50" ht="26.25" hidden="1"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t="s">
        <v>721</v>
      </c>
      <c r="AQ192" s="353"/>
      <c r="AR192" s="353"/>
      <c r="AS192" s="353"/>
      <c r="AT192" s="353"/>
      <c r="AU192" s="353"/>
      <c r="AV192" s="353"/>
      <c r="AW192" s="353"/>
      <c r="AX192" s="353"/>
    </row>
    <row r="193" spans="1:50" ht="26.25" hidden="1"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t="s">
        <v>721</v>
      </c>
      <c r="AQ193" s="353"/>
      <c r="AR193" s="353"/>
      <c r="AS193" s="353"/>
      <c r="AT193" s="353"/>
      <c r="AU193" s="353"/>
      <c r="AV193" s="353"/>
      <c r="AW193" s="353"/>
      <c r="AX193" s="353"/>
    </row>
    <row r="194" spans="1:50" ht="26.25" hidden="1"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t="s">
        <v>721</v>
      </c>
      <c r="AQ194" s="353"/>
      <c r="AR194" s="353"/>
      <c r="AS194" s="353"/>
      <c r="AT194" s="353"/>
      <c r="AU194" s="353"/>
      <c r="AV194" s="353"/>
      <c r="AW194" s="353"/>
      <c r="AX194" s="353"/>
    </row>
    <row r="195" spans="1:50" ht="26.25" hidden="1"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t="s">
        <v>721</v>
      </c>
      <c r="AQ195" s="353"/>
      <c r="AR195" s="353"/>
      <c r="AS195" s="353"/>
      <c r="AT195" s="353"/>
      <c r="AU195" s="353"/>
      <c r="AV195" s="353"/>
      <c r="AW195" s="353"/>
      <c r="AX195" s="353"/>
    </row>
    <row r="196" spans="1:50" ht="26.25" hidden="1"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t="s">
        <v>721</v>
      </c>
      <c r="AQ196" s="353"/>
      <c r="AR196" s="353"/>
      <c r="AS196" s="353"/>
      <c r="AT196" s="353"/>
      <c r="AU196" s="353"/>
      <c r="AV196" s="353"/>
      <c r="AW196" s="353"/>
      <c r="AX196" s="353"/>
    </row>
    <row r="197" spans="1:50" ht="26.25" hidden="1"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t="s">
        <v>721</v>
      </c>
      <c r="AQ197" s="353"/>
      <c r="AR197" s="353"/>
      <c r="AS197" s="353"/>
      <c r="AT197" s="353"/>
      <c r="AU197" s="353"/>
      <c r="AV197" s="353"/>
      <c r="AW197" s="353"/>
      <c r="AX197" s="353"/>
    </row>
    <row r="198" spans="1:50" ht="26.25" hidden="1"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t="s">
        <v>721</v>
      </c>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317</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413</v>
      </c>
      <c r="K201" s="358"/>
      <c r="L201" s="358"/>
      <c r="M201" s="358"/>
      <c r="N201" s="358"/>
      <c r="O201" s="358"/>
      <c r="P201" s="359" t="s">
        <v>27</v>
      </c>
      <c r="Q201" s="359"/>
      <c r="R201" s="359"/>
      <c r="S201" s="359"/>
      <c r="T201" s="359"/>
      <c r="U201" s="359"/>
      <c r="V201" s="359"/>
      <c r="W201" s="359"/>
      <c r="X201" s="359"/>
      <c r="Y201" s="360" t="s">
        <v>472</v>
      </c>
      <c r="Z201" s="361"/>
      <c r="AA201" s="361"/>
      <c r="AB201" s="361"/>
      <c r="AC201" s="142" t="s">
        <v>455</v>
      </c>
      <c r="AD201" s="142"/>
      <c r="AE201" s="142"/>
      <c r="AF201" s="142"/>
      <c r="AG201" s="142"/>
      <c r="AH201" s="360" t="s">
        <v>386</v>
      </c>
      <c r="AI201" s="357"/>
      <c r="AJ201" s="357"/>
      <c r="AK201" s="357"/>
      <c r="AL201" s="357" t="s">
        <v>21</v>
      </c>
      <c r="AM201" s="357"/>
      <c r="AN201" s="357"/>
      <c r="AO201" s="362"/>
      <c r="AP201" s="363" t="s">
        <v>414</v>
      </c>
      <c r="AQ201" s="363"/>
      <c r="AR201" s="363"/>
      <c r="AS201" s="363"/>
      <c r="AT201" s="363"/>
      <c r="AU201" s="363"/>
      <c r="AV201" s="363"/>
      <c r="AW201" s="363"/>
      <c r="AX201" s="363"/>
    </row>
    <row r="202" spans="1:50" ht="26.25" customHeight="1" x14ac:dyDescent="0.15">
      <c r="A202" s="1061">
        <v>1</v>
      </c>
      <c r="B202" s="1061">
        <v>1</v>
      </c>
      <c r="C202" s="354" t="s">
        <v>633</v>
      </c>
      <c r="D202" s="340"/>
      <c r="E202" s="340"/>
      <c r="F202" s="340"/>
      <c r="G202" s="340"/>
      <c r="H202" s="340"/>
      <c r="I202" s="340"/>
      <c r="J202" s="341">
        <v>7000020465356</v>
      </c>
      <c r="K202" s="342"/>
      <c r="L202" s="342"/>
      <c r="M202" s="342"/>
      <c r="N202" s="342"/>
      <c r="O202" s="342"/>
      <c r="P202" s="355" t="s">
        <v>634</v>
      </c>
      <c r="Q202" s="343"/>
      <c r="R202" s="343"/>
      <c r="S202" s="343"/>
      <c r="T202" s="343"/>
      <c r="U202" s="343"/>
      <c r="V202" s="343"/>
      <c r="W202" s="343"/>
      <c r="X202" s="343"/>
      <c r="Y202" s="344">
        <v>212</v>
      </c>
      <c r="Z202" s="345"/>
      <c r="AA202" s="345"/>
      <c r="AB202" s="346"/>
      <c r="AC202" s="347" t="s">
        <v>640</v>
      </c>
      <c r="AD202" s="347"/>
      <c r="AE202" s="347"/>
      <c r="AF202" s="347"/>
      <c r="AG202" s="347"/>
      <c r="AH202" s="348" t="s">
        <v>628</v>
      </c>
      <c r="AI202" s="349"/>
      <c r="AJ202" s="349"/>
      <c r="AK202" s="349"/>
      <c r="AL202" s="350" t="s">
        <v>628</v>
      </c>
      <c r="AM202" s="351"/>
      <c r="AN202" s="351"/>
      <c r="AO202" s="352"/>
      <c r="AP202" s="353" t="s">
        <v>721</v>
      </c>
      <c r="AQ202" s="353"/>
      <c r="AR202" s="353"/>
      <c r="AS202" s="353"/>
      <c r="AT202" s="353"/>
      <c r="AU202" s="353"/>
      <c r="AV202" s="353"/>
      <c r="AW202" s="353"/>
      <c r="AX202" s="353"/>
    </row>
    <row r="203" spans="1:50" ht="26.25" customHeight="1" x14ac:dyDescent="0.15">
      <c r="A203" s="1061">
        <v>2</v>
      </c>
      <c r="B203" s="1061">
        <v>1</v>
      </c>
      <c r="C203" s="354" t="s">
        <v>635</v>
      </c>
      <c r="D203" s="340"/>
      <c r="E203" s="340"/>
      <c r="F203" s="340"/>
      <c r="G203" s="340"/>
      <c r="H203" s="340"/>
      <c r="I203" s="340"/>
      <c r="J203" s="341">
        <v>5000020465259</v>
      </c>
      <c r="K203" s="342"/>
      <c r="L203" s="342"/>
      <c r="M203" s="342"/>
      <c r="N203" s="342"/>
      <c r="O203" s="342"/>
      <c r="P203" s="343" t="s">
        <v>634</v>
      </c>
      <c r="Q203" s="343"/>
      <c r="R203" s="343"/>
      <c r="S203" s="343"/>
      <c r="T203" s="343"/>
      <c r="U203" s="343"/>
      <c r="V203" s="343"/>
      <c r="W203" s="343"/>
      <c r="X203" s="343"/>
      <c r="Y203" s="344">
        <v>18</v>
      </c>
      <c r="Z203" s="345"/>
      <c r="AA203" s="345"/>
      <c r="AB203" s="346"/>
      <c r="AC203" s="347" t="s">
        <v>640</v>
      </c>
      <c r="AD203" s="347"/>
      <c r="AE203" s="347"/>
      <c r="AF203" s="347"/>
      <c r="AG203" s="347"/>
      <c r="AH203" s="348" t="s">
        <v>628</v>
      </c>
      <c r="AI203" s="349"/>
      <c r="AJ203" s="349"/>
      <c r="AK203" s="349"/>
      <c r="AL203" s="350" t="s">
        <v>628</v>
      </c>
      <c r="AM203" s="351"/>
      <c r="AN203" s="351"/>
      <c r="AO203" s="352"/>
      <c r="AP203" s="353" t="s">
        <v>721</v>
      </c>
      <c r="AQ203" s="353"/>
      <c r="AR203" s="353"/>
      <c r="AS203" s="353"/>
      <c r="AT203" s="353"/>
      <c r="AU203" s="353"/>
      <c r="AV203" s="353"/>
      <c r="AW203" s="353"/>
      <c r="AX203" s="353"/>
    </row>
    <row r="204" spans="1:50" ht="26.25" customHeight="1" x14ac:dyDescent="0.15">
      <c r="A204" s="1061">
        <v>3</v>
      </c>
      <c r="B204" s="1061">
        <v>1</v>
      </c>
      <c r="C204" s="354" t="s">
        <v>636</v>
      </c>
      <c r="D204" s="340"/>
      <c r="E204" s="340"/>
      <c r="F204" s="340"/>
      <c r="G204" s="340"/>
      <c r="H204" s="340"/>
      <c r="I204" s="340"/>
      <c r="J204" s="341">
        <v>5000020465291</v>
      </c>
      <c r="K204" s="342"/>
      <c r="L204" s="342"/>
      <c r="M204" s="342"/>
      <c r="N204" s="342"/>
      <c r="O204" s="342"/>
      <c r="P204" s="343" t="s">
        <v>634</v>
      </c>
      <c r="Q204" s="343"/>
      <c r="R204" s="343"/>
      <c r="S204" s="343"/>
      <c r="T204" s="343"/>
      <c r="U204" s="343"/>
      <c r="V204" s="343"/>
      <c r="W204" s="343"/>
      <c r="X204" s="343"/>
      <c r="Y204" s="344">
        <v>11</v>
      </c>
      <c r="Z204" s="345"/>
      <c r="AA204" s="345"/>
      <c r="AB204" s="346"/>
      <c r="AC204" s="347" t="s">
        <v>640</v>
      </c>
      <c r="AD204" s="347"/>
      <c r="AE204" s="347"/>
      <c r="AF204" s="347"/>
      <c r="AG204" s="347"/>
      <c r="AH204" s="348" t="s">
        <v>628</v>
      </c>
      <c r="AI204" s="349"/>
      <c r="AJ204" s="349"/>
      <c r="AK204" s="349"/>
      <c r="AL204" s="350" t="s">
        <v>628</v>
      </c>
      <c r="AM204" s="351"/>
      <c r="AN204" s="351"/>
      <c r="AO204" s="352"/>
      <c r="AP204" s="353" t="s">
        <v>721</v>
      </c>
      <c r="AQ204" s="353"/>
      <c r="AR204" s="353"/>
      <c r="AS204" s="353"/>
      <c r="AT204" s="353"/>
      <c r="AU204" s="353"/>
      <c r="AV204" s="353"/>
      <c r="AW204" s="353"/>
      <c r="AX204" s="353"/>
    </row>
    <row r="205" spans="1:50" ht="26.25" customHeight="1" x14ac:dyDescent="0.15">
      <c r="A205" s="1061">
        <v>4</v>
      </c>
      <c r="B205" s="1061">
        <v>1</v>
      </c>
      <c r="C205" s="354" t="s">
        <v>637</v>
      </c>
      <c r="D205" s="340"/>
      <c r="E205" s="340"/>
      <c r="F205" s="340"/>
      <c r="G205" s="340"/>
      <c r="H205" s="340"/>
      <c r="I205" s="340"/>
      <c r="J205" s="341">
        <v>9000020465305</v>
      </c>
      <c r="K205" s="342"/>
      <c r="L205" s="342"/>
      <c r="M205" s="342"/>
      <c r="N205" s="342"/>
      <c r="O205" s="342"/>
      <c r="P205" s="343" t="s">
        <v>634</v>
      </c>
      <c r="Q205" s="343"/>
      <c r="R205" s="343"/>
      <c r="S205" s="343"/>
      <c r="T205" s="343"/>
      <c r="U205" s="343"/>
      <c r="V205" s="343"/>
      <c r="W205" s="343"/>
      <c r="X205" s="343"/>
      <c r="Y205" s="344">
        <v>9</v>
      </c>
      <c r="Z205" s="345"/>
      <c r="AA205" s="345"/>
      <c r="AB205" s="346"/>
      <c r="AC205" s="347" t="s">
        <v>640</v>
      </c>
      <c r="AD205" s="347"/>
      <c r="AE205" s="347"/>
      <c r="AF205" s="347"/>
      <c r="AG205" s="347"/>
      <c r="AH205" s="348" t="s">
        <v>628</v>
      </c>
      <c r="AI205" s="349"/>
      <c r="AJ205" s="349"/>
      <c r="AK205" s="349"/>
      <c r="AL205" s="350" t="s">
        <v>628</v>
      </c>
      <c r="AM205" s="351"/>
      <c r="AN205" s="351"/>
      <c r="AO205" s="352"/>
      <c r="AP205" s="353" t="s">
        <v>721</v>
      </c>
      <c r="AQ205" s="353"/>
      <c r="AR205" s="353"/>
      <c r="AS205" s="353"/>
      <c r="AT205" s="353"/>
      <c r="AU205" s="353"/>
      <c r="AV205" s="353"/>
      <c r="AW205" s="353"/>
      <c r="AX205" s="353"/>
    </row>
    <row r="206" spans="1:50" ht="26.25" customHeight="1" x14ac:dyDescent="0.15">
      <c r="A206" s="1061">
        <v>5</v>
      </c>
      <c r="B206" s="1061">
        <v>1</v>
      </c>
      <c r="C206" s="354" t="s">
        <v>638</v>
      </c>
      <c r="D206" s="340"/>
      <c r="E206" s="340"/>
      <c r="F206" s="340"/>
      <c r="G206" s="340"/>
      <c r="H206" s="340"/>
      <c r="I206" s="340"/>
      <c r="J206" s="341">
        <v>6000020465241</v>
      </c>
      <c r="K206" s="342"/>
      <c r="L206" s="342"/>
      <c r="M206" s="342"/>
      <c r="N206" s="342"/>
      <c r="O206" s="342"/>
      <c r="P206" s="343" t="s">
        <v>634</v>
      </c>
      <c r="Q206" s="343"/>
      <c r="R206" s="343"/>
      <c r="S206" s="343"/>
      <c r="T206" s="343"/>
      <c r="U206" s="343"/>
      <c r="V206" s="343"/>
      <c r="W206" s="343"/>
      <c r="X206" s="343"/>
      <c r="Y206" s="344">
        <v>8</v>
      </c>
      <c r="Z206" s="345"/>
      <c r="AA206" s="345"/>
      <c r="AB206" s="346"/>
      <c r="AC206" s="347" t="s">
        <v>640</v>
      </c>
      <c r="AD206" s="347"/>
      <c r="AE206" s="347"/>
      <c r="AF206" s="347"/>
      <c r="AG206" s="347"/>
      <c r="AH206" s="348" t="s">
        <v>628</v>
      </c>
      <c r="AI206" s="349"/>
      <c r="AJ206" s="349"/>
      <c r="AK206" s="349"/>
      <c r="AL206" s="350" t="s">
        <v>628</v>
      </c>
      <c r="AM206" s="351"/>
      <c r="AN206" s="351"/>
      <c r="AO206" s="352"/>
      <c r="AP206" s="353" t="s">
        <v>721</v>
      </c>
      <c r="AQ206" s="353"/>
      <c r="AR206" s="353"/>
      <c r="AS206" s="353"/>
      <c r="AT206" s="353"/>
      <c r="AU206" s="353"/>
      <c r="AV206" s="353"/>
      <c r="AW206" s="353"/>
      <c r="AX206" s="353"/>
    </row>
    <row r="207" spans="1:50" ht="26.25" customHeight="1" x14ac:dyDescent="0.15">
      <c r="A207" s="1061">
        <v>6</v>
      </c>
      <c r="B207" s="1061">
        <v>1</v>
      </c>
      <c r="C207" s="354" t="s">
        <v>639</v>
      </c>
      <c r="D207" s="340"/>
      <c r="E207" s="340"/>
      <c r="F207" s="340"/>
      <c r="G207" s="340"/>
      <c r="H207" s="340"/>
      <c r="I207" s="340"/>
      <c r="J207" s="341">
        <v>5000020465275</v>
      </c>
      <c r="K207" s="342"/>
      <c r="L207" s="342"/>
      <c r="M207" s="342"/>
      <c r="N207" s="342"/>
      <c r="O207" s="342"/>
      <c r="P207" s="343" t="s">
        <v>634</v>
      </c>
      <c r="Q207" s="343"/>
      <c r="R207" s="343"/>
      <c r="S207" s="343"/>
      <c r="T207" s="343"/>
      <c r="U207" s="343"/>
      <c r="V207" s="343"/>
      <c r="W207" s="343"/>
      <c r="X207" s="343"/>
      <c r="Y207" s="344">
        <v>7</v>
      </c>
      <c r="Z207" s="345"/>
      <c r="AA207" s="345"/>
      <c r="AB207" s="346"/>
      <c r="AC207" s="347" t="s">
        <v>640</v>
      </c>
      <c r="AD207" s="347"/>
      <c r="AE207" s="347"/>
      <c r="AF207" s="347"/>
      <c r="AG207" s="347"/>
      <c r="AH207" s="348" t="s">
        <v>628</v>
      </c>
      <c r="AI207" s="349"/>
      <c r="AJ207" s="349"/>
      <c r="AK207" s="349"/>
      <c r="AL207" s="350" t="s">
        <v>628</v>
      </c>
      <c r="AM207" s="351"/>
      <c r="AN207" s="351"/>
      <c r="AO207" s="352"/>
      <c r="AP207" s="353" t="s">
        <v>721</v>
      </c>
      <c r="AQ207" s="353"/>
      <c r="AR207" s="353"/>
      <c r="AS207" s="353"/>
      <c r="AT207" s="353"/>
      <c r="AU207" s="353"/>
      <c r="AV207" s="353"/>
      <c r="AW207" s="353"/>
      <c r="AX207" s="353"/>
    </row>
    <row r="208" spans="1:50" ht="26.25" hidden="1"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318</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413</v>
      </c>
      <c r="K234" s="358"/>
      <c r="L234" s="358"/>
      <c r="M234" s="358"/>
      <c r="N234" s="358"/>
      <c r="O234" s="358"/>
      <c r="P234" s="359" t="s">
        <v>27</v>
      </c>
      <c r="Q234" s="359"/>
      <c r="R234" s="359"/>
      <c r="S234" s="359"/>
      <c r="T234" s="359"/>
      <c r="U234" s="359"/>
      <c r="V234" s="359"/>
      <c r="W234" s="359"/>
      <c r="X234" s="359"/>
      <c r="Y234" s="360" t="s">
        <v>472</v>
      </c>
      <c r="Z234" s="361"/>
      <c r="AA234" s="361"/>
      <c r="AB234" s="361"/>
      <c r="AC234" s="142" t="s">
        <v>455</v>
      </c>
      <c r="AD234" s="142"/>
      <c r="AE234" s="142"/>
      <c r="AF234" s="142"/>
      <c r="AG234" s="142"/>
      <c r="AH234" s="360" t="s">
        <v>386</v>
      </c>
      <c r="AI234" s="357"/>
      <c r="AJ234" s="357"/>
      <c r="AK234" s="357"/>
      <c r="AL234" s="357" t="s">
        <v>21</v>
      </c>
      <c r="AM234" s="357"/>
      <c r="AN234" s="357"/>
      <c r="AO234" s="362"/>
      <c r="AP234" s="363" t="s">
        <v>414</v>
      </c>
      <c r="AQ234" s="363"/>
      <c r="AR234" s="363"/>
      <c r="AS234" s="363"/>
      <c r="AT234" s="363"/>
      <c r="AU234" s="363"/>
      <c r="AV234" s="363"/>
      <c r="AW234" s="363"/>
      <c r="AX234" s="363"/>
    </row>
    <row r="235" spans="1:50" ht="26.25" customHeight="1" x14ac:dyDescent="0.15">
      <c r="A235" s="1061">
        <v>1</v>
      </c>
      <c r="B235" s="1061">
        <v>1</v>
      </c>
      <c r="C235" s="354" t="s">
        <v>638</v>
      </c>
      <c r="D235" s="340"/>
      <c r="E235" s="340"/>
      <c r="F235" s="340"/>
      <c r="G235" s="340"/>
      <c r="H235" s="340"/>
      <c r="I235" s="340"/>
      <c r="J235" s="341">
        <v>6000020465241</v>
      </c>
      <c r="K235" s="342"/>
      <c r="L235" s="342"/>
      <c r="M235" s="342"/>
      <c r="N235" s="342"/>
      <c r="O235" s="342"/>
      <c r="P235" s="355" t="s">
        <v>657</v>
      </c>
      <c r="Q235" s="343"/>
      <c r="R235" s="343"/>
      <c r="S235" s="343"/>
      <c r="T235" s="343"/>
      <c r="U235" s="343"/>
      <c r="V235" s="343"/>
      <c r="W235" s="343"/>
      <c r="X235" s="343"/>
      <c r="Y235" s="344">
        <v>3</v>
      </c>
      <c r="Z235" s="345"/>
      <c r="AA235" s="345"/>
      <c r="AB235" s="346"/>
      <c r="AC235" s="347" t="s">
        <v>640</v>
      </c>
      <c r="AD235" s="347"/>
      <c r="AE235" s="347"/>
      <c r="AF235" s="347"/>
      <c r="AG235" s="347"/>
      <c r="AH235" s="348" t="s">
        <v>628</v>
      </c>
      <c r="AI235" s="349"/>
      <c r="AJ235" s="349"/>
      <c r="AK235" s="349"/>
      <c r="AL235" s="350" t="s">
        <v>628</v>
      </c>
      <c r="AM235" s="351"/>
      <c r="AN235" s="351"/>
      <c r="AO235" s="352"/>
      <c r="AP235" s="353" t="s">
        <v>721</v>
      </c>
      <c r="AQ235" s="353"/>
      <c r="AR235" s="353"/>
      <c r="AS235" s="353"/>
      <c r="AT235" s="353"/>
      <c r="AU235" s="353"/>
      <c r="AV235" s="353"/>
      <c r="AW235" s="353"/>
      <c r="AX235" s="353"/>
    </row>
    <row r="236" spans="1:50" ht="26.25" customHeight="1" x14ac:dyDescent="0.15">
      <c r="A236" s="1061">
        <v>2</v>
      </c>
      <c r="B236" s="1061">
        <v>1</v>
      </c>
      <c r="C236" s="354" t="s">
        <v>705</v>
      </c>
      <c r="D236" s="340"/>
      <c r="E236" s="340"/>
      <c r="F236" s="340"/>
      <c r="G236" s="340"/>
      <c r="H236" s="340"/>
      <c r="I236" s="340"/>
      <c r="J236" s="341">
        <v>3000020462225</v>
      </c>
      <c r="K236" s="342"/>
      <c r="L236" s="342"/>
      <c r="M236" s="342"/>
      <c r="N236" s="342"/>
      <c r="O236" s="342"/>
      <c r="P236" s="343" t="s">
        <v>657</v>
      </c>
      <c r="Q236" s="343"/>
      <c r="R236" s="343"/>
      <c r="S236" s="343"/>
      <c r="T236" s="343"/>
      <c r="U236" s="343"/>
      <c r="V236" s="343"/>
      <c r="W236" s="343"/>
      <c r="X236" s="343"/>
      <c r="Y236" s="344">
        <v>3</v>
      </c>
      <c r="Z236" s="345"/>
      <c r="AA236" s="345"/>
      <c r="AB236" s="346"/>
      <c r="AC236" s="347" t="s">
        <v>640</v>
      </c>
      <c r="AD236" s="347"/>
      <c r="AE236" s="347"/>
      <c r="AF236" s="347"/>
      <c r="AG236" s="347"/>
      <c r="AH236" s="348" t="s">
        <v>706</v>
      </c>
      <c r="AI236" s="349"/>
      <c r="AJ236" s="349"/>
      <c r="AK236" s="349"/>
      <c r="AL236" s="350" t="s">
        <v>706</v>
      </c>
      <c r="AM236" s="351"/>
      <c r="AN236" s="351"/>
      <c r="AO236" s="352"/>
      <c r="AP236" s="353" t="s">
        <v>721</v>
      </c>
      <c r="AQ236" s="353"/>
      <c r="AR236" s="353"/>
      <c r="AS236" s="353"/>
      <c r="AT236" s="353"/>
      <c r="AU236" s="353"/>
      <c r="AV236" s="353"/>
      <c r="AW236" s="353"/>
      <c r="AX236" s="353"/>
    </row>
    <row r="237" spans="1:50" ht="26.25" customHeight="1" x14ac:dyDescent="0.15">
      <c r="A237" s="1061">
        <v>3</v>
      </c>
      <c r="B237" s="1061">
        <v>1</v>
      </c>
      <c r="C237" s="354" t="s">
        <v>698</v>
      </c>
      <c r="D237" s="340"/>
      <c r="E237" s="340"/>
      <c r="F237" s="340"/>
      <c r="G237" s="340"/>
      <c r="H237" s="340"/>
      <c r="I237" s="340"/>
      <c r="J237" s="341">
        <v>5000020465275</v>
      </c>
      <c r="K237" s="342"/>
      <c r="L237" s="342"/>
      <c r="M237" s="342"/>
      <c r="N237" s="342"/>
      <c r="O237" s="342"/>
      <c r="P237" s="343" t="s">
        <v>657</v>
      </c>
      <c r="Q237" s="343"/>
      <c r="R237" s="343"/>
      <c r="S237" s="343"/>
      <c r="T237" s="343"/>
      <c r="U237" s="343"/>
      <c r="V237" s="343"/>
      <c r="W237" s="343"/>
      <c r="X237" s="343"/>
      <c r="Y237" s="344">
        <v>2</v>
      </c>
      <c r="Z237" s="345"/>
      <c r="AA237" s="345"/>
      <c r="AB237" s="346"/>
      <c r="AC237" s="347" t="s">
        <v>640</v>
      </c>
      <c r="AD237" s="347"/>
      <c r="AE237" s="347"/>
      <c r="AF237" s="347"/>
      <c r="AG237" s="347"/>
      <c r="AH237" s="348" t="s">
        <v>706</v>
      </c>
      <c r="AI237" s="349"/>
      <c r="AJ237" s="349"/>
      <c r="AK237" s="349"/>
      <c r="AL237" s="350" t="s">
        <v>706</v>
      </c>
      <c r="AM237" s="351"/>
      <c r="AN237" s="351"/>
      <c r="AO237" s="352"/>
      <c r="AP237" s="353" t="s">
        <v>721</v>
      </c>
      <c r="AQ237" s="353"/>
      <c r="AR237" s="353"/>
      <c r="AS237" s="353"/>
      <c r="AT237" s="353"/>
      <c r="AU237" s="353"/>
      <c r="AV237" s="353"/>
      <c r="AW237" s="353"/>
      <c r="AX237" s="353"/>
    </row>
    <row r="238" spans="1:50" ht="26.25" customHeight="1" x14ac:dyDescent="0.15">
      <c r="A238" s="1061">
        <v>4</v>
      </c>
      <c r="B238" s="1061">
        <v>1</v>
      </c>
      <c r="C238" s="354" t="s">
        <v>699</v>
      </c>
      <c r="D238" s="340"/>
      <c r="E238" s="340"/>
      <c r="F238" s="340"/>
      <c r="G238" s="340"/>
      <c r="H238" s="340"/>
      <c r="I238" s="340"/>
      <c r="J238" s="341">
        <v>9000020465305</v>
      </c>
      <c r="K238" s="342"/>
      <c r="L238" s="342"/>
      <c r="M238" s="342"/>
      <c r="N238" s="342"/>
      <c r="O238" s="342"/>
      <c r="P238" s="343" t="s">
        <v>657</v>
      </c>
      <c r="Q238" s="343"/>
      <c r="R238" s="343"/>
      <c r="S238" s="343"/>
      <c r="T238" s="343"/>
      <c r="U238" s="343"/>
      <c r="V238" s="343"/>
      <c r="W238" s="343"/>
      <c r="X238" s="343"/>
      <c r="Y238" s="344">
        <v>2</v>
      </c>
      <c r="Z238" s="345"/>
      <c r="AA238" s="345"/>
      <c r="AB238" s="346"/>
      <c r="AC238" s="347" t="s">
        <v>640</v>
      </c>
      <c r="AD238" s="347"/>
      <c r="AE238" s="347"/>
      <c r="AF238" s="347"/>
      <c r="AG238" s="347"/>
      <c r="AH238" s="348" t="s">
        <v>706</v>
      </c>
      <c r="AI238" s="349"/>
      <c r="AJ238" s="349"/>
      <c r="AK238" s="349"/>
      <c r="AL238" s="350" t="s">
        <v>706</v>
      </c>
      <c r="AM238" s="351"/>
      <c r="AN238" s="351"/>
      <c r="AO238" s="352"/>
      <c r="AP238" s="353" t="s">
        <v>721</v>
      </c>
      <c r="AQ238" s="353"/>
      <c r="AR238" s="353"/>
      <c r="AS238" s="353"/>
      <c r="AT238" s="353"/>
      <c r="AU238" s="353"/>
      <c r="AV238" s="353"/>
      <c r="AW238" s="353"/>
      <c r="AX238" s="353"/>
    </row>
    <row r="239" spans="1:50" ht="26.25" customHeight="1" x14ac:dyDescent="0.15">
      <c r="A239" s="1061">
        <v>5</v>
      </c>
      <c r="B239" s="1061">
        <v>1</v>
      </c>
      <c r="C239" s="354" t="s">
        <v>703</v>
      </c>
      <c r="D239" s="340"/>
      <c r="E239" s="340"/>
      <c r="F239" s="340"/>
      <c r="G239" s="340"/>
      <c r="H239" s="340"/>
      <c r="I239" s="340"/>
      <c r="J239" s="341">
        <v>7000020465348</v>
      </c>
      <c r="K239" s="342"/>
      <c r="L239" s="342"/>
      <c r="M239" s="342"/>
      <c r="N239" s="342"/>
      <c r="O239" s="342"/>
      <c r="P239" s="343" t="s">
        <v>657</v>
      </c>
      <c r="Q239" s="343"/>
      <c r="R239" s="343"/>
      <c r="S239" s="343"/>
      <c r="T239" s="343"/>
      <c r="U239" s="343"/>
      <c r="V239" s="343"/>
      <c r="W239" s="343"/>
      <c r="X239" s="343"/>
      <c r="Y239" s="344">
        <v>1</v>
      </c>
      <c r="Z239" s="345"/>
      <c r="AA239" s="345"/>
      <c r="AB239" s="346"/>
      <c r="AC239" s="347" t="s">
        <v>640</v>
      </c>
      <c r="AD239" s="347"/>
      <c r="AE239" s="347"/>
      <c r="AF239" s="347"/>
      <c r="AG239" s="347"/>
      <c r="AH239" s="348" t="s">
        <v>706</v>
      </c>
      <c r="AI239" s="349"/>
      <c r="AJ239" s="349"/>
      <c r="AK239" s="349"/>
      <c r="AL239" s="350" t="s">
        <v>706</v>
      </c>
      <c r="AM239" s="351"/>
      <c r="AN239" s="351"/>
      <c r="AO239" s="352"/>
      <c r="AP239" s="353" t="s">
        <v>721</v>
      </c>
      <c r="AQ239" s="353"/>
      <c r="AR239" s="353"/>
      <c r="AS239" s="353"/>
      <c r="AT239" s="353"/>
      <c r="AU239" s="353"/>
      <c r="AV239" s="353"/>
      <c r="AW239" s="353"/>
      <c r="AX239" s="353"/>
    </row>
    <row r="240" spans="1:50" ht="26.25" customHeight="1" x14ac:dyDescent="0.15">
      <c r="A240" s="1061">
        <v>6</v>
      </c>
      <c r="B240" s="1061">
        <v>1</v>
      </c>
      <c r="C240" s="354" t="s">
        <v>700</v>
      </c>
      <c r="D240" s="340"/>
      <c r="E240" s="340"/>
      <c r="F240" s="340"/>
      <c r="G240" s="340"/>
      <c r="H240" s="340"/>
      <c r="I240" s="340"/>
      <c r="J240" s="341">
        <v>9000020465321</v>
      </c>
      <c r="K240" s="342"/>
      <c r="L240" s="342"/>
      <c r="M240" s="342"/>
      <c r="N240" s="342"/>
      <c r="O240" s="342"/>
      <c r="P240" s="343" t="s">
        <v>657</v>
      </c>
      <c r="Q240" s="343"/>
      <c r="R240" s="343"/>
      <c r="S240" s="343"/>
      <c r="T240" s="343"/>
      <c r="U240" s="343"/>
      <c r="V240" s="343"/>
      <c r="W240" s="343"/>
      <c r="X240" s="343"/>
      <c r="Y240" s="344">
        <v>0.3</v>
      </c>
      <c r="Z240" s="345"/>
      <c r="AA240" s="345"/>
      <c r="AB240" s="346"/>
      <c r="AC240" s="347" t="s">
        <v>640</v>
      </c>
      <c r="AD240" s="347"/>
      <c r="AE240" s="347"/>
      <c r="AF240" s="347"/>
      <c r="AG240" s="347"/>
      <c r="AH240" s="348" t="s">
        <v>706</v>
      </c>
      <c r="AI240" s="349"/>
      <c r="AJ240" s="349"/>
      <c r="AK240" s="349"/>
      <c r="AL240" s="350" t="s">
        <v>706</v>
      </c>
      <c r="AM240" s="351"/>
      <c r="AN240" s="351"/>
      <c r="AO240" s="352"/>
      <c r="AP240" s="353" t="s">
        <v>721</v>
      </c>
      <c r="AQ240" s="353"/>
      <c r="AR240" s="353"/>
      <c r="AS240" s="353"/>
      <c r="AT240" s="353"/>
      <c r="AU240" s="353"/>
      <c r="AV240" s="353"/>
      <c r="AW240" s="353"/>
      <c r="AX240" s="353"/>
    </row>
    <row r="241" spans="1:50" ht="26.25" hidden="1"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319</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413</v>
      </c>
      <c r="K267" s="358"/>
      <c r="L267" s="358"/>
      <c r="M267" s="358"/>
      <c r="N267" s="358"/>
      <c r="O267" s="358"/>
      <c r="P267" s="359" t="s">
        <v>27</v>
      </c>
      <c r="Q267" s="359"/>
      <c r="R267" s="359"/>
      <c r="S267" s="359"/>
      <c r="T267" s="359"/>
      <c r="U267" s="359"/>
      <c r="V267" s="359"/>
      <c r="W267" s="359"/>
      <c r="X267" s="359"/>
      <c r="Y267" s="360" t="s">
        <v>472</v>
      </c>
      <c r="Z267" s="361"/>
      <c r="AA267" s="361"/>
      <c r="AB267" s="361"/>
      <c r="AC267" s="142" t="s">
        <v>455</v>
      </c>
      <c r="AD267" s="142"/>
      <c r="AE267" s="142"/>
      <c r="AF267" s="142"/>
      <c r="AG267" s="142"/>
      <c r="AH267" s="360" t="s">
        <v>386</v>
      </c>
      <c r="AI267" s="357"/>
      <c r="AJ267" s="357"/>
      <c r="AK267" s="357"/>
      <c r="AL267" s="357" t="s">
        <v>21</v>
      </c>
      <c r="AM267" s="357"/>
      <c r="AN267" s="357"/>
      <c r="AO267" s="362"/>
      <c r="AP267" s="363" t="s">
        <v>414</v>
      </c>
      <c r="AQ267" s="363"/>
      <c r="AR267" s="363"/>
      <c r="AS267" s="363"/>
      <c r="AT267" s="363"/>
      <c r="AU267" s="363"/>
      <c r="AV267" s="363"/>
      <c r="AW267" s="363"/>
      <c r="AX267" s="363"/>
    </row>
    <row r="268" spans="1:50" ht="26.25" customHeight="1" x14ac:dyDescent="0.15">
      <c r="A268" s="1061">
        <v>1</v>
      </c>
      <c r="B268" s="1061">
        <v>1</v>
      </c>
      <c r="C268" s="354" t="s">
        <v>658</v>
      </c>
      <c r="D268" s="340"/>
      <c r="E268" s="340"/>
      <c r="F268" s="340"/>
      <c r="G268" s="340"/>
      <c r="H268" s="340"/>
      <c r="I268" s="340"/>
      <c r="J268" s="341">
        <v>4340005004751</v>
      </c>
      <c r="K268" s="342"/>
      <c r="L268" s="342"/>
      <c r="M268" s="342"/>
      <c r="N268" s="342"/>
      <c r="O268" s="342"/>
      <c r="P268" s="355" t="s">
        <v>657</v>
      </c>
      <c r="Q268" s="343"/>
      <c r="R268" s="343"/>
      <c r="S268" s="343"/>
      <c r="T268" s="343"/>
      <c r="U268" s="343"/>
      <c r="V268" s="343"/>
      <c r="W268" s="343"/>
      <c r="X268" s="343"/>
      <c r="Y268" s="344">
        <v>54</v>
      </c>
      <c r="Z268" s="345"/>
      <c r="AA268" s="345"/>
      <c r="AB268" s="346"/>
      <c r="AC268" s="347" t="s">
        <v>640</v>
      </c>
      <c r="AD268" s="347"/>
      <c r="AE268" s="347"/>
      <c r="AF268" s="347"/>
      <c r="AG268" s="347"/>
      <c r="AH268" s="348" t="s">
        <v>628</v>
      </c>
      <c r="AI268" s="349"/>
      <c r="AJ268" s="349"/>
      <c r="AK268" s="349"/>
      <c r="AL268" s="350" t="s">
        <v>628</v>
      </c>
      <c r="AM268" s="351"/>
      <c r="AN268" s="351"/>
      <c r="AO268" s="352"/>
      <c r="AP268" s="353" t="s">
        <v>721</v>
      </c>
      <c r="AQ268" s="353"/>
      <c r="AR268" s="353"/>
      <c r="AS268" s="353"/>
      <c r="AT268" s="353"/>
      <c r="AU268" s="353"/>
      <c r="AV268" s="353"/>
      <c r="AW268" s="353"/>
      <c r="AX268" s="353"/>
    </row>
    <row r="269" spans="1:50" ht="26.25" customHeight="1" x14ac:dyDescent="0.15">
      <c r="A269" s="1061">
        <v>2</v>
      </c>
      <c r="B269" s="1061">
        <v>1</v>
      </c>
      <c r="C269" s="354" t="s">
        <v>707</v>
      </c>
      <c r="D269" s="340"/>
      <c r="E269" s="340"/>
      <c r="F269" s="340"/>
      <c r="G269" s="340"/>
      <c r="H269" s="340"/>
      <c r="I269" s="340"/>
      <c r="J269" s="341">
        <v>9340005004862</v>
      </c>
      <c r="K269" s="342"/>
      <c r="L269" s="342"/>
      <c r="M269" s="342"/>
      <c r="N269" s="342"/>
      <c r="O269" s="342"/>
      <c r="P269" s="343" t="s">
        <v>657</v>
      </c>
      <c r="Q269" s="343"/>
      <c r="R269" s="343"/>
      <c r="S269" s="343"/>
      <c r="T269" s="343"/>
      <c r="U269" s="343"/>
      <c r="V269" s="343"/>
      <c r="W269" s="343"/>
      <c r="X269" s="343"/>
      <c r="Y269" s="344">
        <v>35</v>
      </c>
      <c r="Z269" s="345"/>
      <c r="AA269" s="345"/>
      <c r="AB269" s="346"/>
      <c r="AC269" s="347" t="s">
        <v>640</v>
      </c>
      <c r="AD269" s="347"/>
      <c r="AE269" s="347"/>
      <c r="AF269" s="347"/>
      <c r="AG269" s="347"/>
      <c r="AH269" s="348" t="s">
        <v>706</v>
      </c>
      <c r="AI269" s="349"/>
      <c r="AJ269" s="349"/>
      <c r="AK269" s="349"/>
      <c r="AL269" s="350" t="s">
        <v>706</v>
      </c>
      <c r="AM269" s="351"/>
      <c r="AN269" s="351"/>
      <c r="AO269" s="352"/>
      <c r="AP269" s="353" t="s">
        <v>721</v>
      </c>
      <c r="AQ269" s="353"/>
      <c r="AR269" s="353"/>
      <c r="AS269" s="353"/>
      <c r="AT269" s="353"/>
      <c r="AU269" s="353"/>
      <c r="AV269" s="353"/>
      <c r="AW269" s="353"/>
      <c r="AX269" s="353"/>
    </row>
    <row r="270" spans="1:50" ht="26.25" customHeight="1" x14ac:dyDescent="0.15">
      <c r="A270" s="1061">
        <v>3</v>
      </c>
      <c r="B270" s="1061">
        <v>1</v>
      </c>
      <c r="C270" s="354" t="s">
        <v>708</v>
      </c>
      <c r="D270" s="340"/>
      <c r="E270" s="340"/>
      <c r="F270" s="340"/>
      <c r="G270" s="340"/>
      <c r="H270" s="340"/>
      <c r="I270" s="340"/>
      <c r="J270" s="341">
        <v>9340005004516</v>
      </c>
      <c r="K270" s="342"/>
      <c r="L270" s="342"/>
      <c r="M270" s="342"/>
      <c r="N270" s="342"/>
      <c r="O270" s="342"/>
      <c r="P270" s="343" t="s">
        <v>657</v>
      </c>
      <c r="Q270" s="343"/>
      <c r="R270" s="343"/>
      <c r="S270" s="343"/>
      <c r="T270" s="343"/>
      <c r="U270" s="343"/>
      <c r="V270" s="343"/>
      <c r="W270" s="343"/>
      <c r="X270" s="343"/>
      <c r="Y270" s="344">
        <v>30</v>
      </c>
      <c r="Z270" s="345"/>
      <c r="AA270" s="345"/>
      <c r="AB270" s="346"/>
      <c r="AC270" s="347" t="s">
        <v>640</v>
      </c>
      <c r="AD270" s="347"/>
      <c r="AE270" s="347"/>
      <c r="AF270" s="347"/>
      <c r="AG270" s="347"/>
      <c r="AH270" s="348" t="s">
        <v>706</v>
      </c>
      <c r="AI270" s="349"/>
      <c r="AJ270" s="349"/>
      <c r="AK270" s="349"/>
      <c r="AL270" s="350" t="s">
        <v>706</v>
      </c>
      <c r="AM270" s="351"/>
      <c r="AN270" s="351"/>
      <c r="AO270" s="352"/>
      <c r="AP270" s="353" t="s">
        <v>721</v>
      </c>
      <c r="AQ270" s="353"/>
      <c r="AR270" s="353"/>
      <c r="AS270" s="353"/>
      <c r="AT270" s="353"/>
      <c r="AU270" s="353"/>
      <c r="AV270" s="353"/>
      <c r="AW270" s="353"/>
      <c r="AX270" s="353"/>
    </row>
    <row r="271" spans="1:50" ht="26.25" hidden="1"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320</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413</v>
      </c>
      <c r="K300" s="358"/>
      <c r="L300" s="358"/>
      <c r="M300" s="358"/>
      <c r="N300" s="358"/>
      <c r="O300" s="358"/>
      <c r="P300" s="359" t="s">
        <v>27</v>
      </c>
      <c r="Q300" s="359"/>
      <c r="R300" s="359"/>
      <c r="S300" s="359"/>
      <c r="T300" s="359"/>
      <c r="U300" s="359"/>
      <c r="V300" s="359"/>
      <c r="W300" s="359"/>
      <c r="X300" s="359"/>
      <c r="Y300" s="360" t="s">
        <v>472</v>
      </c>
      <c r="Z300" s="361"/>
      <c r="AA300" s="361"/>
      <c r="AB300" s="361"/>
      <c r="AC300" s="142" t="s">
        <v>455</v>
      </c>
      <c r="AD300" s="142"/>
      <c r="AE300" s="142"/>
      <c r="AF300" s="142"/>
      <c r="AG300" s="142"/>
      <c r="AH300" s="360" t="s">
        <v>386</v>
      </c>
      <c r="AI300" s="357"/>
      <c r="AJ300" s="357"/>
      <c r="AK300" s="357"/>
      <c r="AL300" s="357" t="s">
        <v>21</v>
      </c>
      <c r="AM300" s="357"/>
      <c r="AN300" s="357"/>
      <c r="AO300" s="362"/>
      <c r="AP300" s="363" t="s">
        <v>414</v>
      </c>
      <c r="AQ300" s="363"/>
      <c r="AR300" s="363"/>
      <c r="AS300" s="363"/>
      <c r="AT300" s="363"/>
      <c r="AU300" s="363"/>
      <c r="AV300" s="363"/>
      <c r="AW300" s="363"/>
      <c r="AX300" s="363"/>
    </row>
    <row r="301" spans="1:50" ht="26.25" customHeight="1" x14ac:dyDescent="0.15">
      <c r="A301" s="1061">
        <v>1</v>
      </c>
      <c r="B301" s="1061">
        <v>1</v>
      </c>
      <c r="C301" s="354" t="s">
        <v>659</v>
      </c>
      <c r="D301" s="340"/>
      <c r="E301" s="340"/>
      <c r="F301" s="340"/>
      <c r="G301" s="340"/>
      <c r="H301" s="340"/>
      <c r="I301" s="340"/>
      <c r="J301" s="341" t="s">
        <v>628</v>
      </c>
      <c r="K301" s="342"/>
      <c r="L301" s="342"/>
      <c r="M301" s="342"/>
      <c r="N301" s="342"/>
      <c r="O301" s="342"/>
      <c r="P301" s="355" t="s">
        <v>657</v>
      </c>
      <c r="Q301" s="343"/>
      <c r="R301" s="343"/>
      <c r="S301" s="343"/>
      <c r="T301" s="343"/>
      <c r="U301" s="343"/>
      <c r="V301" s="343"/>
      <c r="W301" s="343"/>
      <c r="X301" s="343"/>
      <c r="Y301" s="344">
        <v>18</v>
      </c>
      <c r="Z301" s="345"/>
      <c r="AA301" s="345"/>
      <c r="AB301" s="346"/>
      <c r="AC301" s="347" t="s">
        <v>640</v>
      </c>
      <c r="AD301" s="347"/>
      <c r="AE301" s="347"/>
      <c r="AF301" s="347"/>
      <c r="AG301" s="347"/>
      <c r="AH301" s="348" t="s">
        <v>628</v>
      </c>
      <c r="AI301" s="349"/>
      <c r="AJ301" s="349"/>
      <c r="AK301" s="349"/>
      <c r="AL301" s="350" t="s">
        <v>628</v>
      </c>
      <c r="AM301" s="351"/>
      <c r="AN301" s="351"/>
      <c r="AO301" s="352"/>
      <c r="AP301" s="353" t="s">
        <v>721</v>
      </c>
      <c r="AQ301" s="353"/>
      <c r="AR301" s="353"/>
      <c r="AS301" s="353"/>
      <c r="AT301" s="353"/>
      <c r="AU301" s="353"/>
      <c r="AV301" s="353"/>
      <c r="AW301" s="353"/>
      <c r="AX301" s="353"/>
    </row>
    <row r="302" spans="1:50" ht="26.25" customHeight="1" x14ac:dyDescent="0.15">
      <c r="A302" s="1061">
        <v>2</v>
      </c>
      <c r="B302" s="1061">
        <v>1</v>
      </c>
      <c r="C302" s="354" t="s">
        <v>709</v>
      </c>
      <c r="D302" s="340"/>
      <c r="E302" s="340"/>
      <c r="F302" s="340"/>
      <c r="G302" s="340"/>
      <c r="H302" s="340"/>
      <c r="I302" s="340"/>
      <c r="J302" s="341">
        <v>3340002020117</v>
      </c>
      <c r="K302" s="342"/>
      <c r="L302" s="342"/>
      <c r="M302" s="342"/>
      <c r="N302" s="342"/>
      <c r="O302" s="342"/>
      <c r="P302" s="343" t="s">
        <v>657</v>
      </c>
      <c r="Q302" s="343"/>
      <c r="R302" s="343"/>
      <c r="S302" s="343"/>
      <c r="T302" s="343"/>
      <c r="U302" s="343"/>
      <c r="V302" s="343"/>
      <c r="W302" s="343"/>
      <c r="X302" s="343"/>
      <c r="Y302" s="344">
        <v>4</v>
      </c>
      <c r="Z302" s="345"/>
      <c r="AA302" s="345"/>
      <c r="AB302" s="346"/>
      <c r="AC302" s="347" t="s">
        <v>640</v>
      </c>
      <c r="AD302" s="347"/>
      <c r="AE302" s="347"/>
      <c r="AF302" s="347"/>
      <c r="AG302" s="347"/>
      <c r="AH302" s="348" t="s">
        <v>706</v>
      </c>
      <c r="AI302" s="349"/>
      <c r="AJ302" s="349"/>
      <c r="AK302" s="349"/>
      <c r="AL302" s="350" t="s">
        <v>706</v>
      </c>
      <c r="AM302" s="351"/>
      <c r="AN302" s="351"/>
      <c r="AO302" s="352"/>
      <c r="AP302" s="353" t="s">
        <v>721</v>
      </c>
      <c r="AQ302" s="353"/>
      <c r="AR302" s="353"/>
      <c r="AS302" s="353"/>
      <c r="AT302" s="353"/>
      <c r="AU302" s="353"/>
      <c r="AV302" s="353"/>
      <c r="AW302" s="353"/>
      <c r="AX302" s="353"/>
    </row>
    <row r="303" spans="1:50" ht="26.25" hidden="1"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321</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413</v>
      </c>
      <c r="K333" s="358"/>
      <c r="L333" s="358"/>
      <c r="M333" s="358"/>
      <c r="N333" s="358"/>
      <c r="O333" s="358"/>
      <c r="P333" s="359" t="s">
        <v>27</v>
      </c>
      <c r="Q333" s="359"/>
      <c r="R333" s="359"/>
      <c r="S333" s="359"/>
      <c r="T333" s="359"/>
      <c r="U333" s="359"/>
      <c r="V333" s="359"/>
      <c r="W333" s="359"/>
      <c r="X333" s="359"/>
      <c r="Y333" s="360" t="s">
        <v>472</v>
      </c>
      <c r="Z333" s="361"/>
      <c r="AA333" s="361"/>
      <c r="AB333" s="361"/>
      <c r="AC333" s="142" t="s">
        <v>455</v>
      </c>
      <c r="AD333" s="142"/>
      <c r="AE333" s="142"/>
      <c r="AF333" s="142"/>
      <c r="AG333" s="142"/>
      <c r="AH333" s="360" t="s">
        <v>386</v>
      </c>
      <c r="AI333" s="357"/>
      <c r="AJ333" s="357"/>
      <c r="AK333" s="357"/>
      <c r="AL333" s="357" t="s">
        <v>21</v>
      </c>
      <c r="AM333" s="357"/>
      <c r="AN333" s="357"/>
      <c r="AO333" s="362"/>
      <c r="AP333" s="363" t="s">
        <v>414</v>
      </c>
      <c r="AQ333" s="363"/>
      <c r="AR333" s="363"/>
      <c r="AS333" s="363"/>
      <c r="AT333" s="363"/>
      <c r="AU333" s="363"/>
      <c r="AV333" s="363"/>
      <c r="AW333" s="363"/>
      <c r="AX333" s="363"/>
    </row>
    <row r="334" spans="1:50" ht="26.25" customHeight="1" x14ac:dyDescent="0.15">
      <c r="A334" s="1061">
        <v>1</v>
      </c>
      <c r="B334" s="1061">
        <v>1</v>
      </c>
      <c r="C334" s="354" t="s">
        <v>697</v>
      </c>
      <c r="D334" s="340"/>
      <c r="E334" s="340"/>
      <c r="F334" s="340"/>
      <c r="G334" s="340"/>
      <c r="H334" s="340"/>
      <c r="I334" s="340"/>
      <c r="J334" s="341">
        <v>5000020465291</v>
      </c>
      <c r="K334" s="342"/>
      <c r="L334" s="342"/>
      <c r="M334" s="342"/>
      <c r="N334" s="342"/>
      <c r="O334" s="342"/>
      <c r="P334" s="355" t="s">
        <v>696</v>
      </c>
      <c r="Q334" s="343"/>
      <c r="R334" s="343"/>
      <c r="S334" s="343"/>
      <c r="T334" s="343"/>
      <c r="U334" s="343"/>
      <c r="V334" s="343"/>
      <c r="W334" s="343"/>
      <c r="X334" s="343"/>
      <c r="Y334" s="344">
        <v>60</v>
      </c>
      <c r="Z334" s="345"/>
      <c r="AA334" s="345"/>
      <c r="AB334" s="346"/>
      <c r="AC334" s="347" t="s">
        <v>640</v>
      </c>
      <c r="AD334" s="347"/>
      <c r="AE334" s="347"/>
      <c r="AF334" s="347"/>
      <c r="AG334" s="347"/>
      <c r="AH334" s="348" t="s">
        <v>688</v>
      </c>
      <c r="AI334" s="349"/>
      <c r="AJ334" s="349"/>
      <c r="AK334" s="349"/>
      <c r="AL334" s="350" t="s">
        <v>688</v>
      </c>
      <c r="AM334" s="351"/>
      <c r="AN334" s="351"/>
      <c r="AO334" s="352"/>
      <c r="AP334" s="353" t="s">
        <v>721</v>
      </c>
      <c r="AQ334" s="353"/>
      <c r="AR334" s="353"/>
      <c r="AS334" s="353"/>
      <c r="AT334" s="353"/>
      <c r="AU334" s="353"/>
      <c r="AV334" s="353"/>
      <c r="AW334" s="353"/>
      <c r="AX334" s="353"/>
    </row>
    <row r="335" spans="1:50" ht="26.25" customHeight="1" x14ac:dyDescent="0.15">
      <c r="A335" s="1061">
        <v>2</v>
      </c>
      <c r="B335" s="1061">
        <v>1</v>
      </c>
      <c r="C335" s="354" t="s">
        <v>698</v>
      </c>
      <c r="D335" s="340"/>
      <c r="E335" s="340"/>
      <c r="F335" s="340"/>
      <c r="G335" s="340"/>
      <c r="H335" s="340"/>
      <c r="I335" s="340"/>
      <c r="J335" s="341">
        <v>5000020465275</v>
      </c>
      <c r="K335" s="342"/>
      <c r="L335" s="342"/>
      <c r="M335" s="342"/>
      <c r="N335" s="342"/>
      <c r="O335" s="342"/>
      <c r="P335" s="343" t="s">
        <v>696</v>
      </c>
      <c r="Q335" s="343"/>
      <c r="R335" s="343"/>
      <c r="S335" s="343"/>
      <c r="T335" s="343"/>
      <c r="U335" s="343"/>
      <c r="V335" s="343"/>
      <c r="W335" s="343"/>
      <c r="X335" s="343"/>
      <c r="Y335" s="344">
        <v>24</v>
      </c>
      <c r="Z335" s="345"/>
      <c r="AA335" s="345"/>
      <c r="AB335" s="346"/>
      <c r="AC335" s="347" t="s">
        <v>640</v>
      </c>
      <c r="AD335" s="347"/>
      <c r="AE335" s="347"/>
      <c r="AF335" s="347"/>
      <c r="AG335" s="347"/>
      <c r="AH335" s="348" t="s">
        <v>706</v>
      </c>
      <c r="AI335" s="349"/>
      <c r="AJ335" s="349"/>
      <c r="AK335" s="349"/>
      <c r="AL335" s="350" t="s">
        <v>706</v>
      </c>
      <c r="AM335" s="351"/>
      <c r="AN335" s="351"/>
      <c r="AO335" s="352"/>
      <c r="AP335" s="353" t="s">
        <v>721</v>
      </c>
      <c r="AQ335" s="353"/>
      <c r="AR335" s="353"/>
      <c r="AS335" s="353"/>
      <c r="AT335" s="353"/>
      <c r="AU335" s="353"/>
      <c r="AV335" s="353"/>
      <c r="AW335" s="353"/>
      <c r="AX335" s="353"/>
    </row>
    <row r="336" spans="1:50" ht="26.25" customHeight="1" x14ac:dyDescent="0.15">
      <c r="A336" s="1061">
        <v>3</v>
      </c>
      <c r="B336" s="1061">
        <v>1</v>
      </c>
      <c r="C336" s="354" t="s">
        <v>699</v>
      </c>
      <c r="D336" s="340"/>
      <c r="E336" s="340"/>
      <c r="F336" s="340"/>
      <c r="G336" s="340"/>
      <c r="H336" s="340"/>
      <c r="I336" s="340"/>
      <c r="J336" s="341">
        <v>9000020465305</v>
      </c>
      <c r="K336" s="342"/>
      <c r="L336" s="342"/>
      <c r="M336" s="342"/>
      <c r="N336" s="342"/>
      <c r="O336" s="342"/>
      <c r="P336" s="343" t="s">
        <v>696</v>
      </c>
      <c r="Q336" s="343"/>
      <c r="R336" s="343"/>
      <c r="S336" s="343"/>
      <c r="T336" s="343"/>
      <c r="U336" s="343"/>
      <c r="V336" s="343"/>
      <c r="W336" s="343"/>
      <c r="X336" s="343"/>
      <c r="Y336" s="344">
        <v>11</v>
      </c>
      <c r="Z336" s="345"/>
      <c r="AA336" s="345"/>
      <c r="AB336" s="346"/>
      <c r="AC336" s="347" t="s">
        <v>640</v>
      </c>
      <c r="AD336" s="347"/>
      <c r="AE336" s="347"/>
      <c r="AF336" s="347"/>
      <c r="AG336" s="347"/>
      <c r="AH336" s="348" t="s">
        <v>706</v>
      </c>
      <c r="AI336" s="349"/>
      <c r="AJ336" s="349"/>
      <c r="AK336" s="349"/>
      <c r="AL336" s="350" t="s">
        <v>706</v>
      </c>
      <c r="AM336" s="351"/>
      <c r="AN336" s="351"/>
      <c r="AO336" s="352"/>
      <c r="AP336" s="353" t="s">
        <v>721</v>
      </c>
      <c r="AQ336" s="353"/>
      <c r="AR336" s="353"/>
      <c r="AS336" s="353"/>
      <c r="AT336" s="353"/>
      <c r="AU336" s="353"/>
      <c r="AV336" s="353"/>
      <c r="AW336" s="353"/>
      <c r="AX336" s="353"/>
    </row>
    <row r="337" spans="1:50" ht="26.25" customHeight="1" x14ac:dyDescent="0.15">
      <c r="A337" s="1061">
        <v>4</v>
      </c>
      <c r="B337" s="1061">
        <v>1</v>
      </c>
      <c r="C337" s="354" t="s">
        <v>700</v>
      </c>
      <c r="D337" s="340"/>
      <c r="E337" s="340"/>
      <c r="F337" s="340"/>
      <c r="G337" s="340"/>
      <c r="H337" s="340"/>
      <c r="I337" s="340"/>
      <c r="J337" s="341">
        <v>9000020465321</v>
      </c>
      <c r="K337" s="342"/>
      <c r="L337" s="342"/>
      <c r="M337" s="342"/>
      <c r="N337" s="342"/>
      <c r="O337" s="342"/>
      <c r="P337" s="343" t="s">
        <v>696</v>
      </c>
      <c r="Q337" s="343"/>
      <c r="R337" s="343"/>
      <c r="S337" s="343"/>
      <c r="T337" s="343"/>
      <c r="U337" s="343"/>
      <c r="V337" s="343"/>
      <c r="W337" s="343"/>
      <c r="X337" s="343"/>
      <c r="Y337" s="344">
        <v>11</v>
      </c>
      <c r="Z337" s="345"/>
      <c r="AA337" s="345"/>
      <c r="AB337" s="346"/>
      <c r="AC337" s="347" t="s">
        <v>640</v>
      </c>
      <c r="AD337" s="347"/>
      <c r="AE337" s="347"/>
      <c r="AF337" s="347"/>
      <c r="AG337" s="347"/>
      <c r="AH337" s="348" t="s">
        <v>706</v>
      </c>
      <c r="AI337" s="349"/>
      <c r="AJ337" s="349"/>
      <c r="AK337" s="349"/>
      <c r="AL337" s="350" t="s">
        <v>706</v>
      </c>
      <c r="AM337" s="351"/>
      <c r="AN337" s="351"/>
      <c r="AO337" s="352"/>
      <c r="AP337" s="353" t="s">
        <v>721</v>
      </c>
      <c r="AQ337" s="353"/>
      <c r="AR337" s="353"/>
      <c r="AS337" s="353"/>
      <c r="AT337" s="353"/>
      <c r="AU337" s="353"/>
      <c r="AV337" s="353"/>
      <c r="AW337" s="353"/>
      <c r="AX337" s="353"/>
    </row>
    <row r="338" spans="1:50" ht="26.25" customHeight="1" x14ac:dyDescent="0.15">
      <c r="A338" s="1061">
        <v>5</v>
      </c>
      <c r="B338" s="1061">
        <v>1</v>
      </c>
      <c r="C338" s="354" t="s">
        <v>701</v>
      </c>
      <c r="D338" s="340"/>
      <c r="E338" s="340"/>
      <c r="F338" s="340"/>
      <c r="G338" s="340"/>
      <c r="H338" s="340"/>
      <c r="I338" s="340"/>
      <c r="J338" s="341">
        <v>9000020465313</v>
      </c>
      <c r="K338" s="342"/>
      <c r="L338" s="342"/>
      <c r="M338" s="342"/>
      <c r="N338" s="342"/>
      <c r="O338" s="342"/>
      <c r="P338" s="343" t="s">
        <v>696</v>
      </c>
      <c r="Q338" s="343"/>
      <c r="R338" s="343"/>
      <c r="S338" s="343"/>
      <c r="T338" s="343"/>
      <c r="U338" s="343"/>
      <c r="V338" s="343"/>
      <c r="W338" s="343"/>
      <c r="X338" s="343"/>
      <c r="Y338" s="344">
        <v>10</v>
      </c>
      <c r="Z338" s="345"/>
      <c r="AA338" s="345"/>
      <c r="AB338" s="346"/>
      <c r="AC338" s="347" t="s">
        <v>640</v>
      </c>
      <c r="AD338" s="347"/>
      <c r="AE338" s="347"/>
      <c r="AF338" s="347"/>
      <c r="AG338" s="347"/>
      <c r="AH338" s="348" t="s">
        <v>706</v>
      </c>
      <c r="AI338" s="349"/>
      <c r="AJ338" s="349"/>
      <c r="AK338" s="349"/>
      <c r="AL338" s="350" t="s">
        <v>706</v>
      </c>
      <c r="AM338" s="351"/>
      <c r="AN338" s="351"/>
      <c r="AO338" s="352"/>
      <c r="AP338" s="353" t="s">
        <v>721</v>
      </c>
      <c r="AQ338" s="353"/>
      <c r="AR338" s="353"/>
      <c r="AS338" s="353"/>
      <c r="AT338" s="353"/>
      <c r="AU338" s="353"/>
      <c r="AV338" s="353"/>
      <c r="AW338" s="353"/>
      <c r="AX338" s="353"/>
    </row>
    <row r="339" spans="1:50" ht="26.25" customHeight="1" x14ac:dyDescent="0.15">
      <c r="A339" s="1061">
        <v>6</v>
      </c>
      <c r="B339" s="1061">
        <v>1</v>
      </c>
      <c r="C339" s="354" t="s">
        <v>702</v>
      </c>
      <c r="D339" s="340"/>
      <c r="E339" s="340"/>
      <c r="F339" s="340"/>
      <c r="G339" s="340"/>
      <c r="H339" s="340"/>
      <c r="I339" s="340"/>
      <c r="J339" s="341">
        <v>7000020465356</v>
      </c>
      <c r="K339" s="342"/>
      <c r="L339" s="342"/>
      <c r="M339" s="342"/>
      <c r="N339" s="342"/>
      <c r="O339" s="342"/>
      <c r="P339" s="343" t="s">
        <v>696</v>
      </c>
      <c r="Q339" s="343"/>
      <c r="R339" s="343"/>
      <c r="S339" s="343"/>
      <c r="T339" s="343"/>
      <c r="U339" s="343"/>
      <c r="V339" s="343"/>
      <c r="W339" s="343"/>
      <c r="X339" s="343"/>
      <c r="Y339" s="344">
        <v>9</v>
      </c>
      <c r="Z339" s="345"/>
      <c r="AA339" s="345"/>
      <c r="AB339" s="346"/>
      <c r="AC339" s="347" t="s">
        <v>640</v>
      </c>
      <c r="AD339" s="347"/>
      <c r="AE339" s="347"/>
      <c r="AF339" s="347"/>
      <c r="AG339" s="347"/>
      <c r="AH339" s="348" t="s">
        <v>706</v>
      </c>
      <c r="AI339" s="349"/>
      <c r="AJ339" s="349"/>
      <c r="AK339" s="349"/>
      <c r="AL339" s="350" t="s">
        <v>706</v>
      </c>
      <c r="AM339" s="351"/>
      <c r="AN339" s="351"/>
      <c r="AO339" s="352"/>
      <c r="AP339" s="353" t="s">
        <v>721</v>
      </c>
      <c r="AQ339" s="353"/>
      <c r="AR339" s="353"/>
      <c r="AS339" s="353"/>
      <c r="AT339" s="353"/>
      <c r="AU339" s="353"/>
      <c r="AV339" s="353"/>
      <c r="AW339" s="353"/>
      <c r="AX339" s="353"/>
    </row>
    <row r="340" spans="1:50" ht="26.25" customHeight="1" x14ac:dyDescent="0.15">
      <c r="A340" s="1061">
        <v>7</v>
      </c>
      <c r="B340" s="1061">
        <v>1</v>
      </c>
      <c r="C340" s="354" t="s">
        <v>703</v>
      </c>
      <c r="D340" s="340"/>
      <c r="E340" s="340"/>
      <c r="F340" s="340"/>
      <c r="G340" s="340"/>
      <c r="H340" s="340"/>
      <c r="I340" s="340"/>
      <c r="J340" s="341">
        <v>7000020465348</v>
      </c>
      <c r="K340" s="342"/>
      <c r="L340" s="342"/>
      <c r="M340" s="342"/>
      <c r="N340" s="342"/>
      <c r="O340" s="342"/>
      <c r="P340" s="343" t="s">
        <v>696</v>
      </c>
      <c r="Q340" s="343"/>
      <c r="R340" s="343"/>
      <c r="S340" s="343"/>
      <c r="T340" s="343"/>
      <c r="U340" s="343"/>
      <c r="V340" s="343"/>
      <c r="W340" s="343"/>
      <c r="X340" s="343"/>
      <c r="Y340" s="344">
        <v>5</v>
      </c>
      <c r="Z340" s="345"/>
      <c r="AA340" s="345"/>
      <c r="AB340" s="346"/>
      <c r="AC340" s="347" t="s">
        <v>640</v>
      </c>
      <c r="AD340" s="347"/>
      <c r="AE340" s="347"/>
      <c r="AF340" s="347"/>
      <c r="AG340" s="347"/>
      <c r="AH340" s="348" t="s">
        <v>706</v>
      </c>
      <c r="AI340" s="349"/>
      <c r="AJ340" s="349"/>
      <c r="AK340" s="349"/>
      <c r="AL340" s="350" t="s">
        <v>706</v>
      </c>
      <c r="AM340" s="351"/>
      <c r="AN340" s="351"/>
      <c r="AO340" s="352"/>
      <c r="AP340" s="353" t="s">
        <v>721</v>
      </c>
      <c r="AQ340" s="353"/>
      <c r="AR340" s="353"/>
      <c r="AS340" s="353"/>
      <c r="AT340" s="353"/>
      <c r="AU340" s="353"/>
      <c r="AV340" s="353"/>
      <c r="AW340" s="353"/>
      <c r="AX340" s="353"/>
    </row>
    <row r="341" spans="1:50" ht="26.25" customHeight="1" x14ac:dyDescent="0.15">
      <c r="A341" s="1061">
        <v>8</v>
      </c>
      <c r="B341" s="1061">
        <v>1</v>
      </c>
      <c r="C341" s="354" t="s">
        <v>704</v>
      </c>
      <c r="D341" s="340"/>
      <c r="E341" s="340"/>
      <c r="F341" s="340"/>
      <c r="G341" s="340"/>
      <c r="H341" s="340"/>
      <c r="I341" s="340"/>
      <c r="J341" s="341">
        <v>5000020465259</v>
      </c>
      <c r="K341" s="342"/>
      <c r="L341" s="342"/>
      <c r="M341" s="342"/>
      <c r="N341" s="342"/>
      <c r="O341" s="342"/>
      <c r="P341" s="343" t="s">
        <v>696</v>
      </c>
      <c r="Q341" s="343"/>
      <c r="R341" s="343"/>
      <c r="S341" s="343"/>
      <c r="T341" s="343"/>
      <c r="U341" s="343"/>
      <c r="V341" s="343"/>
      <c r="W341" s="343"/>
      <c r="X341" s="343"/>
      <c r="Y341" s="344">
        <v>4</v>
      </c>
      <c r="Z341" s="345"/>
      <c r="AA341" s="345"/>
      <c r="AB341" s="346"/>
      <c r="AC341" s="347" t="s">
        <v>640</v>
      </c>
      <c r="AD341" s="347"/>
      <c r="AE341" s="347"/>
      <c r="AF341" s="347"/>
      <c r="AG341" s="347"/>
      <c r="AH341" s="348" t="s">
        <v>706</v>
      </c>
      <c r="AI341" s="349"/>
      <c r="AJ341" s="349"/>
      <c r="AK341" s="349"/>
      <c r="AL341" s="350" t="s">
        <v>706</v>
      </c>
      <c r="AM341" s="351"/>
      <c r="AN341" s="351"/>
      <c r="AO341" s="352"/>
      <c r="AP341" s="353" t="s">
        <v>721</v>
      </c>
      <c r="AQ341" s="353"/>
      <c r="AR341" s="353"/>
      <c r="AS341" s="353"/>
      <c r="AT341" s="353"/>
      <c r="AU341" s="353"/>
      <c r="AV341" s="353"/>
      <c r="AW341" s="353"/>
      <c r="AX341" s="353"/>
    </row>
    <row r="342" spans="1:50" ht="26.25" customHeight="1" x14ac:dyDescent="0.15">
      <c r="A342" s="1061">
        <v>9</v>
      </c>
      <c r="B342" s="1061">
        <v>1</v>
      </c>
      <c r="C342" s="354" t="s">
        <v>705</v>
      </c>
      <c r="D342" s="340"/>
      <c r="E342" s="340"/>
      <c r="F342" s="340"/>
      <c r="G342" s="340"/>
      <c r="H342" s="340"/>
      <c r="I342" s="340"/>
      <c r="J342" s="341">
        <v>3000020462225</v>
      </c>
      <c r="K342" s="342"/>
      <c r="L342" s="342"/>
      <c r="M342" s="342"/>
      <c r="N342" s="342"/>
      <c r="O342" s="342"/>
      <c r="P342" s="343" t="s">
        <v>696</v>
      </c>
      <c r="Q342" s="343"/>
      <c r="R342" s="343"/>
      <c r="S342" s="343"/>
      <c r="T342" s="343"/>
      <c r="U342" s="343"/>
      <c r="V342" s="343"/>
      <c r="W342" s="343"/>
      <c r="X342" s="343"/>
      <c r="Y342" s="344">
        <v>1</v>
      </c>
      <c r="Z342" s="345"/>
      <c r="AA342" s="345"/>
      <c r="AB342" s="346"/>
      <c r="AC342" s="347" t="s">
        <v>640</v>
      </c>
      <c r="AD342" s="347"/>
      <c r="AE342" s="347"/>
      <c r="AF342" s="347"/>
      <c r="AG342" s="347"/>
      <c r="AH342" s="348" t="s">
        <v>706</v>
      </c>
      <c r="AI342" s="349"/>
      <c r="AJ342" s="349"/>
      <c r="AK342" s="349"/>
      <c r="AL342" s="350" t="s">
        <v>706</v>
      </c>
      <c r="AM342" s="351"/>
      <c r="AN342" s="351"/>
      <c r="AO342" s="352"/>
      <c r="AP342" s="353" t="s">
        <v>721</v>
      </c>
      <c r="AQ342" s="353"/>
      <c r="AR342" s="353"/>
      <c r="AS342" s="353"/>
      <c r="AT342" s="353"/>
      <c r="AU342" s="353"/>
      <c r="AV342" s="353"/>
      <c r="AW342" s="353"/>
      <c r="AX342" s="353"/>
    </row>
    <row r="343" spans="1:50" ht="26.25" hidden="1"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322</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413</v>
      </c>
      <c r="K366" s="358"/>
      <c r="L366" s="358"/>
      <c r="M366" s="358"/>
      <c r="N366" s="358"/>
      <c r="O366" s="358"/>
      <c r="P366" s="359" t="s">
        <v>27</v>
      </c>
      <c r="Q366" s="359"/>
      <c r="R366" s="359"/>
      <c r="S366" s="359"/>
      <c r="T366" s="359"/>
      <c r="U366" s="359"/>
      <c r="V366" s="359"/>
      <c r="W366" s="359"/>
      <c r="X366" s="359"/>
      <c r="Y366" s="360" t="s">
        <v>472</v>
      </c>
      <c r="Z366" s="361"/>
      <c r="AA366" s="361"/>
      <c r="AB366" s="361"/>
      <c r="AC366" s="142" t="s">
        <v>455</v>
      </c>
      <c r="AD366" s="142"/>
      <c r="AE366" s="142"/>
      <c r="AF366" s="142"/>
      <c r="AG366" s="142"/>
      <c r="AH366" s="360" t="s">
        <v>386</v>
      </c>
      <c r="AI366" s="357"/>
      <c r="AJ366" s="357"/>
      <c r="AK366" s="357"/>
      <c r="AL366" s="357" t="s">
        <v>21</v>
      </c>
      <c r="AM366" s="357"/>
      <c r="AN366" s="357"/>
      <c r="AO366" s="362"/>
      <c r="AP366" s="363" t="s">
        <v>414</v>
      </c>
      <c r="AQ366" s="363"/>
      <c r="AR366" s="363"/>
      <c r="AS366" s="363"/>
      <c r="AT366" s="363"/>
      <c r="AU366" s="363"/>
      <c r="AV366" s="363"/>
      <c r="AW366" s="363"/>
      <c r="AX366" s="363"/>
    </row>
    <row r="367" spans="1:50" ht="26.25" customHeight="1" x14ac:dyDescent="0.15">
      <c r="A367" s="1061">
        <v>1</v>
      </c>
      <c r="B367" s="1061">
        <v>1</v>
      </c>
      <c r="C367" s="354" t="s">
        <v>656</v>
      </c>
      <c r="D367" s="340"/>
      <c r="E367" s="340"/>
      <c r="F367" s="340"/>
      <c r="G367" s="340"/>
      <c r="H367" s="340"/>
      <c r="I367" s="340"/>
      <c r="J367" s="341">
        <v>9000020465321</v>
      </c>
      <c r="K367" s="342"/>
      <c r="L367" s="342"/>
      <c r="M367" s="342"/>
      <c r="N367" s="342"/>
      <c r="O367" s="342"/>
      <c r="P367" s="355" t="s">
        <v>660</v>
      </c>
      <c r="Q367" s="343"/>
      <c r="R367" s="343"/>
      <c r="S367" s="343"/>
      <c r="T367" s="343"/>
      <c r="U367" s="343"/>
      <c r="V367" s="343"/>
      <c r="W367" s="343"/>
      <c r="X367" s="343"/>
      <c r="Y367" s="344">
        <v>143</v>
      </c>
      <c r="Z367" s="345"/>
      <c r="AA367" s="345"/>
      <c r="AB367" s="346"/>
      <c r="AC367" s="347" t="s">
        <v>640</v>
      </c>
      <c r="AD367" s="347"/>
      <c r="AE367" s="347"/>
      <c r="AF367" s="347"/>
      <c r="AG367" s="347"/>
      <c r="AH367" s="348" t="s">
        <v>628</v>
      </c>
      <c r="AI367" s="349"/>
      <c r="AJ367" s="349"/>
      <c r="AK367" s="349"/>
      <c r="AL367" s="350" t="s">
        <v>628</v>
      </c>
      <c r="AM367" s="351"/>
      <c r="AN367" s="351"/>
      <c r="AO367" s="352"/>
      <c r="AP367" s="353" t="s">
        <v>721</v>
      </c>
      <c r="AQ367" s="353"/>
      <c r="AR367" s="353"/>
      <c r="AS367" s="353"/>
      <c r="AT367" s="353"/>
      <c r="AU367" s="353"/>
      <c r="AV367" s="353"/>
      <c r="AW367" s="353"/>
      <c r="AX367" s="353"/>
    </row>
    <row r="368" spans="1:50" ht="26.25" customHeight="1" x14ac:dyDescent="0.15">
      <c r="A368" s="1061">
        <v>2</v>
      </c>
      <c r="B368" s="1061">
        <v>1</v>
      </c>
      <c r="C368" s="354" t="s">
        <v>638</v>
      </c>
      <c r="D368" s="340"/>
      <c r="E368" s="340"/>
      <c r="F368" s="340"/>
      <c r="G368" s="340"/>
      <c r="H368" s="340"/>
      <c r="I368" s="340"/>
      <c r="J368" s="341">
        <v>6000020465241</v>
      </c>
      <c r="K368" s="342"/>
      <c r="L368" s="342"/>
      <c r="M368" s="342"/>
      <c r="N368" s="342"/>
      <c r="O368" s="342"/>
      <c r="P368" s="355" t="s">
        <v>660</v>
      </c>
      <c r="Q368" s="343"/>
      <c r="R368" s="343"/>
      <c r="S368" s="343"/>
      <c r="T368" s="343"/>
      <c r="U368" s="343"/>
      <c r="V368" s="343"/>
      <c r="W368" s="343"/>
      <c r="X368" s="343"/>
      <c r="Y368" s="344">
        <v>99</v>
      </c>
      <c r="Z368" s="345"/>
      <c r="AA368" s="345"/>
      <c r="AB368" s="346"/>
      <c r="AC368" s="347" t="s">
        <v>640</v>
      </c>
      <c r="AD368" s="347"/>
      <c r="AE368" s="347"/>
      <c r="AF368" s="347"/>
      <c r="AG368" s="347"/>
      <c r="AH368" s="348" t="s">
        <v>628</v>
      </c>
      <c r="AI368" s="349"/>
      <c r="AJ368" s="349"/>
      <c r="AK368" s="349"/>
      <c r="AL368" s="350" t="s">
        <v>628</v>
      </c>
      <c r="AM368" s="351"/>
      <c r="AN368" s="351"/>
      <c r="AO368" s="352"/>
      <c r="AP368" s="353" t="s">
        <v>721</v>
      </c>
      <c r="AQ368" s="353"/>
      <c r="AR368" s="353"/>
      <c r="AS368" s="353"/>
      <c r="AT368" s="353"/>
      <c r="AU368" s="353"/>
      <c r="AV368" s="353"/>
      <c r="AW368" s="353"/>
      <c r="AX368" s="353"/>
    </row>
    <row r="369" spans="1:50" ht="26.25" customHeight="1" x14ac:dyDescent="0.15">
      <c r="A369" s="1061">
        <v>3</v>
      </c>
      <c r="B369" s="1061">
        <v>1</v>
      </c>
      <c r="C369" s="354" t="s">
        <v>635</v>
      </c>
      <c r="D369" s="340"/>
      <c r="E369" s="340"/>
      <c r="F369" s="340"/>
      <c r="G369" s="340"/>
      <c r="H369" s="340"/>
      <c r="I369" s="340"/>
      <c r="J369" s="341">
        <v>5000020465259</v>
      </c>
      <c r="K369" s="342"/>
      <c r="L369" s="342"/>
      <c r="M369" s="342"/>
      <c r="N369" s="342"/>
      <c r="O369" s="342"/>
      <c r="P369" s="355" t="s">
        <v>660</v>
      </c>
      <c r="Q369" s="343"/>
      <c r="R369" s="343"/>
      <c r="S369" s="343"/>
      <c r="T369" s="343"/>
      <c r="U369" s="343"/>
      <c r="V369" s="343"/>
      <c r="W369" s="343"/>
      <c r="X369" s="343"/>
      <c r="Y369" s="344">
        <v>77</v>
      </c>
      <c r="Z369" s="345"/>
      <c r="AA369" s="345"/>
      <c r="AB369" s="346"/>
      <c r="AC369" s="347" t="s">
        <v>640</v>
      </c>
      <c r="AD369" s="347"/>
      <c r="AE369" s="347"/>
      <c r="AF369" s="347"/>
      <c r="AG369" s="347"/>
      <c r="AH369" s="348" t="s">
        <v>628</v>
      </c>
      <c r="AI369" s="349"/>
      <c r="AJ369" s="349"/>
      <c r="AK369" s="349"/>
      <c r="AL369" s="350" t="s">
        <v>628</v>
      </c>
      <c r="AM369" s="351"/>
      <c r="AN369" s="351"/>
      <c r="AO369" s="352"/>
      <c r="AP369" s="353" t="s">
        <v>721</v>
      </c>
      <c r="AQ369" s="353"/>
      <c r="AR369" s="353"/>
      <c r="AS369" s="353"/>
      <c r="AT369" s="353"/>
      <c r="AU369" s="353"/>
      <c r="AV369" s="353"/>
      <c r="AW369" s="353"/>
      <c r="AX369" s="353"/>
    </row>
    <row r="370" spans="1:50" ht="26.25" customHeight="1" x14ac:dyDescent="0.15">
      <c r="A370" s="1061">
        <v>4</v>
      </c>
      <c r="B370" s="1061">
        <v>1</v>
      </c>
      <c r="C370" s="354" t="s">
        <v>652</v>
      </c>
      <c r="D370" s="340"/>
      <c r="E370" s="340"/>
      <c r="F370" s="340"/>
      <c r="G370" s="340"/>
      <c r="H370" s="340"/>
      <c r="I370" s="340"/>
      <c r="J370" s="341">
        <v>3000020462225</v>
      </c>
      <c r="K370" s="342"/>
      <c r="L370" s="342"/>
      <c r="M370" s="342"/>
      <c r="N370" s="342"/>
      <c r="O370" s="342"/>
      <c r="P370" s="355" t="s">
        <v>660</v>
      </c>
      <c r="Q370" s="343"/>
      <c r="R370" s="343"/>
      <c r="S370" s="343"/>
      <c r="T370" s="343"/>
      <c r="U370" s="343"/>
      <c r="V370" s="343"/>
      <c r="W370" s="343"/>
      <c r="X370" s="343"/>
      <c r="Y370" s="344">
        <v>66</v>
      </c>
      <c r="Z370" s="345"/>
      <c r="AA370" s="345"/>
      <c r="AB370" s="346"/>
      <c r="AC370" s="347" t="s">
        <v>640</v>
      </c>
      <c r="AD370" s="347"/>
      <c r="AE370" s="347"/>
      <c r="AF370" s="347"/>
      <c r="AG370" s="347"/>
      <c r="AH370" s="348" t="s">
        <v>628</v>
      </c>
      <c r="AI370" s="349"/>
      <c r="AJ370" s="349"/>
      <c r="AK370" s="349"/>
      <c r="AL370" s="350" t="s">
        <v>628</v>
      </c>
      <c r="AM370" s="351"/>
      <c r="AN370" s="351"/>
      <c r="AO370" s="352"/>
      <c r="AP370" s="353" t="s">
        <v>721</v>
      </c>
      <c r="AQ370" s="353"/>
      <c r="AR370" s="353"/>
      <c r="AS370" s="353"/>
      <c r="AT370" s="353"/>
      <c r="AU370" s="353"/>
      <c r="AV370" s="353"/>
      <c r="AW370" s="353"/>
      <c r="AX370" s="353"/>
    </row>
    <row r="371" spans="1:50" ht="26.25" customHeight="1" x14ac:dyDescent="0.15">
      <c r="A371" s="1061">
        <v>5</v>
      </c>
      <c r="B371" s="1061">
        <v>1</v>
      </c>
      <c r="C371" s="354" t="s">
        <v>639</v>
      </c>
      <c r="D371" s="340"/>
      <c r="E371" s="340"/>
      <c r="F371" s="340"/>
      <c r="G371" s="340"/>
      <c r="H371" s="340"/>
      <c r="I371" s="340"/>
      <c r="J371" s="341">
        <v>5000020465275</v>
      </c>
      <c r="K371" s="342"/>
      <c r="L371" s="342"/>
      <c r="M371" s="342"/>
      <c r="N371" s="342"/>
      <c r="O371" s="342"/>
      <c r="P371" s="355" t="s">
        <v>660</v>
      </c>
      <c r="Q371" s="343"/>
      <c r="R371" s="343"/>
      <c r="S371" s="343"/>
      <c r="T371" s="343"/>
      <c r="U371" s="343"/>
      <c r="V371" s="343"/>
      <c r="W371" s="343"/>
      <c r="X371" s="343"/>
      <c r="Y371" s="344">
        <v>26</v>
      </c>
      <c r="Z371" s="345"/>
      <c r="AA371" s="345"/>
      <c r="AB371" s="346"/>
      <c r="AC371" s="347" t="s">
        <v>640</v>
      </c>
      <c r="AD371" s="347"/>
      <c r="AE371" s="347"/>
      <c r="AF371" s="347"/>
      <c r="AG371" s="347"/>
      <c r="AH371" s="348" t="s">
        <v>628</v>
      </c>
      <c r="AI371" s="349"/>
      <c r="AJ371" s="349"/>
      <c r="AK371" s="349"/>
      <c r="AL371" s="350" t="s">
        <v>628</v>
      </c>
      <c r="AM371" s="351"/>
      <c r="AN371" s="351"/>
      <c r="AO371" s="352"/>
      <c r="AP371" s="353" t="s">
        <v>721</v>
      </c>
      <c r="AQ371" s="353"/>
      <c r="AR371" s="353"/>
      <c r="AS371" s="353"/>
      <c r="AT371" s="353"/>
      <c r="AU371" s="353"/>
      <c r="AV371" s="353"/>
      <c r="AW371" s="353"/>
      <c r="AX371" s="353"/>
    </row>
    <row r="372" spans="1:50" ht="26.25" hidden="1"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t="s">
        <v>721</v>
      </c>
      <c r="AQ372" s="353"/>
      <c r="AR372" s="353"/>
      <c r="AS372" s="353"/>
      <c r="AT372" s="353"/>
      <c r="AU372" s="353"/>
      <c r="AV372" s="353"/>
      <c r="AW372" s="353"/>
      <c r="AX372" s="353"/>
    </row>
    <row r="373" spans="1:50" ht="26.25" hidden="1"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t="s">
        <v>721</v>
      </c>
      <c r="AQ373" s="353"/>
      <c r="AR373" s="353"/>
      <c r="AS373" s="353"/>
      <c r="AT373" s="353"/>
      <c r="AU373" s="353"/>
      <c r="AV373" s="353"/>
      <c r="AW373" s="353"/>
      <c r="AX373" s="353"/>
    </row>
    <row r="374" spans="1:50" ht="26.25" hidden="1"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t="s">
        <v>721</v>
      </c>
      <c r="AQ374" s="353"/>
      <c r="AR374" s="353"/>
      <c r="AS374" s="353"/>
      <c r="AT374" s="353"/>
      <c r="AU374" s="353"/>
      <c r="AV374" s="353"/>
      <c r="AW374" s="353"/>
      <c r="AX374" s="353"/>
    </row>
    <row r="375" spans="1:50" ht="26.25" hidden="1"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t="s">
        <v>721</v>
      </c>
      <c r="AQ375" s="353"/>
      <c r="AR375" s="353"/>
      <c r="AS375" s="353"/>
      <c r="AT375" s="353"/>
      <c r="AU375" s="353"/>
      <c r="AV375" s="353"/>
      <c r="AW375" s="353"/>
      <c r="AX375" s="353"/>
    </row>
    <row r="376" spans="1:50" ht="26.25" hidden="1"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t="s">
        <v>721</v>
      </c>
      <c r="AQ376" s="353"/>
      <c r="AR376" s="353"/>
      <c r="AS376" s="353"/>
      <c r="AT376" s="353"/>
      <c r="AU376" s="353"/>
      <c r="AV376" s="353"/>
      <c r="AW376" s="353"/>
      <c r="AX376" s="353"/>
    </row>
    <row r="377" spans="1:50" ht="26.25" hidden="1"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t="s">
        <v>721</v>
      </c>
      <c r="AQ377" s="353"/>
      <c r="AR377" s="353"/>
      <c r="AS377" s="353"/>
      <c r="AT377" s="353"/>
      <c r="AU377" s="353"/>
      <c r="AV377" s="353"/>
      <c r="AW377" s="353"/>
      <c r="AX377" s="353"/>
    </row>
    <row r="378" spans="1:50" ht="26.25" hidden="1"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t="s">
        <v>721</v>
      </c>
      <c r="AQ378" s="353"/>
      <c r="AR378" s="353"/>
      <c r="AS378" s="353"/>
      <c r="AT378" s="353"/>
      <c r="AU378" s="353"/>
      <c r="AV378" s="353"/>
      <c r="AW378" s="353"/>
      <c r="AX378" s="353"/>
    </row>
    <row r="379" spans="1:50" ht="26.25" hidden="1"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t="s">
        <v>721</v>
      </c>
      <c r="AQ379" s="353"/>
      <c r="AR379" s="353"/>
      <c r="AS379" s="353"/>
      <c r="AT379" s="353"/>
      <c r="AU379" s="353"/>
      <c r="AV379" s="353"/>
      <c r="AW379" s="353"/>
      <c r="AX379" s="353"/>
    </row>
    <row r="380" spans="1:50" ht="26.25" hidden="1"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t="s">
        <v>721</v>
      </c>
      <c r="AQ380" s="353"/>
      <c r="AR380" s="353"/>
      <c r="AS380" s="353"/>
      <c r="AT380" s="353"/>
      <c r="AU380" s="353"/>
      <c r="AV380" s="353"/>
      <c r="AW380" s="353"/>
      <c r="AX380" s="353"/>
    </row>
    <row r="381" spans="1:50" ht="26.25" hidden="1"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t="s">
        <v>721</v>
      </c>
      <c r="AQ381" s="353"/>
      <c r="AR381" s="353"/>
      <c r="AS381" s="353"/>
      <c r="AT381" s="353"/>
      <c r="AU381" s="353"/>
      <c r="AV381" s="353"/>
      <c r="AW381" s="353"/>
      <c r="AX381" s="353"/>
    </row>
    <row r="382" spans="1:50" ht="26.25" hidden="1"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t="s">
        <v>721</v>
      </c>
      <c r="AQ382" s="353"/>
      <c r="AR382" s="353"/>
      <c r="AS382" s="353"/>
      <c r="AT382" s="353"/>
      <c r="AU382" s="353"/>
      <c r="AV382" s="353"/>
      <c r="AW382" s="353"/>
      <c r="AX382" s="353"/>
    </row>
    <row r="383" spans="1:50" ht="26.25" hidden="1"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t="s">
        <v>721</v>
      </c>
      <c r="AQ383" s="353"/>
      <c r="AR383" s="353"/>
      <c r="AS383" s="353"/>
      <c r="AT383" s="353"/>
      <c r="AU383" s="353"/>
      <c r="AV383" s="353"/>
      <c r="AW383" s="353"/>
      <c r="AX383" s="353"/>
    </row>
    <row r="384" spans="1:50" ht="26.25" hidden="1"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t="s">
        <v>721</v>
      </c>
      <c r="AQ384" s="353"/>
      <c r="AR384" s="353"/>
      <c r="AS384" s="353"/>
      <c r="AT384" s="353"/>
      <c r="AU384" s="353"/>
      <c r="AV384" s="353"/>
      <c r="AW384" s="353"/>
      <c r="AX384" s="353"/>
    </row>
    <row r="385" spans="1:50" ht="26.25" hidden="1"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t="s">
        <v>721</v>
      </c>
      <c r="AQ385" s="353"/>
      <c r="AR385" s="353"/>
      <c r="AS385" s="353"/>
      <c r="AT385" s="353"/>
      <c r="AU385" s="353"/>
      <c r="AV385" s="353"/>
      <c r="AW385" s="353"/>
      <c r="AX385" s="353"/>
    </row>
    <row r="386" spans="1:50" ht="26.25" hidden="1"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t="s">
        <v>721</v>
      </c>
      <c r="AQ386" s="353"/>
      <c r="AR386" s="353"/>
      <c r="AS386" s="353"/>
      <c r="AT386" s="353"/>
      <c r="AU386" s="353"/>
      <c r="AV386" s="353"/>
      <c r="AW386" s="353"/>
      <c r="AX386" s="353"/>
    </row>
    <row r="387" spans="1:50" ht="26.25" hidden="1"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t="s">
        <v>721</v>
      </c>
      <c r="AQ387" s="353"/>
      <c r="AR387" s="353"/>
      <c r="AS387" s="353"/>
      <c r="AT387" s="353"/>
      <c r="AU387" s="353"/>
      <c r="AV387" s="353"/>
      <c r="AW387" s="353"/>
      <c r="AX387" s="353"/>
    </row>
    <row r="388" spans="1:50" ht="26.25" hidden="1"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t="s">
        <v>721</v>
      </c>
      <c r="AQ388" s="353"/>
      <c r="AR388" s="353"/>
      <c r="AS388" s="353"/>
      <c r="AT388" s="353"/>
      <c r="AU388" s="353"/>
      <c r="AV388" s="353"/>
      <c r="AW388" s="353"/>
      <c r="AX388" s="353"/>
    </row>
    <row r="389" spans="1:50" ht="26.25" hidden="1"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t="s">
        <v>721</v>
      </c>
      <c r="AQ389" s="353"/>
      <c r="AR389" s="353"/>
      <c r="AS389" s="353"/>
      <c r="AT389" s="353"/>
      <c r="AU389" s="353"/>
      <c r="AV389" s="353"/>
      <c r="AW389" s="353"/>
      <c r="AX389" s="353"/>
    </row>
    <row r="390" spans="1:50" ht="26.25" hidden="1"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t="s">
        <v>721</v>
      </c>
      <c r="AQ390" s="353"/>
      <c r="AR390" s="353"/>
      <c r="AS390" s="353"/>
      <c r="AT390" s="353"/>
      <c r="AU390" s="353"/>
      <c r="AV390" s="353"/>
      <c r="AW390" s="353"/>
      <c r="AX390" s="353"/>
    </row>
    <row r="391" spans="1:50" ht="26.25" hidden="1"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t="s">
        <v>721</v>
      </c>
      <c r="AQ391" s="353"/>
      <c r="AR391" s="353"/>
      <c r="AS391" s="353"/>
      <c r="AT391" s="353"/>
      <c r="AU391" s="353"/>
      <c r="AV391" s="353"/>
      <c r="AW391" s="353"/>
      <c r="AX391" s="353"/>
    </row>
    <row r="392" spans="1:50" ht="26.25" hidden="1"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t="s">
        <v>721</v>
      </c>
      <c r="AQ392" s="353"/>
      <c r="AR392" s="353"/>
      <c r="AS392" s="353"/>
      <c r="AT392" s="353"/>
      <c r="AU392" s="353"/>
      <c r="AV392" s="353"/>
      <c r="AW392" s="353"/>
      <c r="AX392" s="353"/>
    </row>
    <row r="393" spans="1:50" ht="26.25" hidden="1"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t="s">
        <v>721</v>
      </c>
      <c r="AQ393" s="353"/>
      <c r="AR393" s="353"/>
      <c r="AS393" s="353"/>
      <c r="AT393" s="353"/>
      <c r="AU393" s="353"/>
      <c r="AV393" s="353"/>
      <c r="AW393" s="353"/>
      <c r="AX393" s="353"/>
    </row>
    <row r="394" spans="1:50" ht="26.25" hidden="1"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t="s">
        <v>721</v>
      </c>
      <c r="AQ394" s="353"/>
      <c r="AR394" s="353"/>
      <c r="AS394" s="353"/>
      <c r="AT394" s="353"/>
      <c r="AU394" s="353"/>
      <c r="AV394" s="353"/>
      <c r="AW394" s="353"/>
      <c r="AX394" s="353"/>
    </row>
    <row r="395" spans="1:50" ht="26.25" hidden="1"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t="s">
        <v>721</v>
      </c>
      <c r="AQ395" s="353"/>
      <c r="AR395" s="353"/>
      <c r="AS395" s="353"/>
      <c r="AT395" s="353"/>
      <c r="AU395" s="353"/>
      <c r="AV395" s="353"/>
      <c r="AW395" s="353"/>
      <c r="AX395" s="353"/>
    </row>
    <row r="396" spans="1:50" ht="26.25" hidden="1"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t="s">
        <v>721</v>
      </c>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323</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413</v>
      </c>
      <c r="K399" s="358"/>
      <c r="L399" s="358"/>
      <c r="M399" s="358"/>
      <c r="N399" s="358"/>
      <c r="O399" s="358"/>
      <c r="P399" s="359" t="s">
        <v>27</v>
      </c>
      <c r="Q399" s="359"/>
      <c r="R399" s="359"/>
      <c r="S399" s="359"/>
      <c r="T399" s="359"/>
      <c r="U399" s="359"/>
      <c r="V399" s="359"/>
      <c r="W399" s="359"/>
      <c r="X399" s="359"/>
      <c r="Y399" s="360" t="s">
        <v>472</v>
      </c>
      <c r="Z399" s="361"/>
      <c r="AA399" s="361"/>
      <c r="AB399" s="361"/>
      <c r="AC399" s="142" t="s">
        <v>455</v>
      </c>
      <c r="AD399" s="142"/>
      <c r="AE399" s="142"/>
      <c r="AF399" s="142"/>
      <c r="AG399" s="142"/>
      <c r="AH399" s="360" t="s">
        <v>386</v>
      </c>
      <c r="AI399" s="357"/>
      <c r="AJ399" s="357"/>
      <c r="AK399" s="357"/>
      <c r="AL399" s="357" t="s">
        <v>21</v>
      </c>
      <c r="AM399" s="357"/>
      <c r="AN399" s="357"/>
      <c r="AO399" s="362"/>
      <c r="AP399" s="363" t="s">
        <v>414</v>
      </c>
      <c r="AQ399" s="363"/>
      <c r="AR399" s="363"/>
      <c r="AS399" s="363"/>
      <c r="AT399" s="363"/>
      <c r="AU399" s="363"/>
      <c r="AV399" s="363"/>
      <c r="AW399" s="363"/>
      <c r="AX399" s="363"/>
    </row>
    <row r="400" spans="1:50" ht="26.25" customHeight="1" x14ac:dyDescent="0.15">
      <c r="A400" s="1061">
        <v>1</v>
      </c>
      <c r="B400" s="1061">
        <v>1</v>
      </c>
      <c r="C400" s="354" t="s">
        <v>661</v>
      </c>
      <c r="D400" s="340"/>
      <c r="E400" s="340"/>
      <c r="F400" s="340"/>
      <c r="G400" s="340"/>
      <c r="H400" s="340"/>
      <c r="I400" s="340"/>
      <c r="J400" s="341">
        <v>5010401023057</v>
      </c>
      <c r="K400" s="342"/>
      <c r="L400" s="342"/>
      <c r="M400" s="342"/>
      <c r="N400" s="342"/>
      <c r="O400" s="342"/>
      <c r="P400" s="355" t="s">
        <v>662</v>
      </c>
      <c r="Q400" s="343"/>
      <c r="R400" s="343"/>
      <c r="S400" s="343"/>
      <c r="T400" s="343"/>
      <c r="U400" s="343"/>
      <c r="V400" s="343"/>
      <c r="W400" s="343"/>
      <c r="X400" s="343"/>
      <c r="Y400" s="344">
        <v>10</v>
      </c>
      <c r="Z400" s="345"/>
      <c r="AA400" s="345"/>
      <c r="AB400" s="346"/>
      <c r="AC400" s="347" t="s">
        <v>496</v>
      </c>
      <c r="AD400" s="347"/>
      <c r="AE400" s="347"/>
      <c r="AF400" s="347"/>
      <c r="AG400" s="347"/>
      <c r="AH400" s="348">
        <v>11</v>
      </c>
      <c r="AI400" s="349"/>
      <c r="AJ400" s="349"/>
      <c r="AK400" s="349"/>
      <c r="AL400" s="350">
        <v>99.9</v>
      </c>
      <c r="AM400" s="351"/>
      <c r="AN400" s="351"/>
      <c r="AO400" s="352"/>
      <c r="AP400" s="353" t="s">
        <v>721</v>
      </c>
      <c r="AQ400" s="353"/>
      <c r="AR400" s="353"/>
      <c r="AS400" s="353"/>
      <c r="AT400" s="353"/>
      <c r="AU400" s="353"/>
      <c r="AV400" s="353"/>
      <c r="AW400" s="353"/>
      <c r="AX400" s="353"/>
    </row>
    <row r="401" spans="1:50" ht="26.25" hidden="1"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413</v>
      </c>
      <c r="K432" s="358"/>
      <c r="L432" s="358"/>
      <c r="M432" s="358"/>
      <c r="N432" s="358"/>
      <c r="O432" s="358"/>
      <c r="P432" s="359" t="s">
        <v>27</v>
      </c>
      <c r="Q432" s="359"/>
      <c r="R432" s="359"/>
      <c r="S432" s="359"/>
      <c r="T432" s="359"/>
      <c r="U432" s="359"/>
      <c r="V432" s="359"/>
      <c r="W432" s="359"/>
      <c r="X432" s="359"/>
      <c r="Y432" s="360" t="s">
        <v>472</v>
      </c>
      <c r="Z432" s="361"/>
      <c r="AA432" s="361"/>
      <c r="AB432" s="361"/>
      <c r="AC432" s="142" t="s">
        <v>455</v>
      </c>
      <c r="AD432" s="142"/>
      <c r="AE432" s="142"/>
      <c r="AF432" s="142"/>
      <c r="AG432" s="142"/>
      <c r="AH432" s="360" t="s">
        <v>386</v>
      </c>
      <c r="AI432" s="357"/>
      <c r="AJ432" s="357"/>
      <c r="AK432" s="357"/>
      <c r="AL432" s="357" t="s">
        <v>21</v>
      </c>
      <c r="AM432" s="357"/>
      <c r="AN432" s="357"/>
      <c r="AO432" s="362"/>
      <c r="AP432" s="363" t="s">
        <v>414</v>
      </c>
      <c r="AQ432" s="363"/>
      <c r="AR432" s="363"/>
      <c r="AS432" s="363"/>
      <c r="AT432" s="363"/>
      <c r="AU432" s="363"/>
      <c r="AV432" s="363"/>
      <c r="AW432" s="363"/>
      <c r="AX432" s="363"/>
    </row>
    <row r="433" spans="1:50" ht="26.25" customHeight="1" x14ac:dyDescent="0.15">
      <c r="A433" s="1061">
        <v>1</v>
      </c>
      <c r="B433" s="1061">
        <v>1</v>
      </c>
      <c r="C433" s="354" t="s">
        <v>663</v>
      </c>
      <c r="D433" s="340"/>
      <c r="E433" s="340"/>
      <c r="F433" s="340"/>
      <c r="G433" s="340"/>
      <c r="H433" s="340"/>
      <c r="I433" s="340"/>
      <c r="J433" s="341">
        <v>8000020465330</v>
      </c>
      <c r="K433" s="342"/>
      <c r="L433" s="342"/>
      <c r="M433" s="342"/>
      <c r="N433" s="342"/>
      <c r="O433" s="342"/>
      <c r="P433" s="355" t="s">
        <v>673</v>
      </c>
      <c r="Q433" s="343"/>
      <c r="R433" s="343"/>
      <c r="S433" s="343"/>
      <c r="T433" s="343"/>
      <c r="U433" s="343"/>
      <c r="V433" s="343"/>
      <c r="W433" s="343"/>
      <c r="X433" s="343"/>
      <c r="Y433" s="344">
        <v>289</v>
      </c>
      <c r="Z433" s="345"/>
      <c r="AA433" s="345"/>
      <c r="AB433" s="346"/>
      <c r="AC433" s="347" t="s">
        <v>640</v>
      </c>
      <c r="AD433" s="347"/>
      <c r="AE433" s="347"/>
      <c r="AF433" s="347"/>
      <c r="AG433" s="347"/>
      <c r="AH433" s="348" t="s">
        <v>674</v>
      </c>
      <c r="AI433" s="349"/>
      <c r="AJ433" s="349"/>
      <c r="AK433" s="349"/>
      <c r="AL433" s="350" t="s">
        <v>674</v>
      </c>
      <c r="AM433" s="351"/>
      <c r="AN433" s="351"/>
      <c r="AO433" s="352"/>
      <c r="AP433" s="353" t="s">
        <v>721</v>
      </c>
      <c r="AQ433" s="353"/>
      <c r="AR433" s="353"/>
      <c r="AS433" s="353"/>
      <c r="AT433" s="353"/>
      <c r="AU433" s="353"/>
      <c r="AV433" s="353"/>
      <c r="AW433" s="353"/>
      <c r="AX433" s="353"/>
    </row>
    <row r="434" spans="1:50" ht="26.25" customHeight="1" x14ac:dyDescent="0.15">
      <c r="A434" s="1061">
        <v>2</v>
      </c>
      <c r="B434" s="1061">
        <v>1</v>
      </c>
      <c r="C434" s="354" t="s">
        <v>664</v>
      </c>
      <c r="D434" s="340"/>
      <c r="E434" s="340"/>
      <c r="F434" s="340"/>
      <c r="G434" s="340"/>
      <c r="H434" s="340"/>
      <c r="I434" s="340"/>
      <c r="J434" s="341">
        <v>7000020465348</v>
      </c>
      <c r="K434" s="342"/>
      <c r="L434" s="342"/>
      <c r="M434" s="342"/>
      <c r="N434" s="342"/>
      <c r="O434" s="342"/>
      <c r="P434" s="343" t="s">
        <v>673</v>
      </c>
      <c r="Q434" s="343"/>
      <c r="R434" s="343"/>
      <c r="S434" s="343"/>
      <c r="T434" s="343"/>
      <c r="U434" s="343"/>
      <c r="V434" s="343"/>
      <c r="W434" s="343"/>
      <c r="X434" s="343"/>
      <c r="Y434" s="344">
        <v>220</v>
      </c>
      <c r="Z434" s="345"/>
      <c r="AA434" s="345"/>
      <c r="AB434" s="346"/>
      <c r="AC434" s="347" t="s">
        <v>640</v>
      </c>
      <c r="AD434" s="347"/>
      <c r="AE434" s="347"/>
      <c r="AF434" s="347"/>
      <c r="AG434" s="347"/>
      <c r="AH434" s="348" t="s">
        <v>674</v>
      </c>
      <c r="AI434" s="349"/>
      <c r="AJ434" s="349"/>
      <c r="AK434" s="349"/>
      <c r="AL434" s="350" t="s">
        <v>674</v>
      </c>
      <c r="AM434" s="351"/>
      <c r="AN434" s="351"/>
      <c r="AO434" s="352"/>
      <c r="AP434" s="353" t="s">
        <v>721</v>
      </c>
      <c r="AQ434" s="353"/>
      <c r="AR434" s="353"/>
      <c r="AS434" s="353"/>
      <c r="AT434" s="353"/>
      <c r="AU434" s="353"/>
      <c r="AV434" s="353"/>
      <c r="AW434" s="353"/>
      <c r="AX434" s="353"/>
    </row>
    <row r="435" spans="1:50" ht="26.25" customHeight="1" x14ac:dyDescent="0.15">
      <c r="A435" s="1061">
        <v>3</v>
      </c>
      <c r="B435" s="1061">
        <v>1</v>
      </c>
      <c r="C435" s="354" t="s">
        <v>665</v>
      </c>
      <c r="D435" s="340"/>
      <c r="E435" s="340"/>
      <c r="F435" s="340"/>
      <c r="G435" s="340"/>
      <c r="H435" s="340"/>
      <c r="I435" s="340"/>
      <c r="J435" s="341">
        <v>5000020465259</v>
      </c>
      <c r="K435" s="342"/>
      <c r="L435" s="342"/>
      <c r="M435" s="342"/>
      <c r="N435" s="342"/>
      <c r="O435" s="342"/>
      <c r="P435" s="343" t="s">
        <v>673</v>
      </c>
      <c r="Q435" s="343"/>
      <c r="R435" s="343"/>
      <c r="S435" s="343"/>
      <c r="T435" s="343"/>
      <c r="U435" s="343"/>
      <c r="V435" s="343"/>
      <c r="W435" s="343"/>
      <c r="X435" s="343"/>
      <c r="Y435" s="344">
        <v>110</v>
      </c>
      <c r="Z435" s="345"/>
      <c r="AA435" s="345"/>
      <c r="AB435" s="346"/>
      <c r="AC435" s="347" t="s">
        <v>640</v>
      </c>
      <c r="AD435" s="347"/>
      <c r="AE435" s="347"/>
      <c r="AF435" s="347"/>
      <c r="AG435" s="347"/>
      <c r="AH435" s="348" t="s">
        <v>674</v>
      </c>
      <c r="AI435" s="349"/>
      <c r="AJ435" s="349"/>
      <c r="AK435" s="349"/>
      <c r="AL435" s="350" t="s">
        <v>674</v>
      </c>
      <c r="AM435" s="351"/>
      <c r="AN435" s="351"/>
      <c r="AO435" s="352"/>
      <c r="AP435" s="353" t="s">
        <v>721</v>
      </c>
      <c r="AQ435" s="353"/>
      <c r="AR435" s="353"/>
      <c r="AS435" s="353"/>
      <c r="AT435" s="353"/>
      <c r="AU435" s="353"/>
      <c r="AV435" s="353"/>
      <c r="AW435" s="353"/>
      <c r="AX435" s="353"/>
    </row>
    <row r="436" spans="1:50" ht="26.25" customHeight="1" x14ac:dyDescent="0.15">
      <c r="A436" s="1061">
        <v>4</v>
      </c>
      <c r="B436" s="1061">
        <v>1</v>
      </c>
      <c r="C436" s="354" t="s">
        <v>666</v>
      </c>
      <c r="D436" s="340"/>
      <c r="E436" s="340"/>
      <c r="F436" s="340"/>
      <c r="G436" s="340"/>
      <c r="H436" s="340"/>
      <c r="I436" s="340"/>
      <c r="J436" s="341">
        <v>3000020462225</v>
      </c>
      <c r="K436" s="342"/>
      <c r="L436" s="342"/>
      <c r="M436" s="342"/>
      <c r="N436" s="342"/>
      <c r="O436" s="342"/>
      <c r="P436" s="343" t="s">
        <v>673</v>
      </c>
      <c r="Q436" s="343"/>
      <c r="R436" s="343"/>
      <c r="S436" s="343"/>
      <c r="T436" s="343"/>
      <c r="U436" s="343"/>
      <c r="V436" s="343"/>
      <c r="W436" s="343"/>
      <c r="X436" s="343"/>
      <c r="Y436" s="344">
        <v>104</v>
      </c>
      <c r="Z436" s="345"/>
      <c r="AA436" s="345"/>
      <c r="AB436" s="346"/>
      <c r="AC436" s="347" t="s">
        <v>640</v>
      </c>
      <c r="AD436" s="347"/>
      <c r="AE436" s="347"/>
      <c r="AF436" s="347"/>
      <c r="AG436" s="347"/>
      <c r="AH436" s="348" t="s">
        <v>674</v>
      </c>
      <c r="AI436" s="349"/>
      <c r="AJ436" s="349"/>
      <c r="AK436" s="349"/>
      <c r="AL436" s="350" t="s">
        <v>674</v>
      </c>
      <c r="AM436" s="351"/>
      <c r="AN436" s="351"/>
      <c r="AO436" s="352"/>
      <c r="AP436" s="353" t="s">
        <v>721</v>
      </c>
      <c r="AQ436" s="353"/>
      <c r="AR436" s="353"/>
      <c r="AS436" s="353"/>
      <c r="AT436" s="353"/>
      <c r="AU436" s="353"/>
      <c r="AV436" s="353"/>
      <c r="AW436" s="353"/>
      <c r="AX436" s="353"/>
    </row>
    <row r="437" spans="1:50" ht="26.25" customHeight="1" x14ac:dyDescent="0.15">
      <c r="A437" s="1061">
        <v>5</v>
      </c>
      <c r="B437" s="1061">
        <v>1</v>
      </c>
      <c r="C437" s="354" t="s">
        <v>667</v>
      </c>
      <c r="D437" s="340"/>
      <c r="E437" s="340"/>
      <c r="F437" s="340"/>
      <c r="G437" s="340"/>
      <c r="H437" s="340"/>
      <c r="I437" s="340"/>
      <c r="J437" s="341">
        <v>9000020465321</v>
      </c>
      <c r="K437" s="342"/>
      <c r="L437" s="342"/>
      <c r="M437" s="342"/>
      <c r="N437" s="342"/>
      <c r="O437" s="342"/>
      <c r="P437" s="343" t="s">
        <v>673</v>
      </c>
      <c r="Q437" s="343"/>
      <c r="R437" s="343"/>
      <c r="S437" s="343"/>
      <c r="T437" s="343"/>
      <c r="U437" s="343"/>
      <c r="V437" s="343"/>
      <c r="W437" s="343"/>
      <c r="X437" s="343"/>
      <c r="Y437" s="344">
        <v>97</v>
      </c>
      <c r="Z437" s="345"/>
      <c r="AA437" s="345"/>
      <c r="AB437" s="346"/>
      <c r="AC437" s="347" t="s">
        <v>640</v>
      </c>
      <c r="AD437" s="347"/>
      <c r="AE437" s="347"/>
      <c r="AF437" s="347"/>
      <c r="AG437" s="347"/>
      <c r="AH437" s="348" t="s">
        <v>674</v>
      </c>
      <c r="AI437" s="349"/>
      <c r="AJ437" s="349"/>
      <c r="AK437" s="349"/>
      <c r="AL437" s="350" t="s">
        <v>674</v>
      </c>
      <c r="AM437" s="351"/>
      <c r="AN437" s="351"/>
      <c r="AO437" s="352"/>
      <c r="AP437" s="353" t="s">
        <v>721</v>
      </c>
      <c r="AQ437" s="353"/>
      <c r="AR437" s="353"/>
      <c r="AS437" s="353"/>
      <c r="AT437" s="353"/>
      <c r="AU437" s="353"/>
      <c r="AV437" s="353"/>
      <c r="AW437" s="353"/>
      <c r="AX437" s="353"/>
    </row>
    <row r="438" spans="1:50" ht="26.25" customHeight="1" x14ac:dyDescent="0.15">
      <c r="A438" s="1061">
        <v>6</v>
      </c>
      <c r="B438" s="1061">
        <v>1</v>
      </c>
      <c r="C438" s="354" t="s">
        <v>668</v>
      </c>
      <c r="D438" s="340"/>
      <c r="E438" s="340"/>
      <c r="F438" s="340"/>
      <c r="G438" s="340"/>
      <c r="H438" s="340"/>
      <c r="I438" s="340"/>
      <c r="J438" s="341">
        <v>6000020465241</v>
      </c>
      <c r="K438" s="342"/>
      <c r="L438" s="342"/>
      <c r="M438" s="342"/>
      <c r="N438" s="342"/>
      <c r="O438" s="342"/>
      <c r="P438" s="343" t="s">
        <v>673</v>
      </c>
      <c r="Q438" s="343"/>
      <c r="R438" s="343"/>
      <c r="S438" s="343"/>
      <c r="T438" s="343"/>
      <c r="U438" s="343"/>
      <c r="V438" s="343"/>
      <c r="W438" s="343"/>
      <c r="X438" s="343"/>
      <c r="Y438" s="344">
        <v>91</v>
      </c>
      <c r="Z438" s="345"/>
      <c r="AA438" s="345"/>
      <c r="AB438" s="346"/>
      <c r="AC438" s="347" t="s">
        <v>640</v>
      </c>
      <c r="AD438" s="347"/>
      <c r="AE438" s="347"/>
      <c r="AF438" s="347"/>
      <c r="AG438" s="347"/>
      <c r="AH438" s="348" t="s">
        <v>674</v>
      </c>
      <c r="AI438" s="349"/>
      <c r="AJ438" s="349"/>
      <c r="AK438" s="349"/>
      <c r="AL438" s="350" t="s">
        <v>674</v>
      </c>
      <c r="AM438" s="351"/>
      <c r="AN438" s="351"/>
      <c r="AO438" s="352"/>
      <c r="AP438" s="353" t="s">
        <v>721</v>
      </c>
      <c r="AQ438" s="353"/>
      <c r="AR438" s="353"/>
      <c r="AS438" s="353"/>
      <c r="AT438" s="353"/>
      <c r="AU438" s="353"/>
      <c r="AV438" s="353"/>
      <c r="AW438" s="353"/>
      <c r="AX438" s="353"/>
    </row>
    <row r="439" spans="1:50" ht="26.25" customHeight="1" x14ac:dyDescent="0.15">
      <c r="A439" s="1061">
        <v>7</v>
      </c>
      <c r="B439" s="1061">
        <v>1</v>
      </c>
      <c r="C439" s="354" t="s">
        <v>669</v>
      </c>
      <c r="D439" s="340"/>
      <c r="E439" s="340"/>
      <c r="F439" s="340"/>
      <c r="G439" s="340"/>
      <c r="H439" s="340"/>
      <c r="I439" s="340"/>
      <c r="J439" s="341">
        <v>7000020465356</v>
      </c>
      <c r="K439" s="342"/>
      <c r="L439" s="342"/>
      <c r="M439" s="342"/>
      <c r="N439" s="342"/>
      <c r="O439" s="342"/>
      <c r="P439" s="343" t="s">
        <v>673</v>
      </c>
      <c r="Q439" s="343"/>
      <c r="R439" s="343"/>
      <c r="S439" s="343"/>
      <c r="T439" s="343"/>
      <c r="U439" s="343"/>
      <c r="V439" s="343"/>
      <c r="W439" s="343"/>
      <c r="X439" s="343"/>
      <c r="Y439" s="344">
        <v>88</v>
      </c>
      <c r="Z439" s="345"/>
      <c r="AA439" s="345"/>
      <c r="AB439" s="346"/>
      <c r="AC439" s="347" t="s">
        <v>640</v>
      </c>
      <c r="AD439" s="347"/>
      <c r="AE439" s="347"/>
      <c r="AF439" s="347"/>
      <c r="AG439" s="347"/>
      <c r="AH439" s="348" t="s">
        <v>674</v>
      </c>
      <c r="AI439" s="349"/>
      <c r="AJ439" s="349"/>
      <c r="AK439" s="349"/>
      <c r="AL439" s="350" t="s">
        <v>674</v>
      </c>
      <c r="AM439" s="351"/>
      <c r="AN439" s="351"/>
      <c r="AO439" s="352"/>
      <c r="AP439" s="353" t="s">
        <v>721</v>
      </c>
      <c r="AQ439" s="353"/>
      <c r="AR439" s="353"/>
      <c r="AS439" s="353"/>
      <c r="AT439" s="353"/>
      <c r="AU439" s="353"/>
      <c r="AV439" s="353"/>
      <c r="AW439" s="353"/>
      <c r="AX439" s="353"/>
    </row>
    <row r="440" spans="1:50" ht="26.25" customHeight="1" x14ac:dyDescent="0.15">
      <c r="A440" s="1061">
        <v>8</v>
      </c>
      <c r="B440" s="1061">
        <v>1</v>
      </c>
      <c r="C440" s="354" t="s">
        <v>670</v>
      </c>
      <c r="D440" s="340"/>
      <c r="E440" s="340"/>
      <c r="F440" s="340"/>
      <c r="G440" s="340"/>
      <c r="H440" s="340"/>
      <c r="I440" s="340"/>
      <c r="J440" s="341">
        <v>9000020465313</v>
      </c>
      <c r="K440" s="342"/>
      <c r="L440" s="342"/>
      <c r="M440" s="342"/>
      <c r="N440" s="342"/>
      <c r="O440" s="342"/>
      <c r="P440" s="343" t="s">
        <v>673</v>
      </c>
      <c r="Q440" s="343"/>
      <c r="R440" s="343"/>
      <c r="S440" s="343"/>
      <c r="T440" s="343"/>
      <c r="U440" s="343"/>
      <c r="V440" s="343"/>
      <c r="W440" s="343"/>
      <c r="X440" s="343"/>
      <c r="Y440" s="344">
        <v>59</v>
      </c>
      <c r="Z440" s="345"/>
      <c r="AA440" s="345"/>
      <c r="AB440" s="346"/>
      <c r="AC440" s="347" t="s">
        <v>640</v>
      </c>
      <c r="AD440" s="347"/>
      <c r="AE440" s="347"/>
      <c r="AF440" s="347"/>
      <c r="AG440" s="347"/>
      <c r="AH440" s="348" t="s">
        <v>674</v>
      </c>
      <c r="AI440" s="349"/>
      <c r="AJ440" s="349"/>
      <c r="AK440" s="349"/>
      <c r="AL440" s="350" t="s">
        <v>674</v>
      </c>
      <c r="AM440" s="351"/>
      <c r="AN440" s="351"/>
      <c r="AO440" s="352"/>
      <c r="AP440" s="353" t="s">
        <v>721</v>
      </c>
      <c r="AQ440" s="353"/>
      <c r="AR440" s="353"/>
      <c r="AS440" s="353"/>
      <c r="AT440" s="353"/>
      <c r="AU440" s="353"/>
      <c r="AV440" s="353"/>
      <c r="AW440" s="353"/>
      <c r="AX440" s="353"/>
    </row>
    <row r="441" spans="1:50" ht="26.25" customHeight="1" x14ac:dyDescent="0.15">
      <c r="A441" s="1061">
        <v>9</v>
      </c>
      <c r="B441" s="1061">
        <v>1</v>
      </c>
      <c r="C441" s="354" t="s">
        <v>671</v>
      </c>
      <c r="D441" s="340"/>
      <c r="E441" s="340"/>
      <c r="F441" s="340"/>
      <c r="G441" s="340"/>
      <c r="H441" s="340"/>
      <c r="I441" s="340"/>
      <c r="J441" s="341">
        <v>5000020465291</v>
      </c>
      <c r="K441" s="342"/>
      <c r="L441" s="342"/>
      <c r="M441" s="342"/>
      <c r="N441" s="342"/>
      <c r="O441" s="342"/>
      <c r="P441" s="343" t="s">
        <v>673</v>
      </c>
      <c r="Q441" s="343"/>
      <c r="R441" s="343"/>
      <c r="S441" s="343"/>
      <c r="T441" s="343"/>
      <c r="U441" s="343"/>
      <c r="V441" s="343"/>
      <c r="W441" s="343"/>
      <c r="X441" s="343"/>
      <c r="Y441" s="344">
        <v>36</v>
      </c>
      <c r="Z441" s="345"/>
      <c r="AA441" s="345"/>
      <c r="AB441" s="346"/>
      <c r="AC441" s="347" t="s">
        <v>640</v>
      </c>
      <c r="AD441" s="347"/>
      <c r="AE441" s="347"/>
      <c r="AF441" s="347"/>
      <c r="AG441" s="347"/>
      <c r="AH441" s="348" t="s">
        <v>674</v>
      </c>
      <c r="AI441" s="349"/>
      <c r="AJ441" s="349"/>
      <c r="AK441" s="349"/>
      <c r="AL441" s="350" t="s">
        <v>674</v>
      </c>
      <c r="AM441" s="351"/>
      <c r="AN441" s="351"/>
      <c r="AO441" s="352"/>
      <c r="AP441" s="353" t="s">
        <v>721</v>
      </c>
      <c r="AQ441" s="353"/>
      <c r="AR441" s="353"/>
      <c r="AS441" s="353"/>
      <c r="AT441" s="353"/>
      <c r="AU441" s="353"/>
      <c r="AV441" s="353"/>
      <c r="AW441" s="353"/>
      <c r="AX441" s="353"/>
    </row>
    <row r="442" spans="1:50" ht="26.25" customHeight="1" x14ac:dyDescent="0.15">
      <c r="A442" s="1061">
        <v>10</v>
      </c>
      <c r="B442" s="1061">
        <v>1</v>
      </c>
      <c r="C442" s="354" t="s">
        <v>672</v>
      </c>
      <c r="D442" s="340"/>
      <c r="E442" s="340"/>
      <c r="F442" s="340"/>
      <c r="G442" s="340"/>
      <c r="H442" s="340"/>
      <c r="I442" s="340"/>
      <c r="J442" s="341">
        <v>7000020465232</v>
      </c>
      <c r="K442" s="342"/>
      <c r="L442" s="342"/>
      <c r="M442" s="342"/>
      <c r="N442" s="342"/>
      <c r="O442" s="342"/>
      <c r="P442" s="343" t="s">
        <v>673</v>
      </c>
      <c r="Q442" s="343"/>
      <c r="R442" s="343"/>
      <c r="S442" s="343"/>
      <c r="T442" s="343"/>
      <c r="U442" s="343"/>
      <c r="V442" s="343"/>
      <c r="W442" s="343"/>
      <c r="X442" s="343"/>
      <c r="Y442" s="344">
        <v>33</v>
      </c>
      <c r="Z442" s="345"/>
      <c r="AA442" s="345"/>
      <c r="AB442" s="346"/>
      <c r="AC442" s="347" t="s">
        <v>640</v>
      </c>
      <c r="AD442" s="347"/>
      <c r="AE442" s="347"/>
      <c r="AF442" s="347"/>
      <c r="AG442" s="347"/>
      <c r="AH442" s="348" t="s">
        <v>674</v>
      </c>
      <c r="AI442" s="349"/>
      <c r="AJ442" s="349"/>
      <c r="AK442" s="349"/>
      <c r="AL442" s="350" t="s">
        <v>674</v>
      </c>
      <c r="AM442" s="351"/>
      <c r="AN442" s="351"/>
      <c r="AO442" s="352"/>
      <c r="AP442" s="353" t="s">
        <v>721</v>
      </c>
      <c r="AQ442" s="353"/>
      <c r="AR442" s="353"/>
      <c r="AS442" s="353"/>
      <c r="AT442" s="353"/>
      <c r="AU442" s="353"/>
      <c r="AV442" s="353"/>
      <c r="AW442" s="353"/>
      <c r="AX442" s="353"/>
    </row>
    <row r="443" spans="1:50" ht="26.25" hidden="1"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413</v>
      </c>
      <c r="K465" s="358"/>
      <c r="L465" s="358"/>
      <c r="M465" s="358"/>
      <c r="N465" s="358"/>
      <c r="O465" s="358"/>
      <c r="P465" s="359" t="s">
        <v>27</v>
      </c>
      <c r="Q465" s="359"/>
      <c r="R465" s="359"/>
      <c r="S465" s="359"/>
      <c r="T465" s="359"/>
      <c r="U465" s="359"/>
      <c r="V465" s="359"/>
      <c r="W465" s="359"/>
      <c r="X465" s="359"/>
      <c r="Y465" s="360" t="s">
        <v>472</v>
      </c>
      <c r="Z465" s="361"/>
      <c r="AA465" s="361"/>
      <c r="AB465" s="361"/>
      <c r="AC465" s="142" t="s">
        <v>455</v>
      </c>
      <c r="AD465" s="142"/>
      <c r="AE465" s="142"/>
      <c r="AF465" s="142"/>
      <c r="AG465" s="142"/>
      <c r="AH465" s="360" t="s">
        <v>386</v>
      </c>
      <c r="AI465" s="357"/>
      <c r="AJ465" s="357"/>
      <c r="AK465" s="357"/>
      <c r="AL465" s="357" t="s">
        <v>21</v>
      </c>
      <c r="AM465" s="357"/>
      <c r="AN465" s="357"/>
      <c r="AO465" s="362"/>
      <c r="AP465" s="363" t="s">
        <v>414</v>
      </c>
      <c r="AQ465" s="363"/>
      <c r="AR465" s="363"/>
      <c r="AS465" s="363"/>
      <c r="AT465" s="363"/>
      <c r="AU465" s="363"/>
      <c r="AV465" s="363"/>
      <c r="AW465" s="363"/>
      <c r="AX465" s="363"/>
    </row>
    <row r="466" spans="1:50" ht="26.25" customHeight="1" x14ac:dyDescent="0.15">
      <c r="A466" s="1061">
        <v>1</v>
      </c>
      <c r="B466" s="1061">
        <v>1</v>
      </c>
      <c r="C466" s="354" t="s">
        <v>675</v>
      </c>
      <c r="D466" s="340"/>
      <c r="E466" s="340"/>
      <c r="F466" s="340"/>
      <c r="G466" s="340"/>
      <c r="H466" s="340"/>
      <c r="I466" s="340"/>
      <c r="J466" s="341">
        <v>9000020469157</v>
      </c>
      <c r="K466" s="342"/>
      <c r="L466" s="342"/>
      <c r="M466" s="342"/>
      <c r="N466" s="342"/>
      <c r="O466" s="342"/>
      <c r="P466" s="355" t="s">
        <v>673</v>
      </c>
      <c r="Q466" s="343"/>
      <c r="R466" s="343"/>
      <c r="S466" s="343"/>
      <c r="T466" s="343"/>
      <c r="U466" s="343"/>
      <c r="V466" s="343"/>
      <c r="W466" s="343"/>
      <c r="X466" s="343"/>
      <c r="Y466" s="344">
        <v>68</v>
      </c>
      <c r="Z466" s="345"/>
      <c r="AA466" s="345"/>
      <c r="AB466" s="346"/>
      <c r="AC466" s="347" t="s">
        <v>640</v>
      </c>
      <c r="AD466" s="347"/>
      <c r="AE466" s="347"/>
      <c r="AF466" s="347"/>
      <c r="AG466" s="347"/>
      <c r="AH466" s="348" t="s">
        <v>674</v>
      </c>
      <c r="AI466" s="349"/>
      <c r="AJ466" s="349"/>
      <c r="AK466" s="349"/>
      <c r="AL466" s="350" t="s">
        <v>674</v>
      </c>
      <c r="AM466" s="351"/>
      <c r="AN466" s="351"/>
      <c r="AO466" s="352"/>
      <c r="AP466" s="353" t="s">
        <v>721</v>
      </c>
      <c r="AQ466" s="353"/>
      <c r="AR466" s="353"/>
      <c r="AS466" s="353"/>
      <c r="AT466" s="353"/>
      <c r="AU466" s="353"/>
      <c r="AV466" s="353"/>
      <c r="AW466" s="353"/>
      <c r="AX466" s="353"/>
    </row>
    <row r="467" spans="1:50" ht="26.25" hidden="1"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326</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413</v>
      </c>
      <c r="K498" s="358"/>
      <c r="L498" s="358"/>
      <c r="M498" s="358"/>
      <c r="N498" s="358"/>
      <c r="O498" s="358"/>
      <c r="P498" s="359" t="s">
        <v>27</v>
      </c>
      <c r="Q498" s="359"/>
      <c r="R498" s="359"/>
      <c r="S498" s="359"/>
      <c r="T498" s="359"/>
      <c r="U498" s="359"/>
      <c r="V498" s="359"/>
      <c r="W498" s="359"/>
      <c r="X498" s="359"/>
      <c r="Y498" s="360" t="s">
        <v>472</v>
      </c>
      <c r="Z498" s="361"/>
      <c r="AA498" s="361"/>
      <c r="AB498" s="361"/>
      <c r="AC498" s="142" t="s">
        <v>455</v>
      </c>
      <c r="AD498" s="142"/>
      <c r="AE498" s="142"/>
      <c r="AF498" s="142"/>
      <c r="AG498" s="142"/>
      <c r="AH498" s="360" t="s">
        <v>386</v>
      </c>
      <c r="AI498" s="357"/>
      <c r="AJ498" s="357"/>
      <c r="AK498" s="357"/>
      <c r="AL498" s="357" t="s">
        <v>21</v>
      </c>
      <c r="AM498" s="357"/>
      <c r="AN498" s="357"/>
      <c r="AO498" s="362"/>
      <c r="AP498" s="363" t="s">
        <v>414</v>
      </c>
      <c r="AQ498" s="363"/>
      <c r="AR498" s="363"/>
      <c r="AS498" s="363"/>
      <c r="AT498" s="363"/>
      <c r="AU498" s="363"/>
      <c r="AV498" s="363"/>
      <c r="AW498" s="363"/>
      <c r="AX498" s="363"/>
    </row>
    <row r="499" spans="1:50" ht="26.25" customHeight="1" x14ac:dyDescent="0.15">
      <c r="A499" s="1061">
        <v>1</v>
      </c>
      <c r="B499" s="1061">
        <v>1</v>
      </c>
      <c r="C499" s="354" t="s">
        <v>676</v>
      </c>
      <c r="D499" s="340"/>
      <c r="E499" s="340"/>
      <c r="F499" s="340"/>
      <c r="G499" s="340"/>
      <c r="H499" s="340"/>
      <c r="I499" s="340"/>
      <c r="J499" s="341" t="s">
        <v>674</v>
      </c>
      <c r="K499" s="342"/>
      <c r="L499" s="342"/>
      <c r="M499" s="342"/>
      <c r="N499" s="342"/>
      <c r="O499" s="342"/>
      <c r="P499" s="355" t="s">
        <v>673</v>
      </c>
      <c r="Q499" s="343"/>
      <c r="R499" s="343"/>
      <c r="S499" s="343"/>
      <c r="T499" s="343"/>
      <c r="U499" s="343"/>
      <c r="V499" s="343"/>
      <c r="W499" s="343"/>
      <c r="X499" s="343"/>
      <c r="Y499" s="344">
        <v>1060</v>
      </c>
      <c r="Z499" s="345"/>
      <c r="AA499" s="345"/>
      <c r="AB499" s="346"/>
      <c r="AC499" s="347" t="s">
        <v>640</v>
      </c>
      <c r="AD499" s="347"/>
      <c r="AE499" s="347"/>
      <c r="AF499" s="347"/>
      <c r="AG499" s="347"/>
      <c r="AH499" s="348" t="s">
        <v>674</v>
      </c>
      <c r="AI499" s="349"/>
      <c r="AJ499" s="349"/>
      <c r="AK499" s="349"/>
      <c r="AL499" s="350" t="s">
        <v>674</v>
      </c>
      <c r="AM499" s="351"/>
      <c r="AN499" s="351"/>
      <c r="AO499" s="352"/>
      <c r="AP499" s="353" t="s">
        <v>721</v>
      </c>
      <c r="AQ499" s="353"/>
      <c r="AR499" s="353"/>
      <c r="AS499" s="353"/>
      <c r="AT499" s="353"/>
      <c r="AU499" s="353"/>
      <c r="AV499" s="353"/>
      <c r="AW499" s="353"/>
      <c r="AX499" s="353"/>
    </row>
    <row r="500" spans="1:50" ht="26.25" hidden="1"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327</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413</v>
      </c>
      <c r="K531" s="358"/>
      <c r="L531" s="358"/>
      <c r="M531" s="358"/>
      <c r="N531" s="358"/>
      <c r="O531" s="358"/>
      <c r="P531" s="359" t="s">
        <v>27</v>
      </c>
      <c r="Q531" s="359"/>
      <c r="R531" s="359"/>
      <c r="S531" s="359"/>
      <c r="T531" s="359"/>
      <c r="U531" s="359"/>
      <c r="V531" s="359"/>
      <c r="W531" s="359"/>
      <c r="X531" s="359"/>
      <c r="Y531" s="360" t="s">
        <v>472</v>
      </c>
      <c r="Z531" s="361"/>
      <c r="AA531" s="361"/>
      <c r="AB531" s="361"/>
      <c r="AC531" s="142" t="s">
        <v>455</v>
      </c>
      <c r="AD531" s="142"/>
      <c r="AE531" s="142"/>
      <c r="AF531" s="142"/>
      <c r="AG531" s="142"/>
      <c r="AH531" s="360" t="s">
        <v>386</v>
      </c>
      <c r="AI531" s="357"/>
      <c r="AJ531" s="357"/>
      <c r="AK531" s="357"/>
      <c r="AL531" s="357" t="s">
        <v>21</v>
      </c>
      <c r="AM531" s="357"/>
      <c r="AN531" s="357"/>
      <c r="AO531" s="362"/>
      <c r="AP531" s="363" t="s">
        <v>414</v>
      </c>
      <c r="AQ531" s="363"/>
      <c r="AR531" s="363"/>
      <c r="AS531" s="363"/>
      <c r="AT531" s="363"/>
      <c r="AU531" s="363"/>
      <c r="AV531" s="363"/>
      <c r="AW531" s="363"/>
      <c r="AX531" s="363"/>
    </row>
    <row r="532" spans="1:50" ht="26.25" customHeight="1" x14ac:dyDescent="0.15">
      <c r="A532" s="1061">
        <v>1</v>
      </c>
      <c r="B532" s="1061">
        <v>1</v>
      </c>
      <c r="C532" s="354" t="s">
        <v>677</v>
      </c>
      <c r="D532" s="340"/>
      <c r="E532" s="340"/>
      <c r="F532" s="340"/>
      <c r="G532" s="340"/>
      <c r="H532" s="340"/>
      <c r="I532" s="340"/>
      <c r="J532" s="341">
        <v>9340001010476</v>
      </c>
      <c r="K532" s="342"/>
      <c r="L532" s="342"/>
      <c r="M532" s="342"/>
      <c r="N532" s="342"/>
      <c r="O532" s="342"/>
      <c r="P532" s="355" t="s">
        <v>673</v>
      </c>
      <c r="Q532" s="343"/>
      <c r="R532" s="343"/>
      <c r="S532" s="343"/>
      <c r="T532" s="343"/>
      <c r="U532" s="343"/>
      <c r="V532" s="343"/>
      <c r="W532" s="343"/>
      <c r="X532" s="343"/>
      <c r="Y532" s="344">
        <v>98</v>
      </c>
      <c r="Z532" s="345"/>
      <c r="AA532" s="345"/>
      <c r="AB532" s="346"/>
      <c r="AC532" s="347" t="s">
        <v>640</v>
      </c>
      <c r="AD532" s="347"/>
      <c r="AE532" s="347"/>
      <c r="AF532" s="347"/>
      <c r="AG532" s="347"/>
      <c r="AH532" s="348" t="s">
        <v>674</v>
      </c>
      <c r="AI532" s="349"/>
      <c r="AJ532" s="349"/>
      <c r="AK532" s="349"/>
      <c r="AL532" s="350" t="s">
        <v>674</v>
      </c>
      <c r="AM532" s="351"/>
      <c r="AN532" s="351"/>
      <c r="AO532" s="352"/>
      <c r="AP532" s="353" t="s">
        <v>721</v>
      </c>
      <c r="AQ532" s="353"/>
      <c r="AR532" s="353"/>
      <c r="AS532" s="353"/>
      <c r="AT532" s="353"/>
      <c r="AU532" s="353"/>
      <c r="AV532" s="353"/>
      <c r="AW532" s="353"/>
      <c r="AX532" s="353"/>
    </row>
    <row r="533" spans="1:50" ht="26.25" hidden="1"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328</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413</v>
      </c>
      <c r="K564" s="358"/>
      <c r="L564" s="358"/>
      <c r="M564" s="358"/>
      <c r="N564" s="358"/>
      <c r="O564" s="358"/>
      <c r="P564" s="359" t="s">
        <v>27</v>
      </c>
      <c r="Q564" s="359"/>
      <c r="R564" s="359"/>
      <c r="S564" s="359"/>
      <c r="T564" s="359"/>
      <c r="U564" s="359"/>
      <c r="V564" s="359"/>
      <c r="W564" s="359"/>
      <c r="X564" s="359"/>
      <c r="Y564" s="360" t="s">
        <v>472</v>
      </c>
      <c r="Z564" s="361"/>
      <c r="AA564" s="361"/>
      <c r="AB564" s="361"/>
      <c r="AC564" s="142" t="s">
        <v>455</v>
      </c>
      <c r="AD564" s="142"/>
      <c r="AE564" s="142"/>
      <c r="AF564" s="142"/>
      <c r="AG564" s="142"/>
      <c r="AH564" s="360" t="s">
        <v>386</v>
      </c>
      <c r="AI564" s="357"/>
      <c r="AJ564" s="357"/>
      <c r="AK564" s="357"/>
      <c r="AL564" s="357" t="s">
        <v>21</v>
      </c>
      <c r="AM564" s="357"/>
      <c r="AN564" s="357"/>
      <c r="AO564" s="362"/>
      <c r="AP564" s="363" t="s">
        <v>414</v>
      </c>
      <c r="AQ564" s="363"/>
      <c r="AR564" s="363"/>
      <c r="AS564" s="363"/>
      <c r="AT564" s="363"/>
      <c r="AU564" s="363"/>
      <c r="AV564" s="363"/>
      <c r="AW564" s="363"/>
      <c r="AX564" s="363"/>
    </row>
    <row r="565" spans="1:50" ht="26.25" customHeight="1" x14ac:dyDescent="0.15">
      <c r="A565" s="1061">
        <v>1</v>
      </c>
      <c r="B565" s="1061">
        <v>1</v>
      </c>
      <c r="C565" s="340" t="s">
        <v>730</v>
      </c>
      <c r="D565" s="340"/>
      <c r="E565" s="340"/>
      <c r="F565" s="340"/>
      <c r="G565" s="340"/>
      <c r="H565" s="340"/>
      <c r="I565" s="340"/>
      <c r="J565" s="341">
        <v>4010001141053</v>
      </c>
      <c r="K565" s="342"/>
      <c r="L565" s="342"/>
      <c r="M565" s="342"/>
      <c r="N565" s="342"/>
      <c r="O565" s="342"/>
      <c r="P565" s="343" t="s">
        <v>740</v>
      </c>
      <c r="Q565" s="343"/>
      <c r="R565" s="343"/>
      <c r="S565" s="343"/>
      <c r="T565" s="343"/>
      <c r="U565" s="343"/>
      <c r="V565" s="343"/>
      <c r="W565" s="343"/>
      <c r="X565" s="343"/>
      <c r="Y565" s="344">
        <v>522</v>
      </c>
      <c r="Z565" s="345"/>
      <c r="AA565" s="345"/>
      <c r="AB565" s="346"/>
      <c r="AC565" s="347" t="s">
        <v>493</v>
      </c>
      <c r="AD565" s="347"/>
      <c r="AE565" s="347"/>
      <c r="AF565" s="347"/>
      <c r="AG565" s="347"/>
      <c r="AH565" s="348">
        <v>7</v>
      </c>
      <c r="AI565" s="349"/>
      <c r="AJ565" s="349"/>
      <c r="AK565" s="349"/>
      <c r="AL565" s="350">
        <v>89.69</v>
      </c>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t="s">
        <v>731</v>
      </c>
      <c r="D566" s="340"/>
      <c r="E566" s="340"/>
      <c r="F566" s="340"/>
      <c r="G566" s="340"/>
      <c r="H566" s="340"/>
      <c r="I566" s="340"/>
      <c r="J566" s="341">
        <v>2330001009245</v>
      </c>
      <c r="K566" s="342"/>
      <c r="L566" s="342"/>
      <c r="M566" s="342"/>
      <c r="N566" s="342"/>
      <c r="O566" s="342"/>
      <c r="P566" s="343" t="s">
        <v>741</v>
      </c>
      <c r="Q566" s="343"/>
      <c r="R566" s="343"/>
      <c r="S566" s="343"/>
      <c r="T566" s="343"/>
      <c r="U566" s="343"/>
      <c r="V566" s="343"/>
      <c r="W566" s="343"/>
      <c r="X566" s="343"/>
      <c r="Y566" s="344">
        <v>244</v>
      </c>
      <c r="Z566" s="345"/>
      <c r="AA566" s="345"/>
      <c r="AB566" s="346"/>
      <c r="AC566" s="347" t="s">
        <v>493</v>
      </c>
      <c r="AD566" s="347"/>
      <c r="AE566" s="347"/>
      <c r="AF566" s="347"/>
      <c r="AG566" s="347"/>
      <c r="AH566" s="348">
        <v>2</v>
      </c>
      <c r="AI566" s="349"/>
      <c r="AJ566" s="349"/>
      <c r="AK566" s="349"/>
      <c r="AL566" s="350">
        <v>90.09</v>
      </c>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t="s">
        <v>732</v>
      </c>
      <c r="D567" s="340"/>
      <c r="E567" s="340"/>
      <c r="F567" s="340"/>
      <c r="G567" s="340"/>
      <c r="H567" s="340"/>
      <c r="I567" s="340"/>
      <c r="J567" s="341">
        <v>7340001010701</v>
      </c>
      <c r="K567" s="342"/>
      <c r="L567" s="342"/>
      <c r="M567" s="342"/>
      <c r="N567" s="342"/>
      <c r="O567" s="342"/>
      <c r="P567" s="343" t="s">
        <v>742</v>
      </c>
      <c r="Q567" s="343"/>
      <c r="R567" s="343"/>
      <c r="S567" s="343"/>
      <c r="T567" s="343"/>
      <c r="U567" s="343"/>
      <c r="V567" s="343"/>
      <c r="W567" s="343"/>
      <c r="X567" s="343"/>
      <c r="Y567" s="344">
        <v>56</v>
      </c>
      <c r="Z567" s="345"/>
      <c r="AA567" s="345"/>
      <c r="AB567" s="346"/>
      <c r="AC567" s="347" t="s">
        <v>493</v>
      </c>
      <c r="AD567" s="347"/>
      <c r="AE567" s="347"/>
      <c r="AF567" s="347"/>
      <c r="AG567" s="347"/>
      <c r="AH567" s="348">
        <v>2</v>
      </c>
      <c r="AI567" s="349"/>
      <c r="AJ567" s="349"/>
      <c r="AK567" s="349"/>
      <c r="AL567" s="350">
        <v>94.05</v>
      </c>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t="s">
        <v>733</v>
      </c>
      <c r="D568" s="340"/>
      <c r="E568" s="340"/>
      <c r="F568" s="340"/>
      <c r="G568" s="340"/>
      <c r="H568" s="340"/>
      <c r="I568" s="340"/>
      <c r="J568" s="341">
        <v>5010401047320</v>
      </c>
      <c r="K568" s="342"/>
      <c r="L568" s="342"/>
      <c r="M568" s="342"/>
      <c r="N568" s="342"/>
      <c r="O568" s="342"/>
      <c r="P568" s="343" t="s">
        <v>743</v>
      </c>
      <c r="Q568" s="343"/>
      <c r="R568" s="343"/>
      <c r="S568" s="343"/>
      <c r="T568" s="343"/>
      <c r="U568" s="343"/>
      <c r="V568" s="343"/>
      <c r="W568" s="343"/>
      <c r="X568" s="343"/>
      <c r="Y568" s="344">
        <v>24</v>
      </c>
      <c r="Z568" s="345"/>
      <c r="AA568" s="345"/>
      <c r="AB568" s="346"/>
      <c r="AC568" s="347" t="s">
        <v>493</v>
      </c>
      <c r="AD568" s="347"/>
      <c r="AE568" s="347"/>
      <c r="AF568" s="347"/>
      <c r="AG568" s="347"/>
      <c r="AH568" s="348">
        <v>1</v>
      </c>
      <c r="AI568" s="349"/>
      <c r="AJ568" s="349"/>
      <c r="AK568" s="349"/>
      <c r="AL568" s="350">
        <v>99.59</v>
      </c>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t="s">
        <v>734</v>
      </c>
      <c r="D569" s="340"/>
      <c r="E569" s="340"/>
      <c r="F569" s="340"/>
      <c r="G569" s="340"/>
      <c r="H569" s="340"/>
      <c r="I569" s="340"/>
      <c r="J569" s="341">
        <v>5290001013141</v>
      </c>
      <c r="K569" s="342"/>
      <c r="L569" s="342"/>
      <c r="M569" s="342"/>
      <c r="N569" s="342"/>
      <c r="O569" s="342"/>
      <c r="P569" s="343" t="s">
        <v>744</v>
      </c>
      <c r="Q569" s="343"/>
      <c r="R569" s="343"/>
      <c r="S569" s="343"/>
      <c r="T569" s="343"/>
      <c r="U569" s="343"/>
      <c r="V569" s="343"/>
      <c r="W569" s="343"/>
      <c r="X569" s="343"/>
      <c r="Y569" s="344">
        <v>14</v>
      </c>
      <c r="Z569" s="345"/>
      <c r="AA569" s="345"/>
      <c r="AB569" s="346"/>
      <c r="AC569" s="347" t="s">
        <v>196</v>
      </c>
      <c r="AD569" s="347"/>
      <c r="AE569" s="347"/>
      <c r="AF569" s="347"/>
      <c r="AG569" s="347"/>
      <c r="AH569" s="348">
        <v>1</v>
      </c>
      <c r="AI569" s="349"/>
      <c r="AJ569" s="349"/>
      <c r="AK569" s="349"/>
      <c r="AL569" s="350">
        <v>89.58</v>
      </c>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t="s">
        <v>735</v>
      </c>
      <c r="D570" s="340"/>
      <c r="E570" s="340"/>
      <c r="F570" s="340"/>
      <c r="G570" s="340"/>
      <c r="H570" s="340"/>
      <c r="I570" s="340"/>
      <c r="J570" s="341">
        <v>5010005002705</v>
      </c>
      <c r="K570" s="342"/>
      <c r="L570" s="342"/>
      <c r="M570" s="342"/>
      <c r="N570" s="342"/>
      <c r="O570" s="342"/>
      <c r="P570" s="343" t="s">
        <v>745</v>
      </c>
      <c r="Q570" s="343"/>
      <c r="R570" s="343"/>
      <c r="S570" s="343"/>
      <c r="T570" s="343"/>
      <c r="U570" s="343"/>
      <c r="V570" s="343"/>
      <c r="W570" s="343"/>
      <c r="X570" s="343"/>
      <c r="Y570" s="344">
        <v>6</v>
      </c>
      <c r="Z570" s="345"/>
      <c r="AA570" s="345"/>
      <c r="AB570" s="346"/>
      <c r="AC570" s="347" t="s">
        <v>493</v>
      </c>
      <c r="AD570" s="347"/>
      <c r="AE570" s="347"/>
      <c r="AF570" s="347"/>
      <c r="AG570" s="347"/>
      <c r="AH570" s="348">
        <v>1</v>
      </c>
      <c r="AI570" s="349"/>
      <c r="AJ570" s="349"/>
      <c r="AK570" s="349"/>
      <c r="AL570" s="350">
        <v>95.9</v>
      </c>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t="s">
        <v>736</v>
      </c>
      <c r="D571" s="340"/>
      <c r="E571" s="340"/>
      <c r="F571" s="340"/>
      <c r="G571" s="340"/>
      <c r="H571" s="340"/>
      <c r="I571" s="340"/>
      <c r="J571" s="341">
        <v>1010601032910</v>
      </c>
      <c r="K571" s="342"/>
      <c r="L571" s="342"/>
      <c r="M571" s="342"/>
      <c r="N571" s="342"/>
      <c r="O571" s="342"/>
      <c r="P571" s="343" t="s">
        <v>746</v>
      </c>
      <c r="Q571" s="343"/>
      <c r="R571" s="343"/>
      <c r="S571" s="343"/>
      <c r="T571" s="343"/>
      <c r="U571" s="343"/>
      <c r="V571" s="343"/>
      <c r="W571" s="343"/>
      <c r="X571" s="343"/>
      <c r="Y571" s="344">
        <v>3</v>
      </c>
      <c r="Z571" s="345"/>
      <c r="AA571" s="345"/>
      <c r="AB571" s="346"/>
      <c r="AC571" s="347" t="s">
        <v>492</v>
      </c>
      <c r="AD571" s="347"/>
      <c r="AE571" s="347"/>
      <c r="AF571" s="347"/>
      <c r="AG571" s="347"/>
      <c r="AH571" s="348">
        <v>1</v>
      </c>
      <c r="AI571" s="349"/>
      <c r="AJ571" s="349"/>
      <c r="AK571" s="349"/>
      <c r="AL571" s="350">
        <v>88.91</v>
      </c>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t="s">
        <v>737</v>
      </c>
      <c r="D572" s="340"/>
      <c r="E572" s="340"/>
      <c r="F572" s="340"/>
      <c r="G572" s="340"/>
      <c r="H572" s="340"/>
      <c r="I572" s="340"/>
      <c r="J572" s="341">
        <v>9011101031552</v>
      </c>
      <c r="K572" s="342"/>
      <c r="L572" s="342"/>
      <c r="M572" s="342"/>
      <c r="N572" s="342"/>
      <c r="O572" s="342"/>
      <c r="P572" s="343" t="s">
        <v>747</v>
      </c>
      <c r="Q572" s="343"/>
      <c r="R572" s="343"/>
      <c r="S572" s="343"/>
      <c r="T572" s="343"/>
      <c r="U572" s="343"/>
      <c r="V572" s="343"/>
      <c r="W572" s="343"/>
      <c r="X572" s="343"/>
      <c r="Y572" s="344">
        <v>3</v>
      </c>
      <c r="Z572" s="345"/>
      <c r="AA572" s="345"/>
      <c r="AB572" s="346"/>
      <c r="AC572" s="347" t="s">
        <v>196</v>
      </c>
      <c r="AD572" s="347"/>
      <c r="AE572" s="347"/>
      <c r="AF572" s="347"/>
      <c r="AG572" s="347"/>
      <c r="AH572" s="348">
        <v>1</v>
      </c>
      <c r="AI572" s="349"/>
      <c r="AJ572" s="349"/>
      <c r="AK572" s="349"/>
      <c r="AL572" s="350" t="s">
        <v>536</v>
      </c>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t="s">
        <v>738</v>
      </c>
      <c r="D573" s="340"/>
      <c r="E573" s="340"/>
      <c r="F573" s="340"/>
      <c r="G573" s="340"/>
      <c r="H573" s="340"/>
      <c r="I573" s="340"/>
      <c r="J573" s="341">
        <v>2010005018571</v>
      </c>
      <c r="K573" s="342"/>
      <c r="L573" s="342"/>
      <c r="M573" s="342"/>
      <c r="N573" s="342"/>
      <c r="O573" s="342"/>
      <c r="P573" s="343" t="s">
        <v>748</v>
      </c>
      <c r="Q573" s="343"/>
      <c r="R573" s="343"/>
      <c r="S573" s="343"/>
      <c r="T573" s="343"/>
      <c r="U573" s="343"/>
      <c r="V573" s="343"/>
      <c r="W573" s="343"/>
      <c r="X573" s="343"/>
      <c r="Y573" s="344">
        <v>3</v>
      </c>
      <c r="Z573" s="345"/>
      <c r="AA573" s="345"/>
      <c r="AB573" s="346"/>
      <c r="AC573" s="347" t="s">
        <v>493</v>
      </c>
      <c r="AD573" s="347"/>
      <c r="AE573" s="347"/>
      <c r="AF573" s="347"/>
      <c r="AG573" s="347"/>
      <c r="AH573" s="348">
        <v>1</v>
      </c>
      <c r="AI573" s="349"/>
      <c r="AJ573" s="349"/>
      <c r="AK573" s="349"/>
      <c r="AL573" s="350">
        <v>99.36</v>
      </c>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t="s">
        <v>739</v>
      </c>
      <c r="D574" s="340"/>
      <c r="E574" s="340"/>
      <c r="F574" s="340"/>
      <c r="G574" s="340"/>
      <c r="H574" s="340"/>
      <c r="I574" s="340"/>
      <c r="J574" s="341">
        <v>7010001008844</v>
      </c>
      <c r="K574" s="342"/>
      <c r="L574" s="342"/>
      <c r="M574" s="342"/>
      <c r="N574" s="342"/>
      <c r="O574" s="342"/>
      <c r="P574" s="343" t="s">
        <v>749</v>
      </c>
      <c r="Q574" s="343"/>
      <c r="R574" s="343"/>
      <c r="S574" s="343"/>
      <c r="T574" s="343"/>
      <c r="U574" s="343"/>
      <c r="V574" s="343"/>
      <c r="W574" s="343"/>
      <c r="X574" s="343"/>
      <c r="Y574" s="344">
        <v>2</v>
      </c>
      <c r="Z574" s="345"/>
      <c r="AA574" s="345"/>
      <c r="AB574" s="346"/>
      <c r="AC574" s="347" t="s">
        <v>492</v>
      </c>
      <c r="AD574" s="347"/>
      <c r="AE574" s="347"/>
      <c r="AF574" s="347"/>
      <c r="AG574" s="347"/>
      <c r="AH574" s="348">
        <v>1</v>
      </c>
      <c r="AI574" s="349"/>
      <c r="AJ574" s="349"/>
      <c r="AK574" s="349"/>
      <c r="AL574" s="350">
        <v>99.35</v>
      </c>
      <c r="AM574" s="351"/>
      <c r="AN574" s="351"/>
      <c r="AO574" s="352"/>
      <c r="AP574" s="353"/>
      <c r="AQ574" s="353"/>
      <c r="AR574" s="353"/>
      <c r="AS574" s="353"/>
      <c r="AT574" s="353"/>
      <c r="AU574" s="353"/>
      <c r="AV574" s="353"/>
      <c r="AW574" s="353"/>
      <c r="AX574" s="353"/>
    </row>
    <row r="575" spans="1:50" ht="26.25" hidden="1"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329</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413</v>
      </c>
      <c r="K597" s="358"/>
      <c r="L597" s="358"/>
      <c r="M597" s="358"/>
      <c r="N597" s="358"/>
      <c r="O597" s="358"/>
      <c r="P597" s="359" t="s">
        <v>27</v>
      </c>
      <c r="Q597" s="359"/>
      <c r="R597" s="359"/>
      <c r="S597" s="359"/>
      <c r="T597" s="359"/>
      <c r="U597" s="359"/>
      <c r="V597" s="359"/>
      <c r="W597" s="359"/>
      <c r="X597" s="359"/>
      <c r="Y597" s="360" t="s">
        <v>472</v>
      </c>
      <c r="Z597" s="361"/>
      <c r="AA597" s="361"/>
      <c r="AB597" s="361"/>
      <c r="AC597" s="142" t="s">
        <v>455</v>
      </c>
      <c r="AD597" s="142"/>
      <c r="AE597" s="142"/>
      <c r="AF597" s="142"/>
      <c r="AG597" s="142"/>
      <c r="AH597" s="360" t="s">
        <v>386</v>
      </c>
      <c r="AI597" s="357"/>
      <c r="AJ597" s="357"/>
      <c r="AK597" s="357"/>
      <c r="AL597" s="357" t="s">
        <v>21</v>
      </c>
      <c r="AM597" s="357"/>
      <c r="AN597" s="357"/>
      <c r="AO597" s="362"/>
      <c r="AP597" s="363" t="s">
        <v>414</v>
      </c>
      <c r="AQ597" s="363"/>
      <c r="AR597" s="363"/>
      <c r="AS597" s="363"/>
      <c r="AT597" s="363"/>
      <c r="AU597" s="363"/>
      <c r="AV597" s="363"/>
      <c r="AW597" s="363"/>
      <c r="AX597" s="363"/>
    </row>
    <row r="598" spans="1:50" ht="26.25" customHeight="1" x14ac:dyDescent="0.15">
      <c r="A598" s="1061">
        <v>1</v>
      </c>
      <c r="B598" s="1061">
        <v>1</v>
      </c>
      <c r="C598" s="340" t="s">
        <v>750</v>
      </c>
      <c r="D598" s="340"/>
      <c r="E598" s="340"/>
      <c r="F598" s="340"/>
      <c r="G598" s="340"/>
      <c r="H598" s="340"/>
      <c r="I598" s="340"/>
      <c r="J598" s="341">
        <v>5012405001732</v>
      </c>
      <c r="K598" s="342"/>
      <c r="L598" s="342"/>
      <c r="M598" s="342"/>
      <c r="N598" s="342"/>
      <c r="O598" s="342"/>
      <c r="P598" s="343" t="s">
        <v>751</v>
      </c>
      <c r="Q598" s="343"/>
      <c r="R598" s="343"/>
      <c r="S598" s="343"/>
      <c r="T598" s="343"/>
      <c r="U598" s="343"/>
      <c r="V598" s="343"/>
      <c r="W598" s="343"/>
      <c r="X598" s="343"/>
      <c r="Y598" s="344">
        <v>2</v>
      </c>
      <c r="Z598" s="345"/>
      <c r="AA598" s="345"/>
      <c r="AB598" s="346"/>
      <c r="AC598" s="347" t="s">
        <v>497</v>
      </c>
      <c r="AD598" s="347"/>
      <c r="AE598" s="347"/>
      <c r="AF598" s="347"/>
      <c r="AG598" s="347"/>
      <c r="AH598" s="348">
        <v>1</v>
      </c>
      <c r="AI598" s="349"/>
      <c r="AJ598" s="349"/>
      <c r="AK598" s="349"/>
      <c r="AL598" s="350">
        <v>99.99</v>
      </c>
      <c r="AM598" s="351"/>
      <c r="AN598" s="351"/>
      <c r="AO598" s="352"/>
      <c r="AP598" s="353"/>
      <c r="AQ598" s="353"/>
      <c r="AR598" s="353"/>
      <c r="AS598" s="353"/>
      <c r="AT598" s="353"/>
      <c r="AU598" s="353"/>
      <c r="AV598" s="353"/>
      <c r="AW598" s="353"/>
      <c r="AX598" s="353"/>
    </row>
    <row r="599" spans="1:50" ht="26.25" hidden="1"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413</v>
      </c>
      <c r="K630" s="358"/>
      <c r="L630" s="358"/>
      <c r="M630" s="358"/>
      <c r="N630" s="358"/>
      <c r="O630" s="358"/>
      <c r="P630" s="359" t="s">
        <v>27</v>
      </c>
      <c r="Q630" s="359"/>
      <c r="R630" s="359"/>
      <c r="S630" s="359"/>
      <c r="T630" s="359"/>
      <c r="U630" s="359"/>
      <c r="V630" s="359"/>
      <c r="W630" s="359"/>
      <c r="X630" s="359"/>
      <c r="Y630" s="360" t="s">
        <v>472</v>
      </c>
      <c r="Z630" s="361"/>
      <c r="AA630" s="361"/>
      <c r="AB630" s="361"/>
      <c r="AC630" s="142" t="s">
        <v>455</v>
      </c>
      <c r="AD630" s="142"/>
      <c r="AE630" s="142"/>
      <c r="AF630" s="142"/>
      <c r="AG630" s="142"/>
      <c r="AH630" s="360" t="s">
        <v>386</v>
      </c>
      <c r="AI630" s="357"/>
      <c r="AJ630" s="357"/>
      <c r="AK630" s="357"/>
      <c r="AL630" s="357" t="s">
        <v>21</v>
      </c>
      <c r="AM630" s="357"/>
      <c r="AN630" s="357"/>
      <c r="AO630" s="362"/>
      <c r="AP630" s="363" t="s">
        <v>414</v>
      </c>
      <c r="AQ630" s="363"/>
      <c r="AR630" s="363"/>
      <c r="AS630" s="363"/>
      <c r="AT630" s="363"/>
      <c r="AU630" s="363"/>
      <c r="AV630" s="363"/>
      <c r="AW630" s="363"/>
      <c r="AX630" s="363"/>
    </row>
    <row r="631" spans="1:50" ht="26.25" customHeight="1" x14ac:dyDescent="0.15">
      <c r="A631" s="1061">
        <v>1</v>
      </c>
      <c r="B631" s="1061">
        <v>1</v>
      </c>
      <c r="C631" s="340" t="s">
        <v>755</v>
      </c>
      <c r="D631" s="340"/>
      <c r="E631" s="340"/>
      <c r="F631" s="340"/>
      <c r="G631" s="340"/>
      <c r="H631" s="340"/>
      <c r="I631" s="340"/>
      <c r="J631" s="341">
        <v>2010401051696</v>
      </c>
      <c r="K631" s="342"/>
      <c r="L631" s="342"/>
      <c r="M631" s="342"/>
      <c r="N631" s="342"/>
      <c r="O631" s="342"/>
      <c r="P631" s="343" t="s">
        <v>754</v>
      </c>
      <c r="Q631" s="343"/>
      <c r="R631" s="343"/>
      <c r="S631" s="343"/>
      <c r="T631" s="343"/>
      <c r="U631" s="343"/>
      <c r="V631" s="343"/>
      <c r="W631" s="343"/>
      <c r="X631" s="343"/>
      <c r="Y631" s="344">
        <v>968</v>
      </c>
      <c r="Z631" s="345"/>
      <c r="AA631" s="345"/>
      <c r="AB631" s="346"/>
      <c r="AC631" s="347" t="s">
        <v>493</v>
      </c>
      <c r="AD631" s="347"/>
      <c r="AE631" s="347"/>
      <c r="AF631" s="347"/>
      <c r="AG631" s="347"/>
      <c r="AH631" s="348">
        <v>13</v>
      </c>
      <c r="AI631" s="349"/>
      <c r="AJ631" s="349"/>
      <c r="AK631" s="349"/>
      <c r="AL631" s="350">
        <v>88.2</v>
      </c>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t="s">
        <v>756</v>
      </c>
      <c r="D632" s="340"/>
      <c r="E632" s="340"/>
      <c r="F632" s="340"/>
      <c r="G632" s="340"/>
      <c r="H632" s="340"/>
      <c r="I632" s="340"/>
      <c r="J632" s="341">
        <v>5120001026309</v>
      </c>
      <c r="K632" s="342"/>
      <c r="L632" s="342"/>
      <c r="M632" s="342"/>
      <c r="N632" s="342"/>
      <c r="O632" s="342"/>
      <c r="P632" s="343" t="s">
        <v>765</v>
      </c>
      <c r="Q632" s="343"/>
      <c r="R632" s="343"/>
      <c r="S632" s="343"/>
      <c r="T632" s="343"/>
      <c r="U632" s="343"/>
      <c r="V632" s="343"/>
      <c r="W632" s="343"/>
      <c r="X632" s="343"/>
      <c r="Y632" s="344">
        <v>769</v>
      </c>
      <c r="Z632" s="345"/>
      <c r="AA632" s="345"/>
      <c r="AB632" s="346"/>
      <c r="AC632" s="347" t="s">
        <v>493</v>
      </c>
      <c r="AD632" s="347"/>
      <c r="AE632" s="347"/>
      <c r="AF632" s="347"/>
      <c r="AG632" s="347"/>
      <c r="AH632" s="348">
        <v>18</v>
      </c>
      <c r="AI632" s="349"/>
      <c r="AJ632" s="349"/>
      <c r="AK632" s="349"/>
      <c r="AL632" s="350">
        <v>89.9</v>
      </c>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t="s">
        <v>757</v>
      </c>
      <c r="D633" s="340"/>
      <c r="E633" s="340"/>
      <c r="F633" s="340"/>
      <c r="G633" s="340"/>
      <c r="H633" s="340"/>
      <c r="I633" s="340"/>
      <c r="J633" s="341">
        <v>6010001034874</v>
      </c>
      <c r="K633" s="342"/>
      <c r="L633" s="342"/>
      <c r="M633" s="342"/>
      <c r="N633" s="342"/>
      <c r="O633" s="342"/>
      <c r="P633" s="343" t="s">
        <v>766</v>
      </c>
      <c r="Q633" s="343"/>
      <c r="R633" s="343"/>
      <c r="S633" s="343"/>
      <c r="T633" s="343"/>
      <c r="U633" s="343"/>
      <c r="V633" s="343"/>
      <c r="W633" s="343"/>
      <c r="X633" s="343"/>
      <c r="Y633" s="344">
        <v>630</v>
      </c>
      <c r="Z633" s="345"/>
      <c r="AA633" s="345"/>
      <c r="AB633" s="346"/>
      <c r="AC633" s="347" t="s">
        <v>493</v>
      </c>
      <c r="AD633" s="347"/>
      <c r="AE633" s="347"/>
      <c r="AF633" s="347"/>
      <c r="AG633" s="347"/>
      <c r="AH633" s="348">
        <v>15</v>
      </c>
      <c r="AI633" s="349"/>
      <c r="AJ633" s="349"/>
      <c r="AK633" s="349"/>
      <c r="AL633" s="350">
        <v>88</v>
      </c>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t="s">
        <v>758</v>
      </c>
      <c r="D634" s="340"/>
      <c r="E634" s="340"/>
      <c r="F634" s="340"/>
      <c r="G634" s="340"/>
      <c r="H634" s="340"/>
      <c r="I634" s="340"/>
      <c r="J634" s="341">
        <v>9120001072753</v>
      </c>
      <c r="K634" s="342"/>
      <c r="L634" s="342"/>
      <c r="M634" s="342"/>
      <c r="N634" s="342"/>
      <c r="O634" s="342"/>
      <c r="P634" s="343" t="s">
        <v>767</v>
      </c>
      <c r="Q634" s="343"/>
      <c r="R634" s="343"/>
      <c r="S634" s="343"/>
      <c r="T634" s="343"/>
      <c r="U634" s="343"/>
      <c r="V634" s="343"/>
      <c r="W634" s="343"/>
      <c r="X634" s="343"/>
      <c r="Y634" s="344">
        <v>112</v>
      </c>
      <c r="Z634" s="345"/>
      <c r="AA634" s="345"/>
      <c r="AB634" s="346"/>
      <c r="AC634" s="347" t="s">
        <v>493</v>
      </c>
      <c r="AD634" s="347"/>
      <c r="AE634" s="347"/>
      <c r="AF634" s="347"/>
      <c r="AG634" s="347"/>
      <c r="AH634" s="348">
        <v>2</v>
      </c>
      <c r="AI634" s="349"/>
      <c r="AJ634" s="349"/>
      <c r="AK634" s="349"/>
      <c r="AL634" s="350">
        <v>93.9</v>
      </c>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t="s">
        <v>759</v>
      </c>
      <c r="D635" s="340"/>
      <c r="E635" s="340"/>
      <c r="F635" s="340"/>
      <c r="G635" s="340"/>
      <c r="H635" s="340"/>
      <c r="I635" s="340"/>
      <c r="J635" s="341">
        <v>9340001010261</v>
      </c>
      <c r="K635" s="342"/>
      <c r="L635" s="342"/>
      <c r="M635" s="342"/>
      <c r="N635" s="342"/>
      <c r="O635" s="342"/>
      <c r="P635" s="343" t="s">
        <v>768</v>
      </c>
      <c r="Q635" s="343"/>
      <c r="R635" s="343"/>
      <c r="S635" s="343"/>
      <c r="T635" s="343"/>
      <c r="U635" s="343"/>
      <c r="V635" s="343"/>
      <c r="W635" s="343"/>
      <c r="X635" s="343"/>
      <c r="Y635" s="344">
        <v>102</v>
      </c>
      <c r="Z635" s="345"/>
      <c r="AA635" s="345"/>
      <c r="AB635" s="346"/>
      <c r="AC635" s="347" t="s">
        <v>493</v>
      </c>
      <c r="AD635" s="347"/>
      <c r="AE635" s="347"/>
      <c r="AF635" s="347"/>
      <c r="AG635" s="347"/>
      <c r="AH635" s="348">
        <v>3</v>
      </c>
      <c r="AI635" s="349"/>
      <c r="AJ635" s="349"/>
      <c r="AK635" s="349"/>
      <c r="AL635" s="350">
        <v>96.9</v>
      </c>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t="s">
        <v>760</v>
      </c>
      <c r="D636" s="340"/>
      <c r="E636" s="340"/>
      <c r="F636" s="340"/>
      <c r="G636" s="340"/>
      <c r="H636" s="340"/>
      <c r="I636" s="340"/>
      <c r="J636" s="341">
        <v>2180001039299</v>
      </c>
      <c r="K636" s="342"/>
      <c r="L636" s="342"/>
      <c r="M636" s="342"/>
      <c r="N636" s="342"/>
      <c r="O636" s="342"/>
      <c r="P636" s="343" t="s">
        <v>769</v>
      </c>
      <c r="Q636" s="343"/>
      <c r="R636" s="343"/>
      <c r="S636" s="343"/>
      <c r="T636" s="343"/>
      <c r="U636" s="343"/>
      <c r="V636" s="343"/>
      <c r="W636" s="343"/>
      <c r="X636" s="343"/>
      <c r="Y636" s="344">
        <v>79</v>
      </c>
      <c r="Z636" s="345"/>
      <c r="AA636" s="345"/>
      <c r="AB636" s="346"/>
      <c r="AC636" s="347" t="s">
        <v>493</v>
      </c>
      <c r="AD636" s="347"/>
      <c r="AE636" s="347"/>
      <c r="AF636" s="347"/>
      <c r="AG636" s="347"/>
      <c r="AH636" s="348">
        <v>1</v>
      </c>
      <c r="AI636" s="349"/>
      <c r="AJ636" s="349"/>
      <c r="AK636" s="349"/>
      <c r="AL636" s="350">
        <v>97.6</v>
      </c>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t="s">
        <v>761</v>
      </c>
      <c r="D637" s="340"/>
      <c r="E637" s="340"/>
      <c r="F637" s="340"/>
      <c r="G637" s="340"/>
      <c r="H637" s="340"/>
      <c r="I637" s="340"/>
      <c r="J637" s="341">
        <v>3340001010283</v>
      </c>
      <c r="K637" s="342"/>
      <c r="L637" s="342"/>
      <c r="M637" s="342"/>
      <c r="N637" s="342"/>
      <c r="O637" s="342"/>
      <c r="P637" s="343" t="s">
        <v>770</v>
      </c>
      <c r="Q637" s="343"/>
      <c r="R637" s="343"/>
      <c r="S637" s="343"/>
      <c r="T637" s="343"/>
      <c r="U637" s="343"/>
      <c r="V637" s="343"/>
      <c r="W637" s="343"/>
      <c r="X637" s="343"/>
      <c r="Y637" s="344">
        <v>61</v>
      </c>
      <c r="Z637" s="345"/>
      <c r="AA637" s="345"/>
      <c r="AB637" s="346"/>
      <c r="AC637" s="347" t="s">
        <v>493</v>
      </c>
      <c r="AD637" s="347"/>
      <c r="AE637" s="347"/>
      <c r="AF637" s="347"/>
      <c r="AG637" s="347"/>
      <c r="AH637" s="348">
        <v>3</v>
      </c>
      <c r="AI637" s="349"/>
      <c r="AJ637" s="349"/>
      <c r="AK637" s="349"/>
      <c r="AL637" s="350">
        <v>97.5</v>
      </c>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t="s">
        <v>762</v>
      </c>
      <c r="D638" s="340"/>
      <c r="E638" s="340"/>
      <c r="F638" s="340"/>
      <c r="G638" s="340"/>
      <c r="H638" s="340"/>
      <c r="I638" s="340"/>
      <c r="J638" s="341">
        <v>6030001009800</v>
      </c>
      <c r="K638" s="342"/>
      <c r="L638" s="342"/>
      <c r="M638" s="342"/>
      <c r="N638" s="342"/>
      <c r="O638" s="342"/>
      <c r="P638" s="343" t="s">
        <v>771</v>
      </c>
      <c r="Q638" s="343"/>
      <c r="R638" s="343"/>
      <c r="S638" s="343"/>
      <c r="T638" s="343"/>
      <c r="U638" s="343"/>
      <c r="V638" s="343"/>
      <c r="W638" s="343"/>
      <c r="X638" s="343"/>
      <c r="Y638" s="344">
        <v>41</v>
      </c>
      <c r="Z638" s="345"/>
      <c r="AA638" s="345"/>
      <c r="AB638" s="346"/>
      <c r="AC638" s="347" t="s">
        <v>494</v>
      </c>
      <c r="AD638" s="347"/>
      <c r="AE638" s="347"/>
      <c r="AF638" s="347"/>
      <c r="AG638" s="347"/>
      <c r="AH638" s="348">
        <v>6</v>
      </c>
      <c r="AI638" s="349"/>
      <c r="AJ638" s="349"/>
      <c r="AK638" s="349"/>
      <c r="AL638" s="350">
        <v>78.8</v>
      </c>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t="s">
        <v>763</v>
      </c>
      <c r="D639" s="340"/>
      <c r="E639" s="340"/>
      <c r="F639" s="340"/>
      <c r="G639" s="340"/>
      <c r="H639" s="340"/>
      <c r="I639" s="340"/>
      <c r="J639" s="341">
        <v>4010701009640</v>
      </c>
      <c r="K639" s="342"/>
      <c r="L639" s="342"/>
      <c r="M639" s="342"/>
      <c r="N639" s="342"/>
      <c r="O639" s="342"/>
      <c r="P639" s="343" t="s">
        <v>772</v>
      </c>
      <c r="Q639" s="343"/>
      <c r="R639" s="343"/>
      <c r="S639" s="343"/>
      <c r="T639" s="343"/>
      <c r="U639" s="343"/>
      <c r="V639" s="343"/>
      <c r="W639" s="343"/>
      <c r="X639" s="343"/>
      <c r="Y639" s="344">
        <v>39</v>
      </c>
      <c r="Z639" s="345"/>
      <c r="AA639" s="345"/>
      <c r="AB639" s="346"/>
      <c r="AC639" s="347" t="s">
        <v>499</v>
      </c>
      <c r="AD639" s="347"/>
      <c r="AE639" s="347"/>
      <c r="AF639" s="347"/>
      <c r="AG639" s="347"/>
      <c r="AH639" s="348">
        <v>1</v>
      </c>
      <c r="AI639" s="349"/>
      <c r="AJ639" s="349"/>
      <c r="AK639" s="349"/>
      <c r="AL639" s="350">
        <v>99.9</v>
      </c>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t="s">
        <v>764</v>
      </c>
      <c r="D640" s="340"/>
      <c r="E640" s="340"/>
      <c r="F640" s="340"/>
      <c r="G640" s="340"/>
      <c r="H640" s="340"/>
      <c r="I640" s="340"/>
      <c r="J640" s="341">
        <v>1340001010277</v>
      </c>
      <c r="K640" s="342"/>
      <c r="L640" s="342"/>
      <c r="M640" s="342"/>
      <c r="N640" s="342"/>
      <c r="O640" s="342"/>
      <c r="P640" s="343" t="s">
        <v>773</v>
      </c>
      <c r="Q640" s="343"/>
      <c r="R640" s="343"/>
      <c r="S640" s="343"/>
      <c r="T640" s="343"/>
      <c r="U640" s="343"/>
      <c r="V640" s="343"/>
      <c r="W640" s="343"/>
      <c r="X640" s="343"/>
      <c r="Y640" s="344">
        <v>35</v>
      </c>
      <c r="Z640" s="345"/>
      <c r="AA640" s="345"/>
      <c r="AB640" s="346"/>
      <c r="AC640" s="347" t="s">
        <v>493</v>
      </c>
      <c r="AD640" s="347"/>
      <c r="AE640" s="347"/>
      <c r="AF640" s="347"/>
      <c r="AG640" s="347"/>
      <c r="AH640" s="348">
        <v>2</v>
      </c>
      <c r="AI640" s="349"/>
      <c r="AJ640" s="349"/>
      <c r="AK640" s="349"/>
      <c r="AL640" s="350">
        <v>90.1</v>
      </c>
      <c r="AM640" s="351"/>
      <c r="AN640" s="351"/>
      <c r="AO640" s="352"/>
      <c r="AP640" s="353"/>
      <c r="AQ640" s="353"/>
      <c r="AR640" s="353"/>
      <c r="AS640" s="353"/>
      <c r="AT640" s="353"/>
      <c r="AU640" s="353"/>
      <c r="AV640" s="353"/>
      <c r="AW640" s="353"/>
      <c r="AX640" s="353"/>
    </row>
    <row r="641" spans="1:50" ht="26.25" hidden="1"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330</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413</v>
      </c>
      <c r="K663" s="358"/>
      <c r="L663" s="358"/>
      <c r="M663" s="358"/>
      <c r="N663" s="358"/>
      <c r="O663" s="358"/>
      <c r="P663" s="359" t="s">
        <v>27</v>
      </c>
      <c r="Q663" s="359"/>
      <c r="R663" s="359"/>
      <c r="S663" s="359"/>
      <c r="T663" s="359"/>
      <c r="U663" s="359"/>
      <c r="V663" s="359"/>
      <c r="W663" s="359"/>
      <c r="X663" s="359"/>
      <c r="Y663" s="360" t="s">
        <v>472</v>
      </c>
      <c r="Z663" s="361"/>
      <c r="AA663" s="361"/>
      <c r="AB663" s="361"/>
      <c r="AC663" s="142" t="s">
        <v>455</v>
      </c>
      <c r="AD663" s="142"/>
      <c r="AE663" s="142"/>
      <c r="AF663" s="142"/>
      <c r="AG663" s="142"/>
      <c r="AH663" s="360" t="s">
        <v>386</v>
      </c>
      <c r="AI663" s="357"/>
      <c r="AJ663" s="357"/>
      <c r="AK663" s="357"/>
      <c r="AL663" s="357" t="s">
        <v>21</v>
      </c>
      <c r="AM663" s="357"/>
      <c r="AN663" s="357"/>
      <c r="AO663" s="362"/>
      <c r="AP663" s="363" t="s">
        <v>414</v>
      </c>
      <c r="AQ663" s="363"/>
      <c r="AR663" s="363"/>
      <c r="AS663" s="363"/>
      <c r="AT663" s="363"/>
      <c r="AU663" s="363"/>
      <c r="AV663" s="363"/>
      <c r="AW663" s="363"/>
      <c r="AX663" s="363"/>
    </row>
    <row r="664" spans="1:50" ht="26.25" hidden="1"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331</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413</v>
      </c>
      <c r="K696" s="358"/>
      <c r="L696" s="358"/>
      <c r="M696" s="358"/>
      <c r="N696" s="358"/>
      <c r="O696" s="358"/>
      <c r="P696" s="359" t="s">
        <v>27</v>
      </c>
      <c r="Q696" s="359"/>
      <c r="R696" s="359"/>
      <c r="S696" s="359"/>
      <c r="T696" s="359"/>
      <c r="U696" s="359"/>
      <c r="V696" s="359"/>
      <c r="W696" s="359"/>
      <c r="X696" s="359"/>
      <c r="Y696" s="360" t="s">
        <v>472</v>
      </c>
      <c r="Z696" s="361"/>
      <c r="AA696" s="361"/>
      <c r="AB696" s="361"/>
      <c r="AC696" s="142" t="s">
        <v>455</v>
      </c>
      <c r="AD696" s="142"/>
      <c r="AE696" s="142"/>
      <c r="AF696" s="142"/>
      <c r="AG696" s="142"/>
      <c r="AH696" s="360" t="s">
        <v>386</v>
      </c>
      <c r="AI696" s="357"/>
      <c r="AJ696" s="357"/>
      <c r="AK696" s="357"/>
      <c r="AL696" s="357" t="s">
        <v>21</v>
      </c>
      <c r="AM696" s="357"/>
      <c r="AN696" s="357"/>
      <c r="AO696" s="362"/>
      <c r="AP696" s="363" t="s">
        <v>414</v>
      </c>
      <c r="AQ696" s="363"/>
      <c r="AR696" s="363"/>
      <c r="AS696" s="363"/>
      <c r="AT696" s="363"/>
      <c r="AU696" s="363"/>
      <c r="AV696" s="363"/>
      <c r="AW696" s="363"/>
      <c r="AX696" s="363"/>
    </row>
    <row r="697" spans="1:50" ht="26.25" hidden="1"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332</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413</v>
      </c>
      <c r="K729" s="358"/>
      <c r="L729" s="358"/>
      <c r="M729" s="358"/>
      <c r="N729" s="358"/>
      <c r="O729" s="358"/>
      <c r="P729" s="359" t="s">
        <v>27</v>
      </c>
      <c r="Q729" s="359"/>
      <c r="R729" s="359"/>
      <c r="S729" s="359"/>
      <c r="T729" s="359"/>
      <c r="U729" s="359"/>
      <c r="V729" s="359"/>
      <c r="W729" s="359"/>
      <c r="X729" s="359"/>
      <c r="Y729" s="360" t="s">
        <v>472</v>
      </c>
      <c r="Z729" s="361"/>
      <c r="AA729" s="361"/>
      <c r="AB729" s="361"/>
      <c r="AC729" s="142" t="s">
        <v>455</v>
      </c>
      <c r="AD729" s="142"/>
      <c r="AE729" s="142"/>
      <c r="AF729" s="142"/>
      <c r="AG729" s="142"/>
      <c r="AH729" s="360" t="s">
        <v>386</v>
      </c>
      <c r="AI729" s="357"/>
      <c r="AJ729" s="357"/>
      <c r="AK729" s="357"/>
      <c r="AL729" s="357" t="s">
        <v>21</v>
      </c>
      <c r="AM729" s="357"/>
      <c r="AN729" s="357"/>
      <c r="AO729" s="362"/>
      <c r="AP729" s="363" t="s">
        <v>414</v>
      </c>
      <c r="AQ729" s="363"/>
      <c r="AR729" s="363"/>
      <c r="AS729" s="363"/>
      <c r="AT729" s="363"/>
      <c r="AU729" s="363"/>
      <c r="AV729" s="363"/>
      <c r="AW729" s="363"/>
      <c r="AX729" s="363"/>
    </row>
    <row r="730" spans="1:50" ht="26.25" hidden="1"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333</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413</v>
      </c>
      <c r="K762" s="358"/>
      <c r="L762" s="358"/>
      <c r="M762" s="358"/>
      <c r="N762" s="358"/>
      <c r="O762" s="358"/>
      <c r="P762" s="359" t="s">
        <v>27</v>
      </c>
      <c r="Q762" s="359"/>
      <c r="R762" s="359"/>
      <c r="S762" s="359"/>
      <c r="T762" s="359"/>
      <c r="U762" s="359"/>
      <c r="V762" s="359"/>
      <c r="W762" s="359"/>
      <c r="X762" s="359"/>
      <c r="Y762" s="360" t="s">
        <v>472</v>
      </c>
      <c r="Z762" s="361"/>
      <c r="AA762" s="361"/>
      <c r="AB762" s="361"/>
      <c r="AC762" s="142" t="s">
        <v>455</v>
      </c>
      <c r="AD762" s="142"/>
      <c r="AE762" s="142"/>
      <c r="AF762" s="142"/>
      <c r="AG762" s="142"/>
      <c r="AH762" s="360" t="s">
        <v>386</v>
      </c>
      <c r="AI762" s="357"/>
      <c r="AJ762" s="357"/>
      <c r="AK762" s="357"/>
      <c r="AL762" s="357" t="s">
        <v>21</v>
      </c>
      <c r="AM762" s="357"/>
      <c r="AN762" s="357"/>
      <c r="AO762" s="362"/>
      <c r="AP762" s="363" t="s">
        <v>414</v>
      </c>
      <c r="AQ762" s="363"/>
      <c r="AR762" s="363"/>
      <c r="AS762" s="363"/>
      <c r="AT762" s="363"/>
      <c r="AU762" s="363"/>
      <c r="AV762" s="363"/>
      <c r="AW762" s="363"/>
      <c r="AX762" s="363"/>
    </row>
    <row r="763" spans="1:50" ht="26.25" hidden="1"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334</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413</v>
      </c>
      <c r="K795" s="358"/>
      <c r="L795" s="358"/>
      <c r="M795" s="358"/>
      <c r="N795" s="358"/>
      <c r="O795" s="358"/>
      <c r="P795" s="359" t="s">
        <v>27</v>
      </c>
      <c r="Q795" s="359"/>
      <c r="R795" s="359"/>
      <c r="S795" s="359"/>
      <c r="T795" s="359"/>
      <c r="U795" s="359"/>
      <c r="V795" s="359"/>
      <c r="W795" s="359"/>
      <c r="X795" s="359"/>
      <c r="Y795" s="360" t="s">
        <v>472</v>
      </c>
      <c r="Z795" s="361"/>
      <c r="AA795" s="361"/>
      <c r="AB795" s="361"/>
      <c r="AC795" s="142" t="s">
        <v>455</v>
      </c>
      <c r="AD795" s="142"/>
      <c r="AE795" s="142"/>
      <c r="AF795" s="142"/>
      <c r="AG795" s="142"/>
      <c r="AH795" s="360" t="s">
        <v>386</v>
      </c>
      <c r="AI795" s="357"/>
      <c r="AJ795" s="357"/>
      <c r="AK795" s="357"/>
      <c r="AL795" s="357" t="s">
        <v>21</v>
      </c>
      <c r="AM795" s="357"/>
      <c r="AN795" s="357"/>
      <c r="AO795" s="362"/>
      <c r="AP795" s="363" t="s">
        <v>414</v>
      </c>
      <c r="AQ795" s="363"/>
      <c r="AR795" s="363"/>
      <c r="AS795" s="363"/>
      <c r="AT795" s="363"/>
      <c r="AU795" s="363"/>
      <c r="AV795" s="363"/>
      <c r="AW795" s="363"/>
      <c r="AX795" s="363"/>
    </row>
    <row r="796" spans="1:50" ht="26.25" hidden="1"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335</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413</v>
      </c>
      <c r="K828" s="358"/>
      <c r="L828" s="358"/>
      <c r="M828" s="358"/>
      <c r="N828" s="358"/>
      <c r="O828" s="358"/>
      <c r="P828" s="359" t="s">
        <v>27</v>
      </c>
      <c r="Q828" s="359"/>
      <c r="R828" s="359"/>
      <c r="S828" s="359"/>
      <c r="T828" s="359"/>
      <c r="U828" s="359"/>
      <c r="V828" s="359"/>
      <c r="W828" s="359"/>
      <c r="X828" s="359"/>
      <c r="Y828" s="360" t="s">
        <v>472</v>
      </c>
      <c r="Z828" s="361"/>
      <c r="AA828" s="361"/>
      <c r="AB828" s="361"/>
      <c r="AC828" s="142" t="s">
        <v>455</v>
      </c>
      <c r="AD828" s="142"/>
      <c r="AE828" s="142"/>
      <c r="AF828" s="142"/>
      <c r="AG828" s="142"/>
      <c r="AH828" s="360" t="s">
        <v>386</v>
      </c>
      <c r="AI828" s="357"/>
      <c r="AJ828" s="357"/>
      <c r="AK828" s="357"/>
      <c r="AL828" s="357" t="s">
        <v>21</v>
      </c>
      <c r="AM828" s="357"/>
      <c r="AN828" s="357"/>
      <c r="AO828" s="362"/>
      <c r="AP828" s="363" t="s">
        <v>414</v>
      </c>
      <c r="AQ828" s="363"/>
      <c r="AR828" s="363"/>
      <c r="AS828" s="363"/>
      <c r="AT828" s="363"/>
      <c r="AU828" s="363"/>
      <c r="AV828" s="363"/>
      <c r="AW828" s="363"/>
      <c r="AX828" s="363"/>
    </row>
    <row r="829" spans="1:50" ht="26.25" hidden="1"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413</v>
      </c>
      <c r="K861" s="358"/>
      <c r="L861" s="358"/>
      <c r="M861" s="358"/>
      <c r="N861" s="358"/>
      <c r="O861" s="358"/>
      <c r="P861" s="359" t="s">
        <v>27</v>
      </c>
      <c r="Q861" s="359"/>
      <c r="R861" s="359"/>
      <c r="S861" s="359"/>
      <c r="T861" s="359"/>
      <c r="U861" s="359"/>
      <c r="V861" s="359"/>
      <c r="W861" s="359"/>
      <c r="X861" s="359"/>
      <c r="Y861" s="360" t="s">
        <v>472</v>
      </c>
      <c r="Z861" s="361"/>
      <c r="AA861" s="361"/>
      <c r="AB861" s="361"/>
      <c r="AC861" s="142" t="s">
        <v>455</v>
      </c>
      <c r="AD861" s="142"/>
      <c r="AE861" s="142"/>
      <c r="AF861" s="142"/>
      <c r="AG861" s="142"/>
      <c r="AH861" s="360" t="s">
        <v>386</v>
      </c>
      <c r="AI861" s="357"/>
      <c r="AJ861" s="357"/>
      <c r="AK861" s="357"/>
      <c r="AL861" s="357" t="s">
        <v>21</v>
      </c>
      <c r="AM861" s="357"/>
      <c r="AN861" s="357"/>
      <c r="AO861" s="362"/>
      <c r="AP861" s="363" t="s">
        <v>414</v>
      </c>
      <c r="AQ861" s="363"/>
      <c r="AR861" s="363"/>
      <c r="AS861" s="363"/>
      <c r="AT861" s="363"/>
      <c r="AU861" s="363"/>
      <c r="AV861" s="363"/>
      <c r="AW861" s="363"/>
      <c r="AX861" s="363"/>
    </row>
    <row r="862" spans="1:50" ht="26.25" hidden="1"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337</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413</v>
      </c>
      <c r="K894" s="358"/>
      <c r="L894" s="358"/>
      <c r="M894" s="358"/>
      <c r="N894" s="358"/>
      <c r="O894" s="358"/>
      <c r="P894" s="359" t="s">
        <v>27</v>
      </c>
      <c r="Q894" s="359"/>
      <c r="R894" s="359"/>
      <c r="S894" s="359"/>
      <c r="T894" s="359"/>
      <c r="U894" s="359"/>
      <c r="V894" s="359"/>
      <c r="W894" s="359"/>
      <c r="X894" s="359"/>
      <c r="Y894" s="360" t="s">
        <v>472</v>
      </c>
      <c r="Z894" s="361"/>
      <c r="AA894" s="361"/>
      <c r="AB894" s="361"/>
      <c r="AC894" s="142" t="s">
        <v>455</v>
      </c>
      <c r="AD894" s="142"/>
      <c r="AE894" s="142"/>
      <c r="AF894" s="142"/>
      <c r="AG894" s="142"/>
      <c r="AH894" s="360" t="s">
        <v>386</v>
      </c>
      <c r="AI894" s="357"/>
      <c r="AJ894" s="357"/>
      <c r="AK894" s="357"/>
      <c r="AL894" s="357" t="s">
        <v>21</v>
      </c>
      <c r="AM894" s="357"/>
      <c r="AN894" s="357"/>
      <c r="AO894" s="362"/>
      <c r="AP894" s="363" t="s">
        <v>414</v>
      </c>
      <c r="AQ894" s="363"/>
      <c r="AR894" s="363"/>
      <c r="AS894" s="363"/>
      <c r="AT894" s="363"/>
      <c r="AU894" s="363"/>
      <c r="AV894" s="363"/>
      <c r="AW894" s="363"/>
      <c r="AX894" s="363"/>
    </row>
    <row r="895" spans="1:50" ht="26.25" hidden="1"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413</v>
      </c>
      <c r="K927" s="358"/>
      <c r="L927" s="358"/>
      <c r="M927" s="358"/>
      <c r="N927" s="358"/>
      <c r="O927" s="358"/>
      <c r="P927" s="359" t="s">
        <v>27</v>
      </c>
      <c r="Q927" s="359"/>
      <c r="R927" s="359"/>
      <c r="S927" s="359"/>
      <c r="T927" s="359"/>
      <c r="U927" s="359"/>
      <c r="V927" s="359"/>
      <c r="W927" s="359"/>
      <c r="X927" s="359"/>
      <c r="Y927" s="360" t="s">
        <v>472</v>
      </c>
      <c r="Z927" s="361"/>
      <c r="AA927" s="361"/>
      <c r="AB927" s="361"/>
      <c r="AC927" s="142" t="s">
        <v>455</v>
      </c>
      <c r="AD927" s="142"/>
      <c r="AE927" s="142"/>
      <c r="AF927" s="142"/>
      <c r="AG927" s="142"/>
      <c r="AH927" s="360" t="s">
        <v>386</v>
      </c>
      <c r="AI927" s="357"/>
      <c r="AJ927" s="357"/>
      <c r="AK927" s="357"/>
      <c r="AL927" s="357" t="s">
        <v>21</v>
      </c>
      <c r="AM927" s="357"/>
      <c r="AN927" s="357"/>
      <c r="AO927" s="362"/>
      <c r="AP927" s="363" t="s">
        <v>414</v>
      </c>
      <c r="AQ927" s="363"/>
      <c r="AR927" s="363"/>
      <c r="AS927" s="363"/>
      <c r="AT927" s="363"/>
      <c r="AU927" s="363"/>
      <c r="AV927" s="363"/>
      <c r="AW927" s="363"/>
      <c r="AX927" s="363"/>
    </row>
    <row r="928" spans="1:50" ht="26.25" hidden="1"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413</v>
      </c>
      <c r="K960" s="358"/>
      <c r="L960" s="358"/>
      <c r="M960" s="358"/>
      <c r="N960" s="358"/>
      <c r="O960" s="358"/>
      <c r="P960" s="359" t="s">
        <v>27</v>
      </c>
      <c r="Q960" s="359"/>
      <c r="R960" s="359"/>
      <c r="S960" s="359"/>
      <c r="T960" s="359"/>
      <c r="U960" s="359"/>
      <c r="V960" s="359"/>
      <c r="W960" s="359"/>
      <c r="X960" s="359"/>
      <c r="Y960" s="360" t="s">
        <v>472</v>
      </c>
      <c r="Z960" s="361"/>
      <c r="AA960" s="361"/>
      <c r="AB960" s="361"/>
      <c r="AC960" s="142" t="s">
        <v>455</v>
      </c>
      <c r="AD960" s="142"/>
      <c r="AE960" s="142"/>
      <c r="AF960" s="142"/>
      <c r="AG960" s="142"/>
      <c r="AH960" s="360" t="s">
        <v>386</v>
      </c>
      <c r="AI960" s="357"/>
      <c r="AJ960" s="357"/>
      <c r="AK960" s="357"/>
      <c r="AL960" s="357" t="s">
        <v>21</v>
      </c>
      <c r="AM960" s="357"/>
      <c r="AN960" s="357"/>
      <c r="AO960" s="362"/>
      <c r="AP960" s="363" t="s">
        <v>414</v>
      </c>
      <c r="AQ960" s="363"/>
      <c r="AR960" s="363"/>
      <c r="AS960" s="363"/>
      <c r="AT960" s="363"/>
      <c r="AU960" s="363"/>
      <c r="AV960" s="363"/>
      <c r="AW960" s="363"/>
      <c r="AX960" s="363"/>
    </row>
    <row r="961" spans="1:50" ht="26.25" hidden="1"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413</v>
      </c>
      <c r="K993" s="358"/>
      <c r="L993" s="358"/>
      <c r="M993" s="358"/>
      <c r="N993" s="358"/>
      <c r="O993" s="358"/>
      <c r="P993" s="359" t="s">
        <v>27</v>
      </c>
      <c r="Q993" s="359"/>
      <c r="R993" s="359"/>
      <c r="S993" s="359"/>
      <c r="T993" s="359"/>
      <c r="U993" s="359"/>
      <c r="V993" s="359"/>
      <c r="W993" s="359"/>
      <c r="X993" s="359"/>
      <c r="Y993" s="360" t="s">
        <v>472</v>
      </c>
      <c r="Z993" s="361"/>
      <c r="AA993" s="361"/>
      <c r="AB993" s="361"/>
      <c r="AC993" s="142" t="s">
        <v>455</v>
      </c>
      <c r="AD993" s="142"/>
      <c r="AE993" s="142"/>
      <c r="AF993" s="142"/>
      <c r="AG993" s="142"/>
      <c r="AH993" s="360" t="s">
        <v>386</v>
      </c>
      <c r="AI993" s="357"/>
      <c r="AJ993" s="357"/>
      <c r="AK993" s="357"/>
      <c r="AL993" s="357" t="s">
        <v>21</v>
      </c>
      <c r="AM993" s="357"/>
      <c r="AN993" s="357"/>
      <c r="AO993" s="362"/>
      <c r="AP993" s="363" t="s">
        <v>414</v>
      </c>
      <c r="AQ993" s="363"/>
      <c r="AR993" s="363"/>
      <c r="AS993" s="363"/>
      <c r="AT993" s="363"/>
      <c r="AU993" s="363"/>
      <c r="AV993" s="363"/>
      <c r="AW993" s="363"/>
      <c r="AX993" s="363"/>
    </row>
    <row r="994" spans="1:50" ht="26.25" hidden="1"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413</v>
      </c>
      <c r="K1026" s="358"/>
      <c r="L1026" s="358"/>
      <c r="M1026" s="358"/>
      <c r="N1026" s="358"/>
      <c r="O1026" s="358"/>
      <c r="P1026" s="359" t="s">
        <v>27</v>
      </c>
      <c r="Q1026" s="359"/>
      <c r="R1026" s="359"/>
      <c r="S1026" s="359"/>
      <c r="T1026" s="359"/>
      <c r="U1026" s="359"/>
      <c r="V1026" s="359"/>
      <c r="W1026" s="359"/>
      <c r="X1026" s="359"/>
      <c r="Y1026" s="360" t="s">
        <v>472</v>
      </c>
      <c r="Z1026" s="361"/>
      <c r="AA1026" s="361"/>
      <c r="AB1026" s="361"/>
      <c r="AC1026" s="142" t="s">
        <v>455</v>
      </c>
      <c r="AD1026" s="142"/>
      <c r="AE1026" s="142"/>
      <c r="AF1026" s="142"/>
      <c r="AG1026" s="142"/>
      <c r="AH1026" s="360" t="s">
        <v>386</v>
      </c>
      <c r="AI1026" s="357"/>
      <c r="AJ1026" s="357"/>
      <c r="AK1026" s="357"/>
      <c r="AL1026" s="357" t="s">
        <v>21</v>
      </c>
      <c r="AM1026" s="357"/>
      <c r="AN1026" s="357"/>
      <c r="AO1026" s="362"/>
      <c r="AP1026" s="363" t="s">
        <v>414</v>
      </c>
      <c r="AQ1026" s="363"/>
      <c r="AR1026" s="363"/>
      <c r="AS1026" s="363"/>
      <c r="AT1026" s="363"/>
      <c r="AU1026" s="363"/>
      <c r="AV1026" s="363"/>
      <c r="AW1026" s="363"/>
      <c r="AX1026" s="363"/>
    </row>
    <row r="1027" spans="1:50" ht="26.25" hidden="1"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413</v>
      </c>
      <c r="K1059" s="358"/>
      <c r="L1059" s="358"/>
      <c r="M1059" s="358"/>
      <c r="N1059" s="358"/>
      <c r="O1059" s="358"/>
      <c r="P1059" s="359" t="s">
        <v>27</v>
      </c>
      <c r="Q1059" s="359"/>
      <c r="R1059" s="359"/>
      <c r="S1059" s="359"/>
      <c r="T1059" s="359"/>
      <c r="U1059" s="359"/>
      <c r="V1059" s="359"/>
      <c r="W1059" s="359"/>
      <c r="X1059" s="359"/>
      <c r="Y1059" s="360" t="s">
        <v>472</v>
      </c>
      <c r="Z1059" s="361"/>
      <c r="AA1059" s="361"/>
      <c r="AB1059" s="361"/>
      <c r="AC1059" s="142" t="s">
        <v>455</v>
      </c>
      <c r="AD1059" s="142"/>
      <c r="AE1059" s="142"/>
      <c r="AF1059" s="142"/>
      <c r="AG1059" s="142"/>
      <c r="AH1059" s="360" t="s">
        <v>386</v>
      </c>
      <c r="AI1059" s="357"/>
      <c r="AJ1059" s="357"/>
      <c r="AK1059" s="357"/>
      <c r="AL1059" s="357" t="s">
        <v>21</v>
      </c>
      <c r="AM1059" s="357"/>
      <c r="AN1059" s="357"/>
      <c r="AO1059" s="362"/>
      <c r="AP1059" s="363" t="s">
        <v>414</v>
      </c>
      <c r="AQ1059" s="363"/>
      <c r="AR1059" s="363"/>
      <c r="AS1059" s="363"/>
      <c r="AT1059" s="363"/>
      <c r="AU1059" s="363"/>
      <c r="AV1059" s="363"/>
      <c r="AW1059" s="363"/>
      <c r="AX1059" s="363"/>
    </row>
    <row r="1060" spans="1:50" ht="26.25" hidden="1"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413</v>
      </c>
      <c r="K1092" s="358"/>
      <c r="L1092" s="358"/>
      <c r="M1092" s="358"/>
      <c r="N1092" s="358"/>
      <c r="O1092" s="358"/>
      <c r="P1092" s="359" t="s">
        <v>27</v>
      </c>
      <c r="Q1092" s="359"/>
      <c r="R1092" s="359"/>
      <c r="S1092" s="359"/>
      <c r="T1092" s="359"/>
      <c r="U1092" s="359"/>
      <c r="V1092" s="359"/>
      <c r="W1092" s="359"/>
      <c r="X1092" s="359"/>
      <c r="Y1092" s="360" t="s">
        <v>472</v>
      </c>
      <c r="Z1092" s="361"/>
      <c r="AA1092" s="361"/>
      <c r="AB1092" s="361"/>
      <c r="AC1092" s="142" t="s">
        <v>455</v>
      </c>
      <c r="AD1092" s="142"/>
      <c r="AE1092" s="142"/>
      <c r="AF1092" s="142"/>
      <c r="AG1092" s="142"/>
      <c r="AH1092" s="360" t="s">
        <v>386</v>
      </c>
      <c r="AI1092" s="357"/>
      <c r="AJ1092" s="357"/>
      <c r="AK1092" s="357"/>
      <c r="AL1092" s="357" t="s">
        <v>21</v>
      </c>
      <c r="AM1092" s="357"/>
      <c r="AN1092" s="357"/>
      <c r="AO1092" s="362"/>
      <c r="AP1092" s="363" t="s">
        <v>414</v>
      </c>
      <c r="AQ1092" s="363"/>
      <c r="AR1092" s="363"/>
      <c r="AS1092" s="363"/>
      <c r="AT1092" s="363"/>
      <c r="AU1092" s="363"/>
      <c r="AV1092" s="363"/>
      <c r="AW1092" s="363"/>
      <c r="AX1092" s="363"/>
    </row>
    <row r="1093" spans="1:50" ht="26.25" hidden="1"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413</v>
      </c>
      <c r="K1125" s="358"/>
      <c r="L1125" s="358"/>
      <c r="M1125" s="358"/>
      <c r="N1125" s="358"/>
      <c r="O1125" s="358"/>
      <c r="P1125" s="359" t="s">
        <v>27</v>
      </c>
      <c r="Q1125" s="359"/>
      <c r="R1125" s="359"/>
      <c r="S1125" s="359"/>
      <c r="T1125" s="359"/>
      <c r="U1125" s="359"/>
      <c r="V1125" s="359"/>
      <c r="W1125" s="359"/>
      <c r="X1125" s="359"/>
      <c r="Y1125" s="360" t="s">
        <v>472</v>
      </c>
      <c r="Z1125" s="361"/>
      <c r="AA1125" s="361"/>
      <c r="AB1125" s="361"/>
      <c r="AC1125" s="142" t="s">
        <v>455</v>
      </c>
      <c r="AD1125" s="142"/>
      <c r="AE1125" s="142"/>
      <c r="AF1125" s="142"/>
      <c r="AG1125" s="142"/>
      <c r="AH1125" s="360" t="s">
        <v>386</v>
      </c>
      <c r="AI1125" s="357"/>
      <c r="AJ1125" s="357"/>
      <c r="AK1125" s="357"/>
      <c r="AL1125" s="357" t="s">
        <v>21</v>
      </c>
      <c r="AM1125" s="357"/>
      <c r="AN1125" s="357"/>
      <c r="AO1125" s="362"/>
      <c r="AP1125" s="363" t="s">
        <v>414</v>
      </c>
      <c r="AQ1125" s="363"/>
      <c r="AR1125" s="363"/>
      <c r="AS1125" s="363"/>
      <c r="AT1125" s="363"/>
      <c r="AU1125" s="363"/>
      <c r="AV1125" s="363"/>
      <c r="AW1125" s="363"/>
      <c r="AX1125" s="363"/>
    </row>
    <row r="1126" spans="1:50" ht="26.25" hidden="1"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344</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413</v>
      </c>
      <c r="K1158" s="358"/>
      <c r="L1158" s="358"/>
      <c r="M1158" s="358"/>
      <c r="N1158" s="358"/>
      <c r="O1158" s="358"/>
      <c r="P1158" s="359" t="s">
        <v>27</v>
      </c>
      <c r="Q1158" s="359"/>
      <c r="R1158" s="359"/>
      <c r="S1158" s="359"/>
      <c r="T1158" s="359"/>
      <c r="U1158" s="359"/>
      <c r="V1158" s="359"/>
      <c r="W1158" s="359"/>
      <c r="X1158" s="359"/>
      <c r="Y1158" s="360" t="s">
        <v>472</v>
      </c>
      <c r="Z1158" s="361"/>
      <c r="AA1158" s="361"/>
      <c r="AB1158" s="361"/>
      <c r="AC1158" s="142" t="s">
        <v>455</v>
      </c>
      <c r="AD1158" s="142"/>
      <c r="AE1158" s="142"/>
      <c r="AF1158" s="142"/>
      <c r="AG1158" s="142"/>
      <c r="AH1158" s="360" t="s">
        <v>386</v>
      </c>
      <c r="AI1158" s="357"/>
      <c r="AJ1158" s="357"/>
      <c r="AK1158" s="357"/>
      <c r="AL1158" s="357" t="s">
        <v>21</v>
      </c>
      <c r="AM1158" s="357"/>
      <c r="AN1158" s="357"/>
      <c r="AO1158" s="362"/>
      <c r="AP1158" s="363" t="s">
        <v>414</v>
      </c>
      <c r="AQ1158" s="363"/>
      <c r="AR1158" s="363"/>
      <c r="AS1158" s="363"/>
      <c r="AT1158" s="363"/>
      <c r="AU1158" s="363"/>
      <c r="AV1158" s="363"/>
      <c r="AW1158" s="363"/>
      <c r="AX1158" s="363"/>
    </row>
    <row r="1159" spans="1:50" ht="26.25" hidden="1"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345</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413</v>
      </c>
      <c r="K1191" s="358"/>
      <c r="L1191" s="358"/>
      <c r="M1191" s="358"/>
      <c r="N1191" s="358"/>
      <c r="O1191" s="358"/>
      <c r="P1191" s="359" t="s">
        <v>27</v>
      </c>
      <c r="Q1191" s="359"/>
      <c r="R1191" s="359"/>
      <c r="S1191" s="359"/>
      <c r="T1191" s="359"/>
      <c r="U1191" s="359"/>
      <c r="V1191" s="359"/>
      <c r="W1191" s="359"/>
      <c r="X1191" s="359"/>
      <c r="Y1191" s="360" t="s">
        <v>472</v>
      </c>
      <c r="Z1191" s="361"/>
      <c r="AA1191" s="361"/>
      <c r="AB1191" s="361"/>
      <c r="AC1191" s="142" t="s">
        <v>455</v>
      </c>
      <c r="AD1191" s="142"/>
      <c r="AE1191" s="142"/>
      <c r="AF1191" s="142"/>
      <c r="AG1191" s="142"/>
      <c r="AH1191" s="360" t="s">
        <v>386</v>
      </c>
      <c r="AI1191" s="357"/>
      <c r="AJ1191" s="357"/>
      <c r="AK1191" s="357"/>
      <c r="AL1191" s="357" t="s">
        <v>21</v>
      </c>
      <c r="AM1191" s="357"/>
      <c r="AN1191" s="357"/>
      <c r="AO1191" s="362"/>
      <c r="AP1191" s="363" t="s">
        <v>414</v>
      </c>
      <c r="AQ1191" s="363"/>
      <c r="AR1191" s="363"/>
      <c r="AS1191" s="363"/>
      <c r="AT1191" s="363"/>
      <c r="AU1191" s="363"/>
      <c r="AV1191" s="363"/>
      <c r="AW1191" s="363"/>
      <c r="AX1191" s="363"/>
    </row>
    <row r="1192" spans="1:50" ht="26.25" hidden="1"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413</v>
      </c>
      <c r="K1224" s="358"/>
      <c r="L1224" s="358"/>
      <c r="M1224" s="358"/>
      <c r="N1224" s="358"/>
      <c r="O1224" s="358"/>
      <c r="P1224" s="359" t="s">
        <v>27</v>
      </c>
      <c r="Q1224" s="359"/>
      <c r="R1224" s="359"/>
      <c r="S1224" s="359"/>
      <c r="T1224" s="359"/>
      <c r="U1224" s="359"/>
      <c r="V1224" s="359"/>
      <c r="W1224" s="359"/>
      <c r="X1224" s="359"/>
      <c r="Y1224" s="360" t="s">
        <v>472</v>
      </c>
      <c r="Z1224" s="361"/>
      <c r="AA1224" s="361"/>
      <c r="AB1224" s="361"/>
      <c r="AC1224" s="142" t="s">
        <v>455</v>
      </c>
      <c r="AD1224" s="142"/>
      <c r="AE1224" s="142"/>
      <c r="AF1224" s="142"/>
      <c r="AG1224" s="142"/>
      <c r="AH1224" s="360" t="s">
        <v>386</v>
      </c>
      <c r="AI1224" s="357"/>
      <c r="AJ1224" s="357"/>
      <c r="AK1224" s="357"/>
      <c r="AL1224" s="357" t="s">
        <v>21</v>
      </c>
      <c r="AM1224" s="357"/>
      <c r="AN1224" s="357"/>
      <c r="AO1224" s="362"/>
      <c r="AP1224" s="363" t="s">
        <v>414</v>
      </c>
      <c r="AQ1224" s="363"/>
      <c r="AR1224" s="363"/>
      <c r="AS1224" s="363"/>
      <c r="AT1224" s="363"/>
      <c r="AU1224" s="363"/>
      <c r="AV1224" s="363"/>
      <c r="AW1224" s="363"/>
      <c r="AX1224" s="363"/>
    </row>
    <row r="1225" spans="1:50" ht="26.25" hidden="1"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346</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413</v>
      </c>
      <c r="K1257" s="358"/>
      <c r="L1257" s="358"/>
      <c r="M1257" s="358"/>
      <c r="N1257" s="358"/>
      <c r="O1257" s="358"/>
      <c r="P1257" s="359" t="s">
        <v>27</v>
      </c>
      <c r="Q1257" s="359"/>
      <c r="R1257" s="359"/>
      <c r="S1257" s="359"/>
      <c r="T1257" s="359"/>
      <c r="U1257" s="359"/>
      <c r="V1257" s="359"/>
      <c r="W1257" s="359"/>
      <c r="X1257" s="359"/>
      <c r="Y1257" s="360" t="s">
        <v>472</v>
      </c>
      <c r="Z1257" s="361"/>
      <c r="AA1257" s="361"/>
      <c r="AB1257" s="361"/>
      <c r="AC1257" s="142" t="s">
        <v>455</v>
      </c>
      <c r="AD1257" s="142"/>
      <c r="AE1257" s="142"/>
      <c r="AF1257" s="142"/>
      <c r="AG1257" s="142"/>
      <c r="AH1257" s="360" t="s">
        <v>386</v>
      </c>
      <c r="AI1257" s="357"/>
      <c r="AJ1257" s="357"/>
      <c r="AK1257" s="357"/>
      <c r="AL1257" s="357" t="s">
        <v>21</v>
      </c>
      <c r="AM1257" s="357"/>
      <c r="AN1257" s="357"/>
      <c r="AO1257" s="362"/>
      <c r="AP1257" s="363" t="s">
        <v>414</v>
      </c>
      <c r="AQ1257" s="363"/>
      <c r="AR1257" s="363"/>
      <c r="AS1257" s="363"/>
      <c r="AT1257" s="363"/>
      <c r="AU1257" s="363"/>
      <c r="AV1257" s="363"/>
      <c r="AW1257" s="363"/>
      <c r="AX1257" s="363"/>
    </row>
    <row r="1258" spans="1:50" ht="26.25" hidden="1"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347</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413</v>
      </c>
      <c r="K1290" s="358"/>
      <c r="L1290" s="358"/>
      <c r="M1290" s="358"/>
      <c r="N1290" s="358"/>
      <c r="O1290" s="358"/>
      <c r="P1290" s="359" t="s">
        <v>27</v>
      </c>
      <c r="Q1290" s="359"/>
      <c r="R1290" s="359"/>
      <c r="S1290" s="359"/>
      <c r="T1290" s="359"/>
      <c r="U1290" s="359"/>
      <c r="V1290" s="359"/>
      <c r="W1290" s="359"/>
      <c r="X1290" s="359"/>
      <c r="Y1290" s="360" t="s">
        <v>472</v>
      </c>
      <c r="Z1290" s="361"/>
      <c r="AA1290" s="361"/>
      <c r="AB1290" s="361"/>
      <c r="AC1290" s="142" t="s">
        <v>455</v>
      </c>
      <c r="AD1290" s="142"/>
      <c r="AE1290" s="142"/>
      <c r="AF1290" s="142"/>
      <c r="AG1290" s="142"/>
      <c r="AH1290" s="360" t="s">
        <v>386</v>
      </c>
      <c r="AI1290" s="357"/>
      <c r="AJ1290" s="357"/>
      <c r="AK1290" s="357"/>
      <c r="AL1290" s="357" t="s">
        <v>21</v>
      </c>
      <c r="AM1290" s="357"/>
      <c r="AN1290" s="357"/>
      <c r="AO1290" s="362"/>
      <c r="AP1290" s="363" t="s">
        <v>414</v>
      </c>
      <c r="AQ1290" s="363"/>
      <c r="AR1290" s="363"/>
      <c r="AS1290" s="363"/>
      <c r="AT1290" s="363"/>
      <c r="AU1290" s="363"/>
      <c r="AV1290" s="363"/>
      <c r="AW1290" s="363"/>
      <c r="AX1290" s="363"/>
    </row>
    <row r="1291" spans="1:50" ht="26.25" hidden="1"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7" fitToHeight="4" orientation="portrait" r:id="rId1"/>
  <headerFooter differentFirst="1" alignWithMargins="0">
    <firstHeader>&amp;R&amp;"-,太字"&amp;18別紙３</firstHeader>
  </headerFooter>
  <rowBreaks count="23" manualBreakCount="23">
    <brk id="232" max="16383" man="1"/>
    <brk id="430" max="16383" man="1"/>
    <brk id="595"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2018-08-27T02:38:56Z</cp:lastPrinted>
  <dcterms:created xsi:type="dcterms:W3CDTF">2012-03-13T00:50:25Z</dcterms:created>
  <dcterms:modified xsi:type="dcterms:W3CDTF">2018-08-27T07:11:59Z</dcterms:modified>
</cp:coreProperties>
</file>