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1pv\rvbske-hd\指針後\01_計画課重要文書_（保存期間1年以上）\01_計画全般\03 _庶務\02_庶務関係\運用指針前\03_戦略室\01_戦略室関係\202 行政事業レビュー\180820 最終公表に向けたレビューシート等の追記・修正等\180823政策課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<sst xmlns="http://schemas.openxmlformats.org/spreadsheetml/2006/main" count="2861" uniqueCount="621">
  <si>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</si>
  <si>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</si>
  <si>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</si>
  <si>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</si>
  <si>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</si>
  <si>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</si>
  <si>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</si>
  <si>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</si>
  <si>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</si>
  <si>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</si>
  <si>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</si>
  <si>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</si>
  <si>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</si>
  <si>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</si>
  <si>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</si>
  <si>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</si>
  <si>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</si>
  <si>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</si>
  <si>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</si>
  <si>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</si>
  <si>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</si>
  <si>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</si>
  <si>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</si>
  <si>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</si>
  <si>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</si>
  <si>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</si>
  <si>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</si>
  <si>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</si>
  <si>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</si>
  <si>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</si>
  <si>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</si>
  <si>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</si>
  <si>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</si>
  <si>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</si>
  <si>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</si>
  <si>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</si>
  <si>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</si>
  <si>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</si>
  <si>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</si>
  <si>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</si>
  <si>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</si>
  <si>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</si>
  <si>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</si>
  <si>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</si>
  <si>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</si>
  <si>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</si>
  <si>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</si>
  <si>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</si>
  <si>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</si>
  <si>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</si>
  <si>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</si>
  <si>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</si>
  <si>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</si>
  <si>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</si>
  <si>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</si>
  <si>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</si>
  <si>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</si>
  <si>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</si>
  <si>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</si>
  <si>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</si>
  <si>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</si>
  <si>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</si>
  <si>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</si>
  <si>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</si>
  <si>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</si>
  <si>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</si>
  <si>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</si>
  <si>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</si>
  <si>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</si>
  <si>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</si>
  <si>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</si>
  <si>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</si>
  <si>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</si>
  <si>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</si>
  <si>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</si>
  <si>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</si>
  <si>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</si>
  <si>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</si>
  <si>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</si>
  <si>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</si>
  <si>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</si>
  <si>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</si>
  <si>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</si>
  <si>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</si>
  <si>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</si>
  <si>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</si>
  <si>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</si>
  <si>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</si>
  <si>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</si>
  <si>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</si>
  <si>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</si>
  <si>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</si>
  <si>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</si>
  <si>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</si>
  <si>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</si>
  <si>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</si>
  <si>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</si>
  <si>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</si>
  <si>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</si>
  <si>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</si>
  <si>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</si>
  <si>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</si>
  <si>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</si>
  <si>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</si>
  <si>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</si>
  <si>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</si>
  <si>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</si>
  <si>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</si>
  <si>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</si>
  <si>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</si>
  <si>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</si>
  <si>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</si>
  <si>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</si>
  <si>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</si>
  <si>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</si>
  <si>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</si>
  <si>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</si>
  <si>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</si>
  <si>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</si>
  <si>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</si>
  <si>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</si>
  <si>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</si>
  <si>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</si>
  <si>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</si>
  <si>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</si>
  <si>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</si>
  <si>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</si>
  <si>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</si>
  <si>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</si>
  <si>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</si>
  <si>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</si>
  <si>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</si>
  <si>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</si>
  <si>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</si>
  <si>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</si>
  <si>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</si>
  <si>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</si>
  <si>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</si>
  <si>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</si>
  <si>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</si>
  <si>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</si>
  <si>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</si>
  <si>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</si>
  <si>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</si>
  <si>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</si>
  <si>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</si>
  <si>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</si>
  <si>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</si>
  <si>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</si>
  <si>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</si>
  <si>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</si>
  <si>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</si>
  <si>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</si>
  <si>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</si>
  <si>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</si>
  <si>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</si>
  <si>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</si>
  <si>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</si>
  <si>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</si>
  <si>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</si>
  <si>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</si>
  <si>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</si>
  <si>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</si>
  <si>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</si>
  <si>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</si>
  <si>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</si>
  <si>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</si>
  <si>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</si>
  <si>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</si>
  <si>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</si>
  <si>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</si>
  <si>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</si>
  <si>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</si>
  <si>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</si>
  <si>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</si>
  <si>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</si>
  <si>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</si>
  <si>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</si>
  <si>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</si>
  <si>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</si>
  <si>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</si>
  <si>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</si>
  <si>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</si>
  <si>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</si>
  <si>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</si>
  <si>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</si>
  <si>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</si>
  <si>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</si>
  <si>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</si>
  <si>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</si>
  <si>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</si>
  <si>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</si>
  <si>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</si>
  <si>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</si>
  <si>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</si>
  <si>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</si>
  <si>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</si>
  <si>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</si>
  <si>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</si>
  <si>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</si>
  <si>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</si>
  <si>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</si>
  <si>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</si>
  <si>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</si>
  <si>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</si>
  <si>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</si>
  <si>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</si>
  <si>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</si>
  <si>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</si>
  <si>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</si>
  <si>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</si>
  <si>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</si>
  <si>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</si>
  <si>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</si>
  <si>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</si>
  <si>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</si>
  <si>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</si>
  <si>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</si>
  <si>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</si>
  <si>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</si>
  <si>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</si>
  <si>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</si>
  <si>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</si>
  <si>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</si>
  <si>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</si>
  <si>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</si>
  <si>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</si>
  <si>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</si>
  <si>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</si>
  <si>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</si>
  <si>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</si>
  <si>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</si>
  <si>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</si>
  <si>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</si>
  <si>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</si>
  <si>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</si>
  <si>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</si>
  <si>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</si>
  <si>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</si>
  <si>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</si>
  <si>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</si>
  <si>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</si>
  <si>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</si>
  <si>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</si>
  <si>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</si>
  <si>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</si>
  <si>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</si>
  <si>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</si>
  <si>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</si>
  <si>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</si>
  <si>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</si>
  <si>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</si>
  <si>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</si>
  <si>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</si>
  <si>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</si>
  <si>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</si>
  <si>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</si>
  <si>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</si>
  <si>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</si>
  <si>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</si>
  <si>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</si>
  <si>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</si>
  <si>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</si>
  <si>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</si>
  <si>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</si>
  <si>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</si>
  <si>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</si>
  <si>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</si>
  <si>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</si>
  <si>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</si>
  <si>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</si>
  <si>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</si>
  <si>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</si>
  <si>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</si>
  <si>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</si>
  <si>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</si>
  <si>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</si>
  <si>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</si>
  <si>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</si>
  <si>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</si>
  <si>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</si>
  <si>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</si>
  <si>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</si>
  <si>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</si>
  <si>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</si>
  <si>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</si>
  <si>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</si>
  <si>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</si>
  <si>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</si>
  <si>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</si>
  <si>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</si>
  <si>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</si>
  <si>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</si>
  <si>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</si>
  <si>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</si>
  <si>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</si>
  <si>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</si>
  <si>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</si>
  <si>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</si>
  <si>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</si>
  <si>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</si>
  <si>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</si>
  <si>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</si>
  <si>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</si>
  <si>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</si>
  <si>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</si>
  <si>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</si>
  <si>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</si>
  <si>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</si>
  <si>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</si>
  <si>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</si>
  <si>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</si>
  <si>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</si>
  <si>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</si>
  <si>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</si>
  <si>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</si>
  <si>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</si>
  <si>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</si>
  <si>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</si>
  <si>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</si>
  <si>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</si>
  <si>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</si>
  <si>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</si>
  <si>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</si>
  <si>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</si>
  <si>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</si>
  <si>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</si>
  <si>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</si>
  <si>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</si>
  <si>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</si>
  <si>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</si>
  <si>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</si>
  <si>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</si>
  <si>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</si>
  <si>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</si>
  <si>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</si>
  <si>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</si>
  <si>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</si>
  <si>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</si>
  <si>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</si>
  <si>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</si>
  <si>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</si>
  <si>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</si>
  <si>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</si>
  <si>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</si>
  <si>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</si>
  <si>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</si>
  <si>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</si>
  <si>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</si>
  <si>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</si>
  <si>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</si>
  <si>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</si>
  <si>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</si>
  <si>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</si>
  <si>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</si>
  <si>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</si>
  <si>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</si>
  <si>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</si>
  <si>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</si>
  <si>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</si>
  <si>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</si>
  <si>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</si>
  <si>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</si>
  <si>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</si>
  <si>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</si>
  <si>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</si>
  <si>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</si>
  <si>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</si>
  <si>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</si>
  <si>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</si>
  <si>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</si>
  <si>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</si>
  <si>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</si>
  <si>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</si>
  <si>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</si>
  <si>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</si>
  <si>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</si>
  <si>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</si>
  <si>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</si>
  <si>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</si>
  <si>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</si>
  <si>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</si>
  <si>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</si>
  <si>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</si>
  <si>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</si>
  <si>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</si>
  <si>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</si>
  <si>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</si>
  <si>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</si>
  <si>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</si>
  <si>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</si>
  <si>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</si>
  <si>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</si>
  <si>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</si>
  <si>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</si>
  <si>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</si>
  <si>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</si>
  <si>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</si>
  <si>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</si>
  <si>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</si>
  <si>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</si>
  <si>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</si>
  <si>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</si>
  <si>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</si>
  <si>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</si>
  <si>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</si>
  <si>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</si>
  <si>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</si>
  <si>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</si>
  <si>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</si>
  <si>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</si>
  <si>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</si>
  <si>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</si>
  <si>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</si>
  <si>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</si>
  <si>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</si>
  <si>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</si>
  <si>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</si>
  <si>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</si>
  <si>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</si>
  <si>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</si>
  <si>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</si>
  <si>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</si>
  <si>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</si>
  <si>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</si>
  <si>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</si>
  <si>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</si>
  <si>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</si>
  <si>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</si>
  <si>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</si>
  <si>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</si>
  <si>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</si>
  <si>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</si>
  <si>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</si>
  <si>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</si>
  <si>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</si>
  <si>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</si>
  <si>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</si>
  <si>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</si>
  <si>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</si>
  <si>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</si>
  <si>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</si>
  <si>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</si>
  <si>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</si>
  <si>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</si>
  <si>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</si>
  <si>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</si>
  <si>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</si>
  <si>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</si>
  <si>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</si>
  <si>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</si>
  <si>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</si>
  <si>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</si>
  <si>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</si>
  <si>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</si>
  <si>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</si>
  <si>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</si>
  <si>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</si>
  <si>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</si>
  <si>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</si>
  <si>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</si>
  <si>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</si>
  <si>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</si>
  <si>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</si>
  <si>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</si>
  <si>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</si>
  <si>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</si>
  <si>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</si>
  <si>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</si>
  <si>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</si>
  <si>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</si>
  <si>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</si>
  <si>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</si>
  <si>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</si>
  <si>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</si>
  <si>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</si>
  <si>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</si>
  <si>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</si>
  <si>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</si>
  <si>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</si>
  <si>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</si>
  <si>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</si>
  <si>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</si>
  <si>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</si>
  <si>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</si>
  <si>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</si>
  <si>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</si>
  <si>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</si>
  <si>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</si>
  <si>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</si>
  <si>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</si>
  <si>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</si>
  <si>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</si>
  <si>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</si>
  <si>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</si>
  <si>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</si>
  <si>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</si>
  <si>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</si>
  <si>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</si>
  <si>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</si>
  <si>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</si>
  <si>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</si>
  <si>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</si>
  <si>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</si>
  <si>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</si>
  <si>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</si>
  <si>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</si>
  <si>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</si>
  <si>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</si>
  <si>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</si>
  <si>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</si>
  <si>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</si>
  <si>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</si>
  <si>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</si>
  <si>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</si>
  <si>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</si>
  <si>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</si>
  <si>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</si>
  <si>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</si>
  <si>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</si>
  <si>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</si>
  <si>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</si>
  <si>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</si>
  <si>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</si>
  <si>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</si>
  <si>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</si>
  <si>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</si>
  <si>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</si>
  <si>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</si>
  <si>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</si>
  <si>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</si>
  <si>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</si>
  <si>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</si>
  <si>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</si>
  <si>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</si>
  <si>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</si>
  <si>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</si>
  <si>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</si>
  <si>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</si>
  <si>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</si>
  <si>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</si>
  <si>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</si>
  <si>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</si>
  <si>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</si>
  <si>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</si>
  <si>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</si>
  <si>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</si>
  <si>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</si>
  <si>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</si>
  <si>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</si>
  <si>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水資源の現状把握等に要する経費</t>
  </si>
  <si>
    <t>水資源計画課</t>
    <rPh sb="0" eb="3">
      <t>ミズシゲン</t>
    </rPh>
    <rPh sb="3" eb="5">
      <t>ケイカク</t>
    </rPh>
    <rPh sb="5" eb="6">
      <t>カ</t>
    </rPh>
    <phoneticPr fontId="5"/>
  </si>
  <si>
    <t>水管理・国土保全局水資源部</t>
    <rPh sb="0" eb="1">
      <t>ミズ</t>
    </rPh>
    <rPh sb="1" eb="3">
      <t>カンリ</t>
    </rPh>
    <rPh sb="4" eb="6">
      <t>コクド</t>
    </rPh>
    <rPh sb="6" eb="8">
      <t>ホゼン</t>
    </rPh>
    <rPh sb="8" eb="9">
      <t>キョク</t>
    </rPh>
    <rPh sb="9" eb="12">
      <t>ミズシゲン</t>
    </rPh>
    <rPh sb="12" eb="13">
      <t>ブ</t>
    </rPh>
    <phoneticPr fontId="5"/>
  </si>
  <si>
    <t>-</t>
    <phoneticPr fontId="5"/>
  </si>
  <si>
    <t>　生活用水の使用量等、水資源に関する総合的な諸施策を検討する上で不可欠な基礎的な経年データを収集・整理するため、全国及び地域別の水需給について動態調査を行うことを目的とする。</t>
    <phoneticPr fontId="5"/>
  </si>
  <si>
    <t>　全国の水需給動態を把握するため、都市用水（生活用水、工業用水）の水源別使用量、ダム等水資源開発施設、河川水供給可能量、渇水・災害・事故等による影響等について調査し、整理・分析を行った。
　調査結果は、その動向が把握できるよう、用途別、地域別に取りまとめた。</t>
    <phoneticPr fontId="5"/>
  </si>
  <si>
    <t>職員旅費</t>
    <rPh sb="0" eb="2">
      <t>ショクイン</t>
    </rPh>
    <rPh sb="2" eb="4">
      <t>リョヒ</t>
    </rPh>
    <phoneticPr fontId="7"/>
  </si>
  <si>
    <t>水資源対策調査費</t>
    <rPh sb="0" eb="3">
      <t>ミズシゲン</t>
    </rPh>
    <rPh sb="3" eb="5">
      <t>タイサク</t>
    </rPh>
    <rPh sb="5" eb="8">
      <t>チョウサヒ</t>
    </rPh>
    <phoneticPr fontId="7"/>
  </si>
  <si>
    <t>水資源対策調査地方公共団体委託費</t>
  </si>
  <si>
    <t>平成33年度末に多様な水源による都市用水の安定供給度を約79％</t>
    <phoneticPr fontId="5"/>
  </si>
  <si>
    <t>件</t>
    <rPh sb="0" eb="1">
      <t>ケン</t>
    </rPh>
    <phoneticPr fontId="5"/>
  </si>
  <si>
    <t>執行額／調査を実施した都道府県数　　　　　　　　　　　</t>
    <phoneticPr fontId="5"/>
  </si>
  <si>
    <t>百万円</t>
    <rPh sb="0" eb="1">
      <t>ヒャク</t>
    </rPh>
    <rPh sb="1" eb="3">
      <t>マンエン</t>
    </rPh>
    <phoneticPr fontId="5"/>
  </si>
  <si>
    <t>百万円/件</t>
    <rPh sb="4" eb="5">
      <t>ケン</t>
    </rPh>
    <phoneticPr fontId="5"/>
  </si>
  <si>
    <t>14/47</t>
    <phoneticPr fontId="5"/>
  </si>
  <si>
    <t>21/47</t>
    <phoneticPr fontId="5"/>
  </si>
  <si>
    <t>16/47</t>
    <phoneticPr fontId="5"/>
  </si>
  <si>
    <t>良好な生活環境、自然環境の形成、バリアフリー社会の実現</t>
    <phoneticPr fontId="5"/>
  </si>
  <si>
    <t>水資源の確保、水源地域活性化等を推進する</t>
    <phoneticPr fontId="5"/>
  </si>
  <si>
    <t>平成33年度末に多様な水源による都市用水の安定供給度を約79％とする</t>
    <phoneticPr fontId="5"/>
  </si>
  <si>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phoneticPr fontId="5"/>
  </si>
  <si>
    <t>水資源に関する総合的な諸施策を検討する上で不可欠であり、社会のニーズは的確に反映されている。</t>
    <rPh sb="28" eb="30">
      <t>シャカイ</t>
    </rPh>
    <rPh sb="35" eb="37">
      <t>テキカク</t>
    </rPh>
    <rPh sb="38" eb="40">
      <t>ハンエイ</t>
    </rPh>
    <phoneticPr fontId="5"/>
  </si>
  <si>
    <t>水資源に関する施策を長期的かつ総合的な観点から計画的に推進するとともに、利水者が自らの需要構造を把握し、地域的な制約の中で、中・長期的な視点で水資源確保について幅広く選択可能とするためには、国が最新の水資源に関する情報の提供を行う必要がある。</t>
    <rPh sb="85" eb="87">
      <t>カノウ</t>
    </rPh>
    <phoneticPr fontId="5"/>
  </si>
  <si>
    <t>水資源に関する長期的・総合的な施策及び計画の進捗をフォローアップする上で、継続的にデータを蓄積することは不可欠であり、優先度は極めて高い。</t>
    <rPh sb="0" eb="3">
      <t>ミズシゲン</t>
    </rPh>
    <rPh sb="4" eb="5">
      <t>カン</t>
    </rPh>
    <rPh sb="59" eb="62">
      <t>ユウセンド</t>
    </rPh>
    <rPh sb="63" eb="64">
      <t>キワ</t>
    </rPh>
    <rPh sb="66" eb="67">
      <t>タカ</t>
    </rPh>
    <phoneticPr fontId="5"/>
  </si>
  <si>
    <t>無</t>
  </si>
  <si>
    <t>‐</t>
  </si>
  <si>
    <t>支出先の選定が妥当であり、費目・使途が事業目的に即し真に必要なものに限定されていることから、コスト等の水準は妥当である。</t>
  </si>
  <si>
    <t>対象は基礎的な経年データであり、必要最低限の内容となっている。</t>
  </si>
  <si>
    <t>民間企業との契約については、一般競争入札により競争性を確保している。水需給動態調査は、調査を委託する都道府県に対して説明会を実施し、業務の円滑かつ効率的な遂行に努めている。</t>
  </si>
  <si>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</si>
  <si>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</si>
  <si>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本事業による成果は「日本の水資源の現況」としてとりまとめデータを公表した。データは、水資源政策検討等の基礎資料として活用しているほか、各省や地方自治体等でも利用されており、地方自治体等の水資源に関する施策立案等に活用されている。</t>
    <rPh sb="17" eb="19">
      <t>ゲンキョウ</t>
    </rPh>
    <phoneticPr fontId="5"/>
  </si>
  <si>
    <t>国費投入の必要性、事業の効率性及び事業の有効性のいずれの観点からも、適切に実施されている。</t>
  </si>
  <si>
    <t>引き続き、コスト縮減を要請しながら、水資源に関する政策の計画的な推進に貢献していく。</t>
  </si>
  <si>
    <t>0140</t>
    <phoneticPr fontId="5"/>
  </si>
  <si>
    <t>0194</t>
    <phoneticPr fontId="5"/>
  </si>
  <si>
    <t>0208</t>
    <phoneticPr fontId="5"/>
  </si>
  <si>
    <t>049</t>
    <phoneticPr fontId="5"/>
  </si>
  <si>
    <t>044</t>
    <phoneticPr fontId="5"/>
  </si>
  <si>
    <t>045</t>
    <phoneticPr fontId="5"/>
  </si>
  <si>
    <t>054</t>
    <phoneticPr fontId="5"/>
  </si>
  <si>
    <t>国土交通省</t>
  </si>
  <si>
    <t>A.パシフィックコンサルタンツ株式会社</t>
    <rPh sb="15" eb="17">
      <t>カブシキ</t>
    </rPh>
    <rPh sb="17" eb="19">
      <t>カイシャ</t>
    </rPh>
    <phoneticPr fontId="5"/>
  </si>
  <si>
    <t>水資源対策調査費</t>
    <rPh sb="0" eb="3">
      <t>ミズシゲン</t>
    </rPh>
    <rPh sb="3" eb="5">
      <t>タイサク</t>
    </rPh>
    <rPh sb="5" eb="8">
      <t>チョウサヒ</t>
    </rPh>
    <phoneticPr fontId="5"/>
  </si>
  <si>
    <t>B.香川県</t>
    <rPh sb="2" eb="5">
      <t>カガワケン</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</si>
  <si>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</si>
  <si>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全国水需給動態調査</t>
    <rPh sb="0" eb="2">
      <t>ゼンコク</t>
    </rPh>
    <rPh sb="2" eb="3">
      <t>ミズ</t>
    </rPh>
    <rPh sb="3" eb="5">
      <t>ジュキュウ</t>
    </rPh>
    <rPh sb="5" eb="7">
      <t>ドウタイ</t>
    </rPh>
    <rPh sb="7" eb="9">
      <t>チョウサ</t>
    </rPh>
    <phoneticPr fontId="5"/>
  </si>
  <si>
    <t>パシフィックコンサルタンツ株式会社</t>
    <phoneticPr fontId="5"/>
  </si>
  <si>
    <t>平成29年度都市用水使用量分析等調査業務</t>
    <phoneticPr fontId="5"/>
  </si>
  <si>
    <t>香川県</t>
    <rPh sb="0" eb="2">
      <t>カガワ</t>
    </rPh>
    <rPh sb="2" eb="3">
      <t>ケン</t>
    </rPh>
    <phoneticPr fontId="5"/>
  </si>
  <si>
    <t>沖縄県</t>
    <rPh sb="0" eb="3">
      <t>オキナワケン</t>
    </rPh>
    <phoneticPr fontId="5"/>
  </si>
  <si>
    <t>長崎県</t>
    <rPh sb="0" eb="3">
      <t>ナガサキケン</t>
    </rPh>
    <phoneticPr fontId="5"/>
  </si>
  <si>
    <t>北海道</t>
    <rPh sb="0" eb="3">
      <t>ホッカイドウ</t>
    </rPh>
    <phoneticPr fontId="5"/>
  </si>
  <si>
    <t>福島県</t>
    <rPh sb="0" eb="3">
      <t>フクシマケン</t>
    </rPh>
    <phoneticPr fontId="5"/>
  </si>
  <si>
    <t>宮城県</t>
    <rPh sb="0" eb="3">
      <t>ミヤギケン</t>
    </rPh>
    <phoneticPr fontId="5"/>
  </si>
  <si>
    <t>山口県</t>
    <rPh sb="0" eb="2">
      <t>ヤマグチ</t>
    </rPh>
    <rPh sb="2" eb="3">
      <t>ケン</t>
    </rPh>
    <phoneticPr fontId="5"/>
  </si>
  <si>
    <t>兵庫県</t>
    <rPh sb="0" eb="3">
      <t>ヒョウゴケン</t>
    </rPh>
    <phoneticPr fontId="5"/>
  </si>
  <si>
    <t>高知県</t>
    <rPh sb="0" eb="3">
      <t>コウチケン</t>
    </rPh>
    <phoneticPr fontId="5"/>
  </si>
  <si>
    <t>静岡県</t>
    <rPh sb="0" eb="3">
      <t>シズオカケン</t>
    </rPh>
    <phoneticPr fontId="5"/>
  </si>
  <si>
    <t>全国水需給動態調査</t>
    <rPh sb="0" eb="9">
      <t>ゼンコクスイジュキュウドウタイチョウサ</t>
    </rPh>
    <phoneticPr fontId="5"/>
  </si>
  <si>
    <t>水需給動態調査(供給安定度を算出するための使用水量等の最新データは３年前のデータである。）</t>
    <phoneticPr fontId="5"/>
  </si>
  <si>
    <t>-</t>
    <phoneticPr fontId="5"/>
  </si>
  <si>
    <t>-</t>
    <phoneticPr fontId="5"/>
  </si>
  <si>
    <t>多様な水源による都市用水の供給安定度（全国における都市用水の使用量を分母、多様な水源による安定供給量を分子）</t>
    <rPh sb="19" eb="21">
      <t>ゼンコク</t>
    </rPh>
    <rPh sb="25" eb="27">
      <t>トシ</t>
    </rPh>
    <rPh sb="27" eb="29">
      <t>ヨウスイ</t>
    </rPh>
    <rPh sb="30" eb="33">
      <t>シヨウリョウ</t>
    </rPh>
    <rPh sb="34" eb="36">
      <t>ブンボ</t>
    </rPh>
    <rPh sb="37" eb="39">
      <t>タヨウ</t>
    </rPh>
    <rPh sb="40" eb="42">
      <t>スイゲン</t>
    </rPh>
    <rPh sb="45" eb="47">
      <t>アンテイ</t>
    </rPh>
    <rPh sb="47" eb="49">
      <t>キョウキュウ</t>
    </rPh>
    <rPh sb="49" eb="50">
      <t>リョウ</t>
    </rPh>
    <rPh sb="51" eb="53">
      <t>ブンシ</t>
    </rPh>
    <phoneticPr fontId="5"/>
  </si>
  <si>
    <t>都市用水（生活用水、工業用水）需要量等の調査を実施した都道府県数</t>
    <rPh sb="0" eb="2">
      <t>トシ</t>
    </rPh>
    <rPh sb="5" eb="7">
      <t>セイカツ</t>
    </rPh>
    <rPh sb="18" eb="19">
      <t>トウ</t>
    </rPh>
    <rPh sb="20" eb="22">
      <t>チョウサ</t>
    </rPh>
    <rPh sb="23" eb="25">
      <t>ジッシ</t>
    </rPh>
    <rPh sb="31" eb="32">
      <t>スウ</t>
    </rPh>
    <phoneticPr fontId="5"/>
  </si>
  <si>
    <t>本施策が進捗することにより、水供給の安定度が高まることが想定されるため、成果目標を設定している。</t>
    <rPh sb="0" eb="1">
      <t>ホン</t>
    </rPh>
    <rPh sb="1" eb="3">
      <t>シサク</t>
    </rPh>
    <rPh sb="4" eb="6">
      <t>シンチョク</t>
    </rPh>
    <rPh sb="14" eb="15">
      <t>ミズ</t>
    </rPh>
    <rPh sb="15" eb="17">
      <t>キョウキュウ</t>
    </rPh>
    <rPh sb="18" eb="21">
      <t>アンテイド</t>
    </rPh>
    <rPh sb="22" eb="23">
      <t>タカ</t>
    </rPh>
    <rPh sb="28" eb="30">
      <t>ソウテイ</t>
    </rPh>
    <rPh sb="36" eb="38">
      <t>セイカ</t>
    </rPh>
    <rPh sb="38" eb="40">
      <t>モクヒョウ</t>
    </rPh>
    <rPh sb="41" eb="43">
      <t>セッテイ</t>
    </rPh>
    <phoneticPr fontId="5"/>
  </si>
  <si>
    <t>業務発注において、一般競争入札により競争性を確保している。</t>
    <rPh sb="0" eb="2">
      <t>ギョウム</t>
    </rPh>
    <rPh sb="2" eb="4">
      <t>ハッチュウ</t>
    </rPh>
    <rPh sb="9" eb="11">
      <t>イッパン</t>
    </rPh>
    <rPh sb="11" eb="13">
      <t>キョウソウ</t>
    </rPh>
    <rPh sb="13" eb="15">
      <t>ニュウサツ</t>
    </rPh>
    <rPh sb="18" eb="21">
      <t>キョウソウセイ</t>
    </rPh>
    <rPh sb="22" eb="24">
      <t>カクホ</t>
    </rPh>
    <phoneticPr fontId="5"/>
  </si>
  <si>
    <t>水資源政策の立案に必要な基礎データの収集という事業目的に照らし、近年の気候変動等の影響による雨の降り方の変化等も踏まえつつ、業務内容の精査を行うこと等により、事業の効率的・効果的な実施に努めるべき。</t>
    <rPh sb="32" eb="34">
      <t>キンネン</t>
    </rPh>
    <rPh sb="35" eb="37">
      <t>キコウ</t>
    </rPh>
    <rPh sb="37" eb="39">
      <t>ヘンドウ</t>
    </rPh>
    <rPh sb="39" eb="40">
      <t>トウ</t>
    </rPh>
    <rPh sb="41" eb="43">
      <t>エイキョウ</t>
    </rPh>
    <rPh sb="46" eb="47">
      <t>アメ</t>
    </rPh>
    <rPh sb="48" eb="49">
      <t>フ</t>
    </rPh>
    <rPh sb="50" eb="51">
      <t>カタ</t>
    </rPh>
    <rPh sb="52" eb="54">
      <t>ヘンカ</t>
    </rPh>
    <rPh sb="54" eb="55">
      <t>トウ</t>
    </rPh>
    <rPh sb="56" eb="57">
      <t>フ</t>
    </rPh>
    <rPh sb="84" eb="85">
      <t>テキ</t>
    </rPh>
    <rPh sb="86" eb="89">
      <t>コウカテキ</t>
    </rPh>
    <rPh sb="90" eb="92">
      <t>ジッシ</t>
    </rPh>
    <rPh sb="93" eb="94">
      <t>ツト</t>
    </rPh>
    <phoneticPr fontId="5"/>
  </si>
  <si>
    <t>課長　溝口　宏樹</t>
    <rPh sb="0" eb="2">
      <t>カチョウ</t>
    </rPh>
    <rPh sb="3" eb="5">
      <t>ミゾグチ</t>
    </rPh>
    <rPh sb="6" eb="8">
      <t>ヒロキ</t>
    </rPh>
    <phoneticPr fontId="5"/>
  </si>
  <si>
    <t>事業の実施にあたっては、近年の気候変動等の影響による雨の降り方の変化や近年の渇水の状況等の水資源に関する課題の検討に資する調査等を引き続き実施するとともに、業務内容の精査・見直しにより、更なる効率化を図る。</t>
    <rPh sb="0" eb="2">
      <t>ジギョウ</t>
    </rPh>
    <rPh sb="3" eb="5">
      <t>ジッシ</t>
    </rPh>
    <rPh sb="35" eb="37">
      <t>キンネン</t>
    </rPh>
    <rPh sb="38" eb="40">
      <t>カッスイ</t>
    </rPh>
    <rPh sb="41" eb="43">
      <t>ジョウキョウ</t>
    </rPh>
    <rPh sb="43" eb="44">
      <t>トウ</t>
    </rPh>
    <rPh sb="45" eb="48">
      <t>ミズシゲン</t>
    </rPh>
    <rPh sb="49" eb="50">
      <t>カン</t>
    </rPh>
    <rPh sb="52" eb="54">
      <t>カダイ</t>
    </rPh>
    <rPh sb="55" eb="57">
      <t>ケントウ</t>
    </rPh>
    <rPh sb="58" eb="59">
      <t>シ</t>
    </rPh>
    <rPh sb="61" eb="63">
      <t>チョウサ</t>
    </rPh>
    <rPh sb="63" eb="64">
      <t>トウ</t>
    </rPh>
    <rPh sb="65" eb="66">
      <t>ヒ</t>
    </rPh>
    <rPh sb="67" eb="68">
      <t>ツヅ</t>
    </rPh>
    <rPh sb="69" eb="71">
      <t>ジッシ</t>
    </rPh>
    <rPh sb="86" eb="88">
      <t>ミナオ</t>
    </rPh>
    <rPh sb="93" eb="94">
      <t>サラ</t>
    </rPh>
    <rPh sb="96" eb="99">
      <t>コウリツカ</t>
    </rPh>
    <rPh sb="100" eb="101">
      <t>ハカ</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</si>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</sst>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46</xdr:col>
      <xdr:colOff>49115</xdr:colOff>
      <xdr:row>755</xdr:row>
      <xdr:rowOff>78537</xdr:rowOff>
    </xdr:to>
    <xdr:grpSp>
      <xdr:nvGrpSpPr>
        <xdr:cNvPr id="2" name="グループ化 23"/>
        <xdr:cNvGrpSpPr>
          <a:grpSpLocks/>
        </xdr:cNvGrpSpPr>
      </xdr:nvGrpSpPr>
      <xdr:grpSpPr bwMode="auto">
        <a:xfrm>
          <a:off x="1604211" y="38440895"/>
          <a:ext cx="7669115" cy="4991431"/>
          <a:chOff x="6813106" y="33115250"/>
          <a:chExt cx="6553644" cy="4419625"/>
        </a:xfrm>
      </xdr:grpSpPr>
      <xdr:sp macro="" textlink="">
        <xdr:nvSpPr>
          <xdr:cNvPr id="3" name="正方形/長方形 2"/>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１６．０百万円</a:t>
            </a:r>
          </a:p>
        </xdr:txBody>
      </xdr:sp>
      <xdr:sp macro="" textlink="">
        <xdr:nvSpPr>
          <xdr:cNvPr id="4" name="大かっこ 3"/>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5" name="グループ化 21"/>
          <xdr:cNvGrpSpPr>
            <a:grpSpLocks/>
          </xdr:cNvGrpSpPr>
        </xdr:nvGrpSpPr>
        <xdr:grpSpPr bwMode="auto">
          <a:xfrm>
            <a:off x="6813106" y="35898804"/>
            <a:ext cx="5707433" cy="1636071"/>
            <a:chOff x="3646338" y="16372600"/>
            <a:chExt cx="5433344" cy="1624131"/>
          </a:xfrm>
        </xdr:grpSpPr>
        <xdr:sp macro="" textlink="">
          <xdr:nvSpPr>
            <xdr:cNvPr id="14" name="正方形/長方形 4"/>
            <xdr:cNvSpPr/>
          </xdr:nvSpPr>
          <xdr:spPr>
            <a:xfrm>
              <a:off x="3646338" y="1668938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r>
                <a:rPr kumimoji="1" lang="en-US" altLang="ja-JP" sz="1100">
                  <a:solidFill>
                    <a:schemeClr val="tx1"/>
                  </a:solidFill>
                </a:rPr>
                <a:t>1</a:t>
              </a:r>
              <a:r>
                <a:rPr kumimoji="1" lang="ja-JP" altLang="en-US" sz="1100">
                  <a:solidFill>
                    <a:schemeClr val="tx1"/>
                  </a:solidFill>
                </a:rPr>
                <a:t>社）</a:t>
              </a:r>
            </a:p>
            <a:p>
              <a:pPr algn="ctr"/>
              <a:r>
                <a:rPr kumimoji="1" lang="ja-JP" altLang="en-US" sz="1100">
                  <a:solidFill>
                    <a:schemeClr val="tx1"/>
                  </a:solidFill>
                </a:rPr>
                <a:t>４．０百万円</a:t>
              </a:r>
            </a:p>
          </xdr:txBody>
        </xdr:sp>
        <xdr:grpSp>
          <xdr:nvGrpSpPr>
            <xdr:cNvPr id="15" name="グループ化 14"/>
            <xdr:cNvGrpSpPr>
              <a:grpSpLocks/>
            </xdr:cNvGrpSpPr>
          </xdr:nvGrpSpPr>
          <xdr:grpSpPr bwMode="auto">
            <a:xfrm>
              <a:off x="3654289" y="17263098"/>
              <a:ext cx="5425393" cy="733633"/>
              <a:chOff x="3686600" y="17538418"/>
              <a:chExt cx="5323715" cy="808475"/>
            </a:xfrm>
          </xdr:grpSpPr>
          <xdr:sp macro="" textlink="">
            <xdr:nvSpPr>
              <xdr:cNvPr id="19" name="テキスト ボックス 18"/>
              <xdr:cNvSpPr txBox="1"/>
            </xdr:nvSpPr>
            <xdr:spPr>
              <a:xfrm>
                <a:off x="3686600" y="1756388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29</a:t>
                </a:r>
                <a:r>
                  <a:rPr kumimoji="1" lang="ja-JP" altLang="en-US" sz="1100">
                    <a:solidFill>
                      <a:schemeClr val="tx1"/>
                    </a:solidFill>
                    <a:latin typeface="+mn-lt"/>
                    <a:ea typeface="+mn-ea"/>
                    <a:cs typeface="+mn-cs"/>
                  </a:rPr>
                  <a:t>年度 都市用水使用量分析等調査業務</a:t>
                </a:r>
                <a:endParaRPr kumimoji="1" lang="ja-JP" altLang="en-US" sz="1100">
                  <a:solidFill>
                    <a:schemeClr val="tx1"/>
                  </a:solidFill>
                </a:endParaRPr>
              </a:p>
            </xdr:txBody>
          </xdr:sp>
          <xdr:sp macro="" textlink="">
            <xdr:nvSpPr>
              <xdr:cNvPr id="20" name="大かっこ 19"/>
              <xdr:cNvSpPr/>
            </xdr:nvSpPr>
            <xdr:spPr>
              <a:xfrm>
                <a:off x="3686600" y="1757432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21" name="テキスト ボックス 20"/>
              <xdr:cNvSpPr txBox="1"/>
            </xdr:nvSpPr>
            <xdr:spPr>
              <a:xfrm>
                <a:off x="7293464" y="17538418"/>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全国水需給動態調査業務</a:t>
                </a:r>
              </a:p>
            </xdr:txBody>
          </xdr:sp>
          <xdr:sp macro="" textlink="">
            <xdr:nvSpPr>
              <xdr:cNvPr id="22" name="大かっこ 21"/>
              <xdr:cNvSpPr/>
            </xdr:nvSpPr>
            <xdr:spPr>
              <a:xfrm>
                <a:off x="7293464" y="17548856"/>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6" name="正方形/長方形 15"/>
            <xdr:cNvSpPr/>
          </xdr:nvSpPr>
          <xdr:spPr>
            <a:xfrm>
              <a:off x="3646339"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17" name="正方形/長方形 4"/>
            <xdr:cNvSpPr/>
          </xdr:nvSpPr>
          <xdr:spPr>
            <a:xfrm>
              <a:off x="732208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Ｂ．都道府県（</a:t>
              </a:r>
              <a:r>
                <a:rPr kumimoji="1" lang="en-US" altLang="ja-JP" sz="1100">
                  <a:solidFill>
                    <a:schemeClr val="tx1"/>
                  </a:solidFill>
                </a:rPr>
                <a:t>47</a:t>
              </a:r>
              <a:r>
                <a:rPr kumimoji="1" lang="ja-JP" altLang="en-US" sz="1100">
                  <a:solidFill>
                    <a:schemeClr val="tx1"/>
                  </a:solidFill>
                </a:rPr>
                <a:t>）</a:t>
              </a:r>
            </a:p>
            <a:p>
              <a:pPr algn="ctr"/>
              <a:r>
                <a:rPr kumimoji="1" lang="ja-JP" altLang="en-US" sz="1100">
                  <a:solidFill>
                    <a:schemeClr val="tx1"/>
                  </a:solidFill>
                </a:rPr>
                <a:t>１１．８百万円</a:t>
              </a:r>
            </a:p>
          </xdr:txBody>
        </xdr:sp>
        <xdr:sp macro="" textlink="">
          <xdr:nvSpPr>
            <xdr:cNvPr id="18" name="正方形/長方形 17"/>
            <xdr:cNvSpPr/>
          </xdr:nvSpPr>
          <xdr:spPr>
            <a:xfrm>
              <a:off x="7322088" y="16372600"/>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7" name="直線コネクタ 6"/>
          <xdr:cNvCxnSpPr/>
        </xdr:nvCxnSpPr>
        <xdr:spPr>
          <a:xfrm>
            <a:off x="7650727"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a:off x="7633369" y="35516751"/>
            <a:ext cx="38691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０．２</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1" name="直線コネクタ 10"/>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職員旅費等</a:t>
            </a:r>
            <a:endParaRPr kumimoji="1" lang="ja-JP" altLang="en-US" sz="1100">
              <a:solidFill>
                <a:schemeClr val="tx1"/>
              </a:solidFill>
            </a:endParaRPr>
          </a:p>
        </xdr:txBody>
      </xdr:sp>
      <xdr:cxnSp macro="">
        <xdr:nvCxnSpPr>
          <xdr:cNvPr id="13" name="直線コネクタ 12"/>
          <xdr:cNvCxnSpPr/>
        </xdr:nvCxnSpPr>
        <xdr:spPr>
          <a:xfrm>
            <a:off x="1151190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8" zoomScale="95" zoomScaleNormal="75" zoomScaleSheetLayoutView="95" zoomScalePageLayoutView="85" workbookViewId="0">
      <selection activeCell="BF731" sqref="BF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484</v>
      </c>
      <c r="AP2" s="937"/>
      <c r="AQ2" s="937"/>
      <c r="AR2" s="79" t="str">
        <f>IF(OR(AO2="　", AO2=""), "", "-")</f>
        <v/>
      </c>
      <c r="AS2" s="938">
        <v>54</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150</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618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22</v>
      </c>
      <c r="Q13" s="657"/>
      <c r="R13" s="657"/>
      <c r="S13" s="657"/>
      <c r="T13" s="657"/>
      <c r="U13" s="657"/>
      <c r="V13" s="658"/>
      <c r="W13" s="656">
        <v>22</v>
      </c>
      <c r="X13" s="657"/>
      <c r="Y13" s="657"/>
      <c r="Z13" s="657"/>
      <c r="AA13" s="657"/>
      <c r="AB13" s="657"/>
      <c r="AC13" s="658"/>
      <c r="AD13" s="656">
        <v>19</v>
      </c>
      <c r="AE13" s="657"/>
      <c r="AF13" s="657"/>
      <c r="AG13" s="657"/>
      <c r="AH13" s="657"/>
      <c r="AI13" s="657"/>
      <c r="AJ13" s="658"/>
      <c r="AK13" s="656">
        <v>16</v>
      </c>
      <c r="AL13" s="657"/>
      <c r="AM13" s="657"/>
      <c r="AN13" s="657"/>
      <c r="AO13" s="657"/>
      <c r="AP13" s="657"/>
      <c r="AQ13" s="658"/>
      <c r="AR13" s="917">
        <v>16</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611</v>
      </c>
      <c r="Q14" s="657"/>
      <c r="R14" s="657"/>
      <c r="S14" s="657"/>
      <c r="T14" s="657"/>
      <c r="U14" s="657"/>
      <c r="V14" s="658"/>
      <c r="W14" s="656" t="s">
        <v>612</v>
      </c>
      <c r="X14" s="657"/>
      <c r="Y14" s="657"/>
      <c r="Z14" s="657"/>
      <c r="AA14" s="657"/>
      <c r="AB14" s="657"/>
      <c r="AC14" s="658"/>
      <c r="AD14" s="656" t="s">
        <v>612</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612</v>
      </c>
      <c r="Q15" s="657"/>
      <c r="R15" s="657"/>
      <c r="S15" s="657"/>
      <c r="T15" s="657"/>
      <c r="U15" s="657"/>
      <c r="V15" s="658"/>
      <c r="W15" s="656" t="s">
        <v>612</v>
      </c>
      <c r="X15" s="657"/>
      <c r="Y15" s="657"/>
      <c r="Z15" s="657"/>
      <c r="AA15" s="657"/>
      <c r="AB15" s="657"/>
      <c r="AC15" s="658"/>
      <c r="AD15" s="656" t="s">
        <v>612</v>
      </c>
      <c r="AE15" s="657"/>
      <c r="AF15" s="657"/>
      <c r="AG15" s="657"/>
      <c r="AH15" s="657"/>
      <c r="AI15" s="657"/>
      <c r="AJ15" s="658"/>
      <c r="AK15" s="656" t="s">
        <v>612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612</v>
      </c>
      <c r="Q16" s="657"/>
      <c r="R16" s="657"/>
      <c r="S16" s="657"/>
      <c r="T16" s="657"/>
      <c r="U16" s="657"/>
      <c r="V16" s="658"/>
      <c r="W16" s="656" t="s">
        <v>612</v>
      </c>
      <c r="X16" s="657"/>
      <c r="Y16" s="657"/>
      <c r="Z16" s="657"/>
      <c r="AA16" s="657"/>
      <c r="AB16" s="657"/>
      <c r="AC16" s="658"/>
      <c r="AD16" s="656" t="s">
        <v>612</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612</v>
      </c>
      <c r="Q17" s="657"/>
      <c r="R17" s="657"/>
      <c r="S17" s="657"/>
      <c r="T17" s="657"/>
      <c r="U17" s="657"/>
      <c r="V17" s="658"/>
      <c r="W17" s="656" t="s">
        <v>612</v>
      </c>
      <c r="X17" s="657"/>
      <c r="Y17" s="657"/>
      <c r="Z17" s="657"/>
      <c r="AA17" s="657"/>
      <c r="AB17" s="657"/>
      <c r="AC17" s="658"/>
      <c r="AD17" s="656" t="s">
        <v>612</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22</v>
      </c>
      <c r="Q18" s="878"/>
      <c r="R18" s="878"/>
      <c r="S18" s="878"/>
      <c r="T18" s="878"/>
      <c r="U18" s="878"/>
      <c r="V18" s="879"/>
      <c r="W18" s="877">
        <f>SUM(W13:AC17)</f>
        <v>22</v>
      </c>
      <c r="X18" s="878"/>
      <c r="Y18" s="878"/>
      <c r="Z18" s="878"/>
      <c r="AA18" s="878"/>
      <c r="AB18" s="878"/>
      <c r="AC18" s="879"/>
      <c r="AD18" s="877">
        <f>SUM(AD13:AJ17)</f>
        <v>19</v>
      </c>
      <c r="AE18" s="878"/>
      <c r="AF18" s="878"/>
      <c r="AG18" s="878"/>
      <c r="AH18" s="878"/>
      <c r="AI18" s="878"/>
      <c r="AJ18" s="879"/>
      <c r="AK18" s="877">
        <f>SUM(AK13:AQ17)</f>
        <v>16</v>
      </c>
      <c r="AL18" s="878"/>
      <c r="AM18" s="878"/>
      <c r="AN18" s="878"/>
      <c r="AO18" s="878"/>
      <c r="AP18" s="878"/>
      <c r="AQ18" s="879"/>
      <c r="AR18" s="877">
        <f>SUM(AR13:AX17)</f>
        <v>16</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14</v>
      </c>
      <c r="Q19" s="657"/>
      <c r="R19" s="657"/>
      <c r="S19" s="657"/>
      <c r="T19" s="657"/>
      <c r="U19" s="657"/>
      <c r="V19" s="658"/>
      <c r="W19" s="656">
        <v>21</v>
      </c>
      <c r="X19" s="657"/>
      <c r="Y19" s="657"/>
      <c r="Z19" s="657"/>
      <c r="AA19" s="657"/>
      <c r="AB19" s="657"/>
      <c r="AC19" s="658"/>
      <c r="AD19" s="656">
        <v>16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0.63636363636363635</v>
      </c>
      <c r="Q20" s="311"/>
      <c r="R20" s="311"/>
      <c r="S20" s="311"/>
      <c r="T20" s="311"/>
      <c r="U20" s="311"/>
      <c r="V20" s="311"/>
      <c r="W20" s="311">
        <f t="shared" ref="W20" si="0">IF(W18=0, "-", SUM(W19)/W18)</f>
        <v>0.95454545454545459</v>
      </c>
      <c r="X20" s="311"/>
      <c r="Y20" s="311"/>
      <c r="Z20" s="311"/>
      <c r="AA20" s="311"/>
      <c r="AB20" s="311"/>
      <c r="AC20" s="311"/>
      <c r="AD20" s="311">
        <f t="shared" ref="AD20" si="1">IF(AD18=0, "-", SUM(AD19)/AD18)</f>
        <v>0.84210526315789469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0.63636363636363635</v>
      </c>
      <c r="Q21" s="311"/>
      <c r="R21" s="311"/>
      <c r="S21" s="311"/>
      <c r="T21" s="311"/>
      <c r="U21" s="311"/>
      <c r="V21" s="311"/>
      <c r="W21" s="311">
        <f t="shared" ref="W21" si="2">IF(W19=0, "-", SUM(W19)/SUM(W13,W14))</f>
        <v>0.95454545454545459</v>
      </c>
      <c r="X21" s="311"/>
      <c r="Y21" s="311"/>
      <c r="Z21" s="311"/>
      <c r="AA21" s="311"/>
      <c r="AB21" s="311"/>
      <c r="AC21" s="311"/>
      <c r="AD21" s="311">
        <f t="shared" ref="AD21" si="3">IF(AD19=0, "-", SUM(AD19)/SUM(AD13,AD14))</f>
        <v>0.84210526315789469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v>0.1</v>
      </c>
      <c r="Q23" s="918"/>
      <c r="R23" s="918"/>
      <c r="S23" s="918"/>
      <c r="T23" s="918"/>
      <c r="U23" s="918"/>
      <c r="V23" s="935"/>
      <c r="W23" s="917">
        <v>0.1</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557</v>
      </c>
      <c r="H24" s="954"/>
      <c r="I24" s="954"/>
      <c r="J24" s="954"/>
      <c r="K24" s="954"/>
      <c r="L24" s="954"/>
      <c r="M24" s="954"/>
      <c r="N24" s="954"/>
      <c r="O24" s="955"/>
      <c r="P24" s="656">
        <v>2.9</v>
      </c>
      <c r="Q24" s="657"/>
      <c r="R24" s="657"/>
      <c r="S24" s="657"/>
      <c r="T24" s="657"/>
      <c r="U24" s="657"/>
      <c r="V24" s="658"/>
      <c r="W24" s="656">
        <v>2.9</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558</v>
      </c>
      <c r="H25" s="954"/>
      <c r="I25" s="954"/>
      <c r="J25" s="954"/>
      <c r="K25" s="954"/>
      <c r="L25" s="954"/>
      <c r="M25" s="954"/>
      <c r="N25" s="954"/>
      <c r="O25" s="955"/>
      <c r="P25" s="656">
        <v>13</v>
      </c>
      <c r="Q25" s="657"/>
      <c r="R25" s="657"/>
      <c r="S25" s="657"/>
      <c r="T25" s="657"/>
      <c r="U25" s="657"/>
      <c r="V25" s="658"/>
      <c r="W25" s="656">
        <v>13</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16</v>
      </c>
      <c r="Q29" s="932"/>
      <c r="R29" s="932"/>
      <c r="S29" s="932"/>
      <c r="T29" s="932"/>
      <c r="U29" s="932"/>
      <c r="V29" s="933"/>
      <c r="W29" s="931">
        <f>AR13</f>
        <v>16</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33</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98" t="s">
        <v>613</v>
      </c>
      <c r="Q32" s="98"/>
      <c r="R32" s="98"/>
      <c r="S32" s="98"/>
      <c r="T32" s="98"/>
      <c r="U32" s="98"/>
      <c r="V32" s="98"/>
      <c r="W32" s="98"/>
      <c r="X32" s="99"/>
      <c r="Y32" s="467" t="s">
        <v>12</v>
      </c>
      <c r="Z32" s="527"/>
      <c r="AA32" s="528"/>
      <c r="AB32" s="457" t="s">
        <v>301</v>
      </c>
      <c r="AC32" s="457"/>
      <c r="AD32" s="457"/>
      <c r="AE32" s="211">
        <v>73</v>
      </c>
      <c r="AF32" s="212"/>
      <c r="AG32" s="212"/>
      <c r="AH32" s="212"/>
      <c r="AI32" s="211">
        <v>75</v>
      </c>
      <c r="AJ32" s="212"/>
      <c r="AK32" s="212"/>
      <c r="AL32" s="212"/>
      <c r="AM32" s="211">
        <v>76</v>
      </c>
      <c r="AN32" s="212"/>
      <c r="AO32" s="212"/>
      <c r="AP32" s="212"/>
      <c r="AQ32" s="333" t="s">
        <v>553</v>
      </c>
      <c r="AR32" s="200"/>
      <c r="AS32" s="200"/>
      <c r="AT32" s="334"/>
      <c r="AU32" s="212" t="s">
        <v>553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301</v>
      </c>
      <c r="AC33" s="519"/>
      <c r="AD33" s="519"/>
      <c r="AE33" s="211" t="s">
        <v>553</v>
      </c>
      <c r="AF33" s="212"/>
      <c r="AG33" s="212"/>
      <c r="AH33" s="212"/>
      <c r="AI33" s="211" t="s">
        <v>553</v>
      </c>
      <c r="AJ33" s="212"/>
      <c r="AK33" s="212"/>
      <c r="AL33" s="212"/>
      <c r="AM33" s="211" t="s">
        <v>553</v>
      </c>
      <c r="AN33" s="212"/>
      <c r="AO33" s="212"/>
      <c r="AP33" s="212"/>
      <c r="AQ33" s="333" t="s">
        <v>553</v>
      </c>
      <c r="AR33" s="200"/>
      <c r="AS33" s="200"/>
      <c r="AT33" s="334"/>
      <c r="AU33" s="212">
        <v>79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92</v>
      </c>
      <c r="AF34" s="212"/>
      <c r="AG34" s="212"/>
      <c r="AH34" s="212"/>
      <c r="AI34" s="211">
        <v>95</v>
      </c>
      <c r="AJ34" s="212"/>
      <c r="AK34" s="212"/>
      <c r="AL34" s="212"/>
      <c r="AM34" s="211">
        <v>96</v>
      </c>
      <c r="AN34" s="212"/>
      <c r="AO34" s="212"/>
      <c r="AP34" s="212"/>
      <c r="AQ34" s="333" t="s">
        <v>553</v>
      </c>
      <c r="AR34" s="200"/>
      <c r="AS34" s="200"/>
      <c r="AT34" s="334"/>
      <c r="AU34" s="212" t="s">
        <v>553</v>
      </c>
      <c r="AV34" s="212"/>
      <c r="AW34" s="212"/>
      <c r="AX34" s="214"/>
    </row>
    <row r="35" spans="1:50" ht="23.25" customHeight="1" x14ac:dyDescent="0.15">
      <c r="A35" s="219" t="s">
        <v>527</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614</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47</v>
      </c>
      <c r="AF101" s="212"/>
      <c r="AG101" s="212"/>
      <c r="AH101" s="213"/>
      <c r="AI101" s="211">
        <v>47</v>
      </c>
      <c r="AJ101" s="212"/>
      <c r="AK101" s="212"/>
      <c r="AL101" s="213"/>
      <c r="AM101" s="211">
        <v>47</v>
      </c>
      <c r="AN101" s="212"/>
      <c r="AO101" s="212"/>
      <c r="AP101" s="213"/>
      <c r="AQ101" s="211" t="s">
        <v>612</v>
      </c>
      <c r="AR101" s="212"/>
      <c r="AS101" s="212"/>
      <c r="AT101" s="213"/>
      <c r="AU101" s="211" t="s">
        <v>612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47</v>
      </c>
      <c r="AF102" s="414"/>
      <c r="AG102" s="414"/>
      <c r="AH102" s="414"/>
      <c r="AI102" s="414">
        <v>47</v>
      </c>
      <c r="AJ102" s="414"/>
      <c r="AK102" s="414"/>
      <c r="AL102" s="414"/>
      <c r="AM102" s="414">
        <v>47</v>
      </c>
      <c r="AN102" s="414"/>
      <c r="AO102" s="414"/>
      <c r="AP102" s="414"/>
      <c r="AQ102" s="266">
        <v>47</v>
      </c>
      <c r="AR102" s="267"/>
      <c r="AS102" s="267"/>
      <c r="AT102" s="312"/>
      <c r="AU102" s="266">
        <v>47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562</v>
      </c>
      <c r="AC116" s="459"/>
      <c r="AD116" s="460"/>
      <c r="AE116" s="414">
        <v>0.3</v>
      </c>
      <c r="AF116" s="414"/>
      <c r="AG116" s="414"/>
      <c r="AH116" s="414"/>
      <c r="AI116" s="414">
        <v>0.5</v>
      </c>
      <c r="AJ116" s="414"/>
      <c r="AK116" s="414"/>
      <c r="AL116" s="414"/>
      <c r="AM116" s="414">
        <v>0.3</v>
      </c>
      <c r="AN116" s="414"/>
      <c r="AO116" s="414"/>
      <c r="AP116" s="414"/>
      <c r="AQ116" s="211">
        <v>0.3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563</v>
      </c>
      <c r="AC117" s="469"/>
      <c r="AD117" s="470"/>
      <c r="AE117" s="547" t="s">
        <v>564</v>
      </c>
      <c r="AF117" s="547"/>
      <c r="AG117" s="547"/>
      <c r="AH117" s="547"/>
      <c r="AI117" s="547" t="s">
        <v>565</v>
      </c>
      <c r="AJ117" s="547"/>
      <c r="AK117" s="547"/>
      <c r="AL117" s="547"/>
      <c r="AM117" s="547" t="s">
        <v>566</v>
      </c>
      <c r="AN117" s="547"/>
      <c r="AO117" s="547"/>
      <c r="AP117" s="547"/>
      <c r="AQ117" s="547" t="s">
        <v>566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301</v>
      </c>
      <c r="AC134" s="198"/>
      <c r="AD134" s="198"/>
      <c r="AE134" s="199">
        <v>73</v>
      </c>
      <c r="AF134" s="200"/>
      <c r="AG134" s="200"/>
      <c r="AH134" s="200"/>
      <c r="AI134" s="199">
        <v>75</v>
      </c>
      <c r="AJ134" s="200"/>
      <c r="AK134" s="200"/>
      <c r="AL134" s="200"/>
      <c r="AM134" s="199">
        <v>76</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v>79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6"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81.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549</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549</v>
      </c>
      <c r="AE704" s="782"/>
      <c r="AF704" s="782"/>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549</v>
      </c>
      <c r="AE705" s="714"/>
      <c r="AF705" s="714"/>
      <c r="AG705" s="118" t="s">
        <v>616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42"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575</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575</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58.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578</v>
      </c>
      <c r="AH714" s="736"/>
      <c r="AI714" s="736"/>
      <c r="AJ714" s="736"/>
      <c r="AK714" s="736"/>
      <c r="AL714" s="736"/>
      <c r="AM714" s="736"/>
      <c r="AN714" s="736"/>
      <c r="AO714" s="736"/>
      <c r="AP714" s="736"/>
      <c r="AQ714" s="736"/>
      <c r="AR714" s="736"/>
      <c r="AS714" s="736"/>
      <c r="AT714" s="736"/>
      <c r="AU714" s="736"/>
      <c r="AV714" s="736"/>
      <c r="AW714" s="736"/>
      <c r="AX714" s="737"/>
    </row>
    <row r="715" spans="1:50" ht="55.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549</v>
      </c>
      <c r="AE715" s="604"/>
      <c r="AF715" s="655"/>
      <c r="AG715" s="741" t="s">
        <v>615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549</v>
      </c>
      <c r="AE716" s="626"/>
      <c r="AF716" s="626"/>
      <c r="AG716" s="94" t="s">
        <v>579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70.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255</v>
      </c>
      <c r="B731" s="799"/>
      <c r="C731" s="799"/>
      <c r="D731" s="799"/>
      <c r="E731" s="800"/>
      <c r="F731" s="728" t="s">
        <v>617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620</v>
      </c>
      <c r="B733" s="673"/>
      <c r="C733" s="673"/>
      <c r="D733" s="673"/>
      <c r="E733" s="674"/>
      <c r="F733" s="636" t="s">
        <v>619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584</v>
      </c>
      <c r="F737" s="986"/>
      <c r="G737" s="986"/>
      <c r="H737" s="986"/>
      <c r="I737" s="986"/>
      <c r="J737" s="986"/>
      <c r="K737" s="986"/>
      <c r="L737" s="986"/>
      <c r="M737" s="986"/>
      <c r="N737" s="358" t="s">
        <v>358</v>
      </c>
      <c r="O737" s="358"/>
      <c r="P737" s="358"/>
      <c r="Q737" s="358"/>
      <c r="R737" s="986" t="s">
        <v>585</v>
      </c>
      <c r="S737" s="986"/>
      <c r="T737" s="986"/>
      <c r="U737" s="986"/>
      <c r="V737" s="986"/>
      <c r="W737" s="986"/>
      <c r="X737" s="986"/>
      <c r="Y737" s="986"/>
      <c r="Z737" s="986"/>
      <c r="AA737" s="358" t="s">
        <v>359</v>
      </c>
      <c r="AB737" s="358"/>
      <c r="AC737" s="358"/>
      <c r="AD737" s="358"/>
      <c r="AE737" s="986" t="s">
        <v>586</v>
      </c>
      <c r="AF737" s="986"/>
      <c r="AG737" s="986"/>
      <c r="AH737" s="986"/>
      <c r="AI737" s="986"/>
      <c r="AJ737" s="986"/>
      <c r="AK737" s="986"/>
      <c r="AL737" s="986"/>
      <c r="AM737" s="986"/>
      <c r="AN737" s="358" t="s">
        <v>360</v>
      </c>
      <c r="AO737" s="358"/>
      <c r="AP737" s="358"/>
      <c r="AQ737" s="358"/>
      <c r="AR737" s="987" t="s">
        <v>587</v>
      </c>
      <c r="AS737" s="988"/>
      <c r="AT737" s="988"/>
      <c r="AU737" s="988"/>
      <c r="AV737" s="988"/>
      <c r="AW737" s="988"/>
      <c r="AX737" s="989"/>
      <c r="AY737" s="89"/>
      <c r="AZ737" s="89"/>
    </row>
    <row r="738" spans="1:52" ht="24.75" customHeight="1" x14ac:dyDescent="0.15">
      <c r="A738" s="990" t="s">
        <v>361</v>
      </c>
      <c r="B738" s="203"/>
      <c r="C738" s="203"/>
      <c r="D738" s="204"/>
      <c r="E738" s="986" t="s">
        <v>588</v>
      </c>
      <c r="F738" s="986"/>
      <c r="G738" s="986"/>
      <c r="H738" s="986"/>
      <c r="I738" s="986"/>
      <c r="J738" s="986"/>
      <c r="K738" s="986"/>
      <c r="L738" s="986"/>
      <c r="M738" s="986"/>
      <c r="N738" s="358" t="s">
        <v>362</v>
      </c>
      <c r="O738" s="358"/>
      <c r="P738" s="358"/>
      <c r="Q738" s="358"/>
      <c r="R738" s="986" t="s">
        <v>589</v>
      </c>
      <c r="S738" s="986"/>
      <c r="T738" s="986"/>
      <c r="U738" s="986"/>
      <c r="V738" s="986"/>
      <c r="W738" s="986"/>
      <c r="X738" s="986"/>
      <c r="Y738" s="986"/>
      <c r="Z738" s="986"/>
      <c r="AA738" s="358" t="s">
        <v>482</v>
      </c>
      <c r="AB738" s="358"/>
      <c r="AC738" s="358"/>
      <c r="AD738" s="358"/>
      <c r="AE738" s="986" t="s">
        <v>590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591</v>
      </c>
      <c r="F739" s="998"/>
      <c r="G739" s="998"/>
      <c r="H739" s="91" t="str">
        <f>IF(E739="", "", "(")</f>
        <v>(</v>
      </c>
      <c r="I739" s="981" t="s">
        <v>484</v>
      </c>
      <c r="J739" s="981"/>
      <c r="K739" s="91" t="str">
        <f>IF(OR(I739="　", I739=""), "", "-")</f>
        <v/>
      </c>
      <c r="L739" s="982">
        <v>52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4.25" customHeight="1" x14ac:dyDescent="0.15">
      <c r="A781" s="630"/>
      <c r="B781" s="631"/>
      <c r="C781" s="631"/>
      <c r="D781" s="631"/>
      <c r="E781" s="631"/>
      <c r="F781" s="632"/>
      <c r="G781" s="669" t="s">
        <v>593</v>
      </c>
      <c r="H781" s="670"/>
      <c r="I781" s="670"/>
      <c r="J781" s="670"/>
      <c r="K781" s="671"/>
      <c r="L781" s="663" t="s">
        <v>598</v>
      </c>
      <c r="M781" s="664"/>
      <c r="N781" s="664"/>
      <c r="O781" s="664"/>
      <c r="P781" s="664"/>
      <c r="Q781" s="664"/>
      <c r="R781" s="664"/>
      <c r="S781" s="664"/>
      <c r="T781" s="664"/>
      <c r="U781" s="664"/>
      <c r="V781" s="664"/>
      <c r="W781" s="664"/>
      <c r="X781" s="665"/>
      <c r="Y781" s="384">
        <v>4</v>
      </c>
      <c r="Z781" s="385"/>
      <c r="AA781" s="385"/>
      <c r="AB781" s="804"/>
      <c r="AC781" s="669" t="s">
        <v>595</v>
      </c>
      <c r="AD781" s="670"/>
      <c r="AE781" s="670"/>
      <c r="AF781" s="670"/>
      <c r="AG781" s="671"/>
      <c r="AH781" s="663" t="s">
        <v>596</v>
      </c>
      <c r="AI781" s="664"/>
      <c r="AJ781" s="664"/>
      <c r="AK781" s="664"/>
      <c r="AL781" s="664"/>
      <c r="AM781" s="664"/>
      <c r="AN781" s="664"/>
      <c r="AO781" s="664"/>
      <c r="AP781" s="664"/>
      <c r="AQ781" s="664"/>
      <c r="AR781" s="664"/>
      <c r="AS781" s="664"/>
      <c r="AT781" s="665"/>
      <c r="AU781" s="384">
        <v>0.7</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0.7</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597</v>
      </c>
      <c r="D837" s="340"/>
      <c r="E837" s="340"/>
      <c r="F837" s="340"/>
      <c r="G837" s="340"/>
      <c r="H837" s="340"/>
      <c r="I837" s="340"/>
      <c r="J837" s="341">
        <v>8013401001509</v>
      </c>
      <c r="K837" s="342"/>
      <c r="L837" s="342"/>
      <c r="M837" s="342"/>
      <c r="N837" s="342"/>
      <c r="O837" s="342"/>
      <c r="P837" s="355" t="s">
        <v>598</v>
      </c>
      <c r="Q837" s="343"/>
      <c r="R837" s="343"/>
      <c r="S837" s="343"/>
      <c r="T837" s="343"/>
      <c r="U837" s="343"/>
      <c r="V837" s="343"/>
      <c r="W837" s="343"/>
      <c r="X837" s="343"/>
      <c r="Y837" s="344">
        <v>4</v>
      </c>
      <c r="Z837" s="345"/>
      <c r="AA837" s="345"/>
      <c r="AB837" s="346"/>
      <c r="AC837" s="356" t="s">
        <v>519</v>
      </c>
      <c r="AD837" s="364"/>
      <c r="AE837" s="364"/>
      <c r="AF837" s="364"/>
      <c r="AG837" s="364"/>
      <c r="AH837" s="365">
        <v>2</v>
      </c>
      <c r="AI837" s="366"/>
      <c r="AJ837" s="366"/>
      <c r="AK837" s="366"/>
      <c r="AL837" s="350">
        <v>99</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599</v>
      </c>
      <c r="D870" s="340"/>
      <c r="E870" s="340"/>
      <c r="F870" s="340"/>
      <c r="G870" s="340"/>
      <c r="H870" s="340"/>
      <c r="I870" s="340"/>
      <c r="J870" s="341">
        <v>8000020370002</v>
      </c>
      <c r="K870" s="342"/>
      <c r="L870" s="342"/>
      <c r="M870" s="342"/>
      <c r="N870" s="342"/>
      <c r="O870" s="342"/>
      <c r="P870" s="355" t="s">
        <v>609</v>
      </c>
      <c r="Q870" s="343"/>
      <c r="R870" s="343"/>
      <c r="S870" s="343"/>
      <c r="T870" s="343"/>
      <c r="U870" s="343"/>
      <c r="V870" s="343"/>
      <c r="W870" s="343"/>
      <c r="X870" s="343"/>
      <c r="Y870" s="344">
        <v>0.7</v>
      </c>
      <c r="Z870" s="345"/>
      <c r="AA870" s="345"/>
      <c r="AB870" s="346"/>
      <c r="AC870" s="356" t="s">
        <v>526</v>
      </c>
      <c r="AD870" s="364"/>
      <c r="AE870" s="364"/>
      <c r="AF870" s="364"/>
      <c r="AG870" s="364"/>
      <c r="AH870" s="365">
        <v>1</v>
      </c>
      <c r="AI870" s="366"/>
      <c r="AJ870" s="366"/>
      <c r="AK870" s="366"/>
      <c r="AL870" s="350">
        <v>100</v>
      </c>
      <c r="AM870" s="351"/>
      <c r="AN870" s="351"/>
      <c r="AO870" s="352"/>
      <c r="AP870" s="353" t="s">
        <v>553</v>
      </c>
      <c r="AQ870" s="353"/>
      <c r="AR870" s="353"/>
      <c r="AS870" s="353"/>
      <c r="AT870" s="353"/>
      <c r="AU870" s="353"/>
      <c r="AV870" s="353"/>
      <c r="AW870" s="353"/>
      <c r="AX870" s="353"/>
    </row>
    <row r="871" spans="1:50" ht="30" customHeight="1" x14ac:dyDescent="0.15">
      <c r="A871" s="372">
        <v>2</v>
      </c>
      <c r="B871" s="372">
        <v>1</v>
      </c>
      <c r="C871" s="354" t="s">
        <v>600</v>
      </c>
      <c r="D871" s="340"/>
      <c r="E871" s="340"/>
      <c r="F871" s="340"/>
      <c r="G871" s="340"/>
      <c r="H871" s="340"/>
      <c r="I871" s="340"/>
      <c r="J871" s="341">
        <v>1000020470007</v>
      </c>
      <c r="K871" s="342"/>
      <c r="L871" s="342"/>
      <c r="M871" s="342"/>
      <c r="N871" s="342"/>
      <c r="O871" s="342"/>
      <c r="P871" s="355" t="s">
        <v>609</v>
      </c>
      <c r="Q871" s="343"/>
      <c r="R871" s="343"/>
      <c r="S871" s="343"/>
      <c r="T871" s="343"/>
      <c r="U871" s="343"/>
      <c r="V871" s="343"/>
      <c r="W871" s="343"/>
      <c r="X871" s="343"/>
      <c r="Y871" s="344">
        <v>0.7</v>
      </c>
      <c r="Z871" s="345"/>
      <c r="AA871" s="345"/>
      <c r="AB871" s="346"/>
      <c r="AC871" s="356" t="s">
        <v>526</v>
      </c>
      <c r="AD871" s="364"/>
      <c r="AE871" s="364"/>
      <c r="AF871" s="364"/>
      <c r="AG871" s="364"/>
      <c r="AH871" s="365">
        <v>1</v>
      </c>
      <c r="AI871" s="366"/>
      <c r="AJ871" s="366"/>
      <c r="AK871" s="366"/>
      <c r="AL871" s="350">
        <v>100</v>
      </c>
      <c r="AM871" s="351"/>
      <c r="AN871" s="351"/>
      <c r="AO871" s="352"/>
      <c r="AP871" s="353" t="s">
        <v>553</v>
      </c>
      <c r="AQ871" s="353"/>
      <c r="AR871" s="353"/>
      <c r="AS871" s="353"/>
      <c r="AT871" s="353"/>
      <c r="AU871" s="353"/>
      <c r="AV871" s="353"/>
      <c r="AW871" s="353"/>
      <c r="AX871" s="353"/>
    </row>
    <row r="872" spans="1:50" ht="30" customHeight="1" x14ac:dyDescent="0.15">
      <c r="A872" s="372">
        <v>3</v>
      </c>
      <c r="B872" s="372">
        <v>1</v>
      </c>
      <c r="C872" s="354" t="s">
        <v>601</v>
      </c>
      <c r="D872" s="340"/>
      <c r="E872" s="340"/>
      <c r="F872" s="340"/>
      <c r="G872" s="340"/>
      <c r="H872" s="340"/>
      <c r="I872" s="340"/>
      <c r="J872" s="341">
        <v>4000020420000</v>
      </c>
      <c r="K872" s="342"/>
      <c r="L872" s="342"/>
      <c r="M872" s="342"/>
      <c r="N872" s="342"/>
      <c r="O872" s="342"/>
      <c r="P872" s="355" t="s">
        <v>609</v>
      </c>
      <c r="Q872" s="343"/>
      <c r="R872" s="343"/>
      <c r="S872" s="343"/>
      <c r="T872" s="343"/>
      <c r="U872" s="343"/>
      <c r="V872" s="343"/>
      <c r="W872" s="343"/>
      <c r="X872" s="343"/>
      <c r="Y872" s="344">
        <v>0.6</v>
      </c>
      <c r="Z872" s="345"/>
      <c r="AA872" s="345"/>
      <c r="AB872" s="346"/>
      <c r="AC872" s="356" t="s">
        <v>526</v>
      </c>
      <c r="AD872" s="364"/>
      <c r="AE872" s="364"/>
      <c r="AF872" s="364"/>
      <c r="AG872" s="364"/>
      <c r="AH872" s="365">
        <v>1</v>
      </c>
      <c r="AI872" s="366"/>
      <c r="AJ872" s="366"/>
      <c r="AK872" s="366"/>
      <c r="AL872" s="350">
        <v>100</v>
      </c>
      <c r="AM872" s="351"/>
      <c r="AN872" s="351"/>
      <c r="AO872" s="352"/>
      <c r="AP872" s="353" t="s">
        <v>553</v>
      </c>
      <c r="AQ872" s="353"/>
      <c r="AR872" s="353"/>
      <c r="AS872" s="353"/>
      <c r="AT872" s="353"/>
      <c r="AU872" s="353"/>
      <c r="AV872" s="353"/>
      <c r="AW872" s="353"/>
      <c r="AX872" s="353"/>
    </row>
    <row r="873" spans="1:50" ht="30" customHeight="1" x14ac:dyDescent="0.15">
      <c r="A873" s="372">
        <v>4</v>
      </c>
      <c r="B873" s="372">
        <v>1</v>
      </c>
      <c r="C873" s="354" t="s">
        <v>602</v>
      </c>
      <c r="D873" s="340"/>
      <c r="E873" s="340"/>
      <c r="F873" s="340"/>
      <c r="G873" s="340"/>
      <c r="H873" s="340"/>
      <c r="I873" s="340"/>
      <c r="J873" s="341">
        <v>7000020010006</v>
      </c>
      <c r="K873" s="342"/>
      <c r="L873" s="342"/>
      <c r="M873" s="342"/>
      <c r="N873" s="342"/>
      <c r="O873" s="342"/>
      <c r="P873" s="355" t="s">
        <v>609</v>
      </c>
      <c r="Q873" s="343"/>
      <c r="R873" s="343"/>
      <c r="S873" s="343"/>
      <c r="T873" s="343"/>
      <c r="U873" s="343"/>
      <c r="V873" s="343"/>
      <c r="W873" s="343"/>
      <c r="X873" s="343"/>
      <c r="Y873" s="344">
        <v>0.5</v>
      </c>
      <c r="Z873" s="345"/>
      <c r="AA873" s="345"/>
      <c r="AB873" s="346"/>
      <c r="AC873" s="356" t="s">
        <v>526</v>
      </c>
      <c r="AD873" s="364"/>
      <c r="AE873" s="364"/>
      <c r="AF873" s="364"/>
      <c r="AG873" s="364"/>
      <c r="AH873" s="365">
        <v>1</v>
      </c>
      <c r="AI873" s="366"/>
      <c r="AJ873" s="366"/>
      <c r="AK873" s="366"/>
      <c r="AL873" s="350">
        <v>100</v>
      </c>
      <c r="AM873" s="351"/>
      <c r="AN873" s="351"/>
      <c r="AO873" s="352"/>
      <c r="AP873" s="353" t="s">
        <v>553</v>
      </c>
      <c r="AQ873" s="353"/>
      <c r="AR873" s="353"/>
      <c r="AS873" s="353"/>
      <c r="AT873" s="353"/>
      <c r="AU873" s="353"/>
      <c r="AV873" s="353"/>
      <c r="AW873" s="353"/>
      <c r="AX873" s="353"/>
    </row>
    <row r="874" spans="1:50" ht="30" customHeight="1" x14ac:dyDescent="0.15">
      <c r="A874" s="372">
        <v>5</v>
      </c>
      <c r="B874" s="372">
        <v>1</v>
      </c>
      <c r="C874" s="354" t="s">
        <v>603</v>
      </c>
      <c r="D874" s="340"/>
      <c r="E874" s="340"/>
      <c r="F874" s="340"/>
      <c r="G874" s="340"/>
      <c r="H874" s="340"/>
      <c r="I874" s="340"/>
      <c r="J874" s="341">
        <v>7000020070009</v>
      </c>
      <c r="K874" s="342"/>
      <c r="L874" s="342"/>
      <c r="M874" s="342"/>
      <c r="N874" s="342"/>
      <c r="O874" s="342"/>
      <c r="P874" s="355" t="s">
        <v>609</v>
      </c>
      <c r="Q874" s="343"/>
      <c r="R874" s="343"/>
      <c r="S874" s="343"/>
      <c r="T874" s="343"/>
      <c r="U874" s="343"/>
      <c r="V874" s="343"/>
      <c r="W874" s="343"/>
      <c r="X874" s="343"/>
      <c r="Y874" s="344">
        <v>0.5</v>
      </c>
      <c r="Z874" s="345"/>
      <c r="AA874" s="345"/>
      <c r="AB874" s="346"/>
      <c r="AC874" s="356" t="s">
        <v>526</v>
      </c>
      <c r="AD874" s="364"/>
      <c r="AE874" s="364"/>
      <c r="AF874" s="364"/>
      <c r="AG874" s="364"/>
      <c r="AH874" s="365">
        <v>1</v>
      </c>
      <c r="AI874" s="366"/>
      <c r="AJ874" s="366"/>
      <c r="AK874" s="366"/>
      <c r="AL874" s="350">
        <v>100</v>
      </c>
      <c r="AM874" s="351"/>
      <c r="AN874" s="351"/>
      <c r="AO874" s="352"/>
      <c r="AP874" s="353" t="s">
        <v>553</v>
      </c>
      <c r="AQ874" s="353"/>
      <c r="AR874" s="353"/>
      <c r="AS874" s="353"/>
      <c r="AT874" s="353"/>
      <c r="AU874" s="353"/>
      <c r="AV874" s="353"/>
      <c r="AW874" s="353"/>
      <c r="AX874" s="353"/>
    </row>
    <row r="875" spans="1:50" ht="30" customHeight="1" x14ac:dyDescent="0.15">
      <c r="A875" s="372">
        <v>6</v>
      </c>
      <c r="B875" s="372">
        <v>1</v>
      </c>
      <c r="C875" s="354" t="s">
        <v>604</v>
      </c>
      <c r="D875" s="340"/>
      <c r="E875" s="340"/>
      <c r="F875" s="340"/>
      <c r="G875" s="340"/>
      <c r="H875" s="340"/>
      <c r="I875" s="340"/>
      <c r="J875" s="341">
        <v>8000020040002</v>
      </c>
      <c r="K875" s="342"/>
      <c r="L875" s="342"/>
      <c r="M875" s="342"/>
      <c r="N875" s="342"/>
      <c r="O875" s="342"/>
      <c r="P875" s="355" t="s">
        <v>609</v>
      </c>
      <c r="Q875" s="343"/>
      <c r="R875" s="343"/>
      <c r="S875" s="343"/>
      <c r="T875" s="343"/>
      <c r="U875" s="343"/>
      <c r="V875" s="343"/>
      <c r="W875" s="343"/>
      <c r="X875" s="343"/>
      <c r="Y875" s="344">
        <v>0.5</v>
      </c>
      <c r="Z875" s="345"/>
      <c r="AA875" s="345"/>
      <c r="AB875" s="346"/>
      <c r="AC875" s="356" t="s">
        <v>526</v>
      </c>
      <c r="AD875" s="364"/>
      <c r="AE875" s="364"/>
      <c r="AF875" s="364"/>
      <c r="AG875" s="364"/>
      <c r="AH875" s="365">
        <v>1</v>
      </c>
      <c r="AI875" s="366"/>
      <c r="AJ875" s="366"/>
      <c r="AK875" s="366"/>
      <c r="AL875" s="350">
        <v>100</v>
      </c>
      <c r="AM875" s="351"/>
      <c r="AN875" s="351"/>
      <c r="AO875" s="352"/>
      <c r="AP875" s="353" t="s">
        <v>553</v>
      </c>
      <c r="AQ875" s="353"/>
      <c r="AR875" s="353"/>
      <c r="AS875" s="353"/>
      <c r="AT875" s="353"/>
      <c r="AU875" s="353"/>
      <c r="AV875" s="353"/>
      <c r="AW875" s="353"/>
      <c r="AX875" s="353"/>
    </row>
    <row r="876" spans="1:50" ht="30" customHeight="1" x14ac:dyDescent="0.15">
      <c r="A876" s="372">
        <v>7</v>
      </c>
      <c r="B876" s="372">
        <v>1</v>
      </c>
      <c r="C876" s="354" t="s">
        <v>605</v>
      </c>
      <c r="D876" s="340"/>
      <c r="E876" s="340"/>
      <c r="F876" s="340"/>
      <c r="G876" s="340"/>
      <c r="H876" s="340"/>
      <c r="I876" s="340"/>
      <c r="J876" s="341">
        <v>2000020350001</v>
      </c>
      <c r="K876" s="342"/>
      <c r="L876" s="342"/>
      <c r="M876" s="342"/>
      <c r="N876" s="342"/>
      <c r="O876" s="342"/>
      <c r="P876" s="355" t="s">
        <v>609</v>
      </c>
      <c r="Q876" s="343"/>
      <c r="R876" s="343"/>
      <c r="S876" s="343"/>
      <c r="T876" s="343"/>
      <c r="U876" s="343"/>
      <c r="V876" s="343"/>
      <c r="W876" s="343"/>
      <c r="X876" s="343"/>
      <c r="Y876" s="344">
        <v>0.5</v>
      </c>
      <c r="Z876" s="345"/>
      <c r="AA876" s="345"/>
      <c r="AB876" s="346"/>
      <c r="AC876" s="356" t="s">
        <v>526</v>
      </c>
      <c r="AD876" s="364"/>
      <c r="AE876" s="364"/>
      <c r="AF876" s="364"/>
      <c r="AG876" s="364"/>
      <c r="AH876" s="365">
        <v>1</v>
      </c>
      <c r="AI876" s="366"/>
      <c r="AJ876" s="366"/>
      <c r="AK876" s="366"/>
      <c r="AL876" s="350">
        <v>100</v>
      </c>
      <c r="AM876" s="351"/>
      <c r="AN876" s="351"/>
      <c r="AO876" s="352"/>
      <c r="AP876" s="353" t="s">
        <v>553</v>
      </c>
      <c r="AQ876" s="353"/>
      <c r="AR876" s="353"/>
      <c r="AS876" s="353"/>
      <c r="AT876" s="353"/>
      <c r="AU876" s="353"/>
      <c r="AV876" s="353"/>
      <c r="AW876" s="353"/>
      <c r="AX876" s="353"/>
    </row>
    <row r="877" spans="1:50" ht="30" customHeight="1" x14ac:dyDescent="0.15">
      <c r="A877" s="372">
        <v>8</v>
      </c>
      <c r="B877" s="372">
        <v>1</v>
      </c>
      <c r="C877" s="354" t="s">
        <v>606</v>
      </c>
      <c r="D877" s="340"/>
      <c r="E877" s="340"/>
      <c r="F877" s="340"/>
      <c r="G877" s="340"/>
      <c r="H877" s="340"/>
      <c r="I877" s="340"/>
      <c r="J877" s="341">
        <v>8000020280003</v>
      </c>
      <c r="K877" s="342"/>
      <c r="L877" s="342"/>
      <c r="M877" s="342"/>
      <c r="N877" s="342"/>
      <c r="O877" s="342"/>
      <c r="P877" s="355" t="s">
        <v>609</v>
      </c>
      <c r="Q877" s="343"/>
      <c r="R877" s="343"/>
      <c r="S877" s="343"/>
      <c r="T877" s="343"/>
      <c r="U877" s="343"/>
      <c r="V877" s="343"/>
      <c r="W877" s="343"/>
      <c r="X877" s="343"/>
      <c r="Y877" s="344">
        <v>0.5</v>
      </c>
      <c r="Z877" s="345"/>
      <c r="AA877" s="345"/>
      <c r="AB877" s="346"/>
      <c r="AC877" s="356" t="s">
        <v>526</v>
      </c>
      <c r="AD877" s="364"/>
      <c r="AE877" s="364"/>
      <c r="AF877" s="364"/>
      <c r="AG877" s="364"/>
      <c r="AH877" s="365">
        <v>1</v>
      </c>
      <c r="AI877" s="366"/>
      <c r="AJ877" s="366"/>
      <c r="AK877" s="366"/>
      <c r="AL877" s="350">
        <v>100</v>
      </c>
      <c r="AM877" s="351"/>
      <c r="AN877" s="351"/>
      <c r="AO877" s="352"/>
      <c r="AP877" s="353" t="s">
        <v>553</v>
      </c>
      <c r="AQ877" s="353"/>
      <c r="AR877" s="353"/>
      <c r="AS877" s="353"/>
      <c r="AT877" s="353"/>
      <c r="AU877" s="353"/>
      <c r="AV877" s="353"/>
      <c r="AW877" s="353"/>
      <c r="AX877" s="353"/>
    </row>
    <row r="878" spans="1:50" ht="30" customHeight="1" x14ac:dyDescent="0.15">
      <c r="A878" s="372">
        <v>9</v>
      </c>
      <c r="B878" s="372">
        <v>1</v>
      </c>
      <c r="C878" s="354" t="s">
        <v>607</v>
      </c>
      <c r="D878" s="340"/>
      <c r="E878" s="340"/>
      <c r="F878" s="340"/>
      <c r="G878" s="340"/>
      <c r="H878" s="340"/>
      <c r="I878" s="340"/>
      <c r="J878" s="341">
        <v>5000020390003</v>
      </c>
      <c r="K878" s="342"/>
      <c r="L878" s="342"/>
      <c r="M878" s="342"/>
      <c r="N878" s="342"/>
      <c r="O878" s="342"/>
      <c r="P878" s="355" t="s">
        <v>609</v>
      </c>
      <c r="Q878" s="343"/>
      <c r="R878" s="343"/>
      <c r="S878" s="343"/>
      <c r="T878" s="343"/>
      <c r="U878" s="343"/>
      <c r="V878" s="343"/>
      <c r="W878" s="343"/>
      <c r="X878" s="343"/>
      <c r="Y878" s="344">
        <v>0.5</v>
      </c>
      <c r="Z878" s="345"/>
      <c r="AA878" s="345"/>
      <c r="AB878" s="346"/>
      <c r="AC878" s="356" t="s">
        <v>526</v>
      </c>
      <c r="AD878" s="364"/>
      <c r="AE878" s="364"/>
      <c r="AF878" s="364"/>
      <c r="AG878" s="364"/>
      <c r="AH878" s="365">
        <v>1</v>
      </c>
      <c r="AI878" s="366"/>
      <c r="AJ878" s="366"/>
      <c r="AK878" s="366"/>
      <c r="AL878" s="350">
        <v>100</v>
      </c>
      <c r="AM878" s="351"/>
      <c r="AN878" s="351"/>
      <c r="AO878" s="352"/>
      <c r="AP878" s="353" t="s">
        <v>553</v>
      </c>
      <c r="AQ878" s="353"/>
      <c r="AR878" s="353"/>
      <c r="AS878" s="353"/>
      <c r="AT878" s="353"/>
      <c r="AU878" s="353"/>
      <c r="AV878" s="353"/>
      <c r="AW878" s="353"/>
      <c r="AX878" s="353"/>
    </row>
    <row r="879" spans="1:50" ht="30" customHeight="1" x14ac:dyDescent="0.15">
      <c r="A879" s="372">
        <v>10</v>
      </c>
      <c r="B879" s="372">
        <v>1</v>
      </c>
      <c r="C879" s="354" t="s">
        <v>608</v>
      </c>
      <c r="D879" s="340"/>
      <c r="E879" s="340"/>
      <c r="F879" s="340"/>
      <c r="G879" s="340"/>
      <c r="H879" s="340"/>
      <c r="I879" s="340"/>
      <c r="J879" s="341">
        <v>7000020220001</v>
      </c>
      <c r="K879" s="342"/>
      <c r="L879" s="342"/>
      <c r="M879" s="342"/>
      <c r="N879" s="342"/>
      <c r="O879" s="342"/>
      <c r="P879" s="355" t="s">
        <v>609</v>
      </c>
      <c r="Q879" s="343"/>
      <c r="R879" s="343"/>
      <c r="S879" s="343"/>
      <c r="T879" s="343"/>
      <c r="U879" s="343"/>
      <c r="V879" s="343"/>
      <c r="W879" s="343"/>
      <c r="X879" s="343"/>
      <c r="Y879" s="344">
        <v>0.5</v>
      </c>
      <c r="Z879" s="345"/>
      <c r="AA879" s="345"/>
      <c r="AB879" s="346"/>
      <c r="AC879" s="356" t="s">
        <v>526</v>
      </c>
      <c r="AD879" s="364"/>
      <c r="AE879" s="364"/>
      <c r="AF879" s="364"/>
      <c r="AG879" s="364"/>
      <c r="AH879" s="365">
        <v>1</v>
      </c>
      <c r="AI879" s="366"/>
      <c r="AJ879" s="366"/>
      <c r="AK879" s="366"/>
      <c r="AL879" s="350">
        <v>100</v>
      </c>
      <c r="AM879" s="351"/>
      <c r="AN879" s="351"/>
      <c r="AO879" s="352"/>
      <c r="AP879" s="353" t="s">
        <v>553</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82">
    <cfRule type="expression" dxfId="2797" priority="13885">
      <formula>IF(RIGHT(TEXT(Y782,"0.#"),1)=".",FALSE,TRUE)</formula>
    </cfRule>
    <cfRule type="expression" dxfId="2796" priority="13886">
      <formula>IF(RIGHT(TEXT(Y782,"0.#"),1)=".",TRUE,FALSE)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3:Y790 Y781">
    <cfRule type="expression" dxfId="2785" priority="13687">
      <formula>IF(RIGHT(TEXT(Y781,"0.#"),1)=".",FALSE,TRUE)</formula>
    </cfRule>
    <cfRule type="expression" dxfId="2784" priority="13688">
      <formula>IF(RIGHT(TEXT(Y781,"0.#"),1)=".",TRUE,FALSE)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3:AU790 AU781">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cfRule type="expression" dxfId="2591" priority="13159">
      <formula>IF(RIGHT(TEXT(AE117,"0.#"),1)=".",FALSE,TRUE)</formula>
    </cfRule>
    <cfRule type="expression" dxfId="2590" priority="13160">
      <formula>IF(RIGHT(TEXT(AE117,"0.#"),1)=".",TRUE,FALSE)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6:W27">
    <cfRule type="expression" dxfId="2047" priority="2313">
      <formula>IF(RIGHT(TEXT(W26,"0.#"),1)=".",FALSE,TRUE)</formula>
    </cfRule>
    <cfRule type="expression" dxfId="2046" priority="2314">
      <formula>IF(RIGHT(TEXT(W26,"0.#"),1)=".",TRUE,FALSE)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0">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5">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25" max="49" man="1"/>
    <brk id="739" max="49" man="1"/>
    <brk id="77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C6" sqref="AC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2018-08-23T04:36:45Z</cp:lastPrinted>
  <dcterms:created xsi:type="dcterms:W3CDTF">2012-03-13T00:50:25Z</dcterms:created>
  <dcterms:modified xsi:type="dcterms:W3CDTF">2018-08-23T04:48:11Z</dcterms:modified>
</cp:coreProperties>
</file>