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y2cm\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120" yWindow="1365" windowWidth="33015" windowHeight="23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<sst xmlns="http://schemas.openxmlformats.org/spreadsheetml/2006/main" count="2899" uniqueCount="619">
  <si>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</si>
  <si>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</si>
  <si>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</si>
  <si>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</si>
  <si>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</si>
  <si>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</si>
  <si>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</si>
  <si>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</si>
  <si>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</si>
  <si>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</si>
  <si>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</si>
  <si>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</si>
  <si>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</si>
  <si>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</si>
  <si>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</si>
  <si>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</si>
  <si>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</si>
  <si>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</si>
  <si>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</si>
  <si>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</si>
  <si>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</si>
  <si>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</si>
  <si>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</si>
  <si>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</si>
  <si>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</si>
  <si>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</si>
  <si>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</si>
  <si>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</si>
  <si>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</si>
  <si>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</si>
  <si>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</si>
  <si>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</si>
  <si>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</si>
  <si>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</si>
  <si>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</si>
  <si>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</si>
  <si>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</si>
  <si>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</si>
  <si>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</si>
  <si>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</si>
  <si>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</si>
  <si>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</si>
  <si>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</si>
  <si>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</si>
  <si>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</si>
  <si>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</si>
  <si>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</si>
  <si>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</si>
  <si>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</si>
  <si>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</si>
  <si>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</si>
  <si>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</si>
  <si>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</si>
  <si>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</si>
  <si>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</si>
  <si>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</si>
  <si>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</si>
  <si>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</si>
  <si>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</si>
  <si>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</si>
  <si>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</si>
  <si>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</si>
  <si>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</si>
  <si>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</si>
  <si>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</si>
  <si>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</si>
  <si>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</si>
  <si>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</si>
  <si>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</si>
  <si>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</si>
  <si>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</si>
  <si>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</si>
  <si>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</si>
  <si>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</si>
  <si>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</si>
  <si>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</si>
  <si>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</si>
  <si>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</si>
  <si>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</si>
  <si>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</si>
  <si>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</si>
  <si>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</si>
  <si>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</si>
  <si>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</si>
  <si>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</si>
  <si>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</si>
  <si>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</si>
  <si>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</si>
  <si>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</si>
  <si>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</si>
  <si>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</si>
  <si>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</si>
  <si>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</si>
  <si>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</si>
  <si>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</si>
  <si>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</si>
  <si>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</si>
  <si>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</si>
  <si>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</si>
  <si>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</si>
  <si>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</si>
  <si>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</si>
  <si>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</si>
  <si>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</si>
  <si>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</si>
  <si>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</si>
  <si>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</si>
  <si>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</si>
  <si>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</si>
  <si>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</si>
  <si>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</si>
  <si>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</si>
  <si>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</si>
  <si>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</si>
  <si>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</si>
  <si>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</si>
  <si>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</si>
  <si>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</si>
  <si>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</si>
  <si>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</si>
  <si>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</si>
  <si>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</si>
  <si>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</si>
  <si>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</si>
  <si>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</si>
  <si>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</si>
  <si>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</si>
  <si>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</si>
  <si>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</si>
  <si>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</si>
  <si>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</si>
  <si>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</si>
  <si>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</si>
  <si>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</si>
  <si>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</si>
  <si>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</si>
  <si>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</si>
  <si>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</si>
  <si>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</si>
  <si>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</si>
  <si>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</si>
  <si>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</si>
  <si>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</si>
  <si>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</si>
  <si>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</si>
  <si>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</si>
  <si>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</si>
  <si>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</si>
  <si>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</si>
  <si>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</si>
  <si>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</si>
  <si>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</si>
  <si>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</si>
  <si>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</si>
  <si>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</si>
  <si>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</si>
  <si>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</si>
  <si>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</si>
  <si>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</si>
  <si>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</si>
  <si>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</si>
  <si>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</si>
  <si>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</si>
  <si>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</si>
  <si>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</si>
  <si>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</si>
  <si>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</si>
  <si>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</si>
  <si>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</si>
  <si>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</si>
  <si>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</si>
  <si>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</si>
  <si>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</si>
  <si>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</si>
  <si>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</si>
  <si>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</si>
  <si>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</si>
  <si>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</si>
  <si>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</si>
  <si>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</si>
  <si>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</si>
  <si>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</si>
  <si>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</si>
  <si>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</si>
  <si>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</si>
  <si>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</si>
  <si>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</si>
  <si>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</si>
  <si>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</si>
  <si>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</si>
  <si>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</si>
  <si>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</si>
  <si>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</si>
  <si>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</si>
  <si>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</si>
  <si>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</si>
  <si>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</si>
  <si>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</si>
  <si>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</si>
  <si>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</si>
  <si>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</si>
  <si>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</si>
  <si>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</si>
  <si>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</si>
  <si>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</si>
  <si>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</si>
  <si>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</si>
  <si>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</si>
  <si>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</si>
  <si>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</si>
  <si>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</si>
  <si>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</si>
  <si>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</si>
  <si>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</si>
  <si>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</si>
  <si>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</si>
  <si>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</si>
  <si>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</si>
  <si>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</si>
  <si>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</si>
  <si>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</si>
  <si>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</si>
  <si>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</si>
  <si>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</si>
  <si>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</si>
  <si>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</si>
  <si>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</si>
  <si>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</si>
  <si>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</si>
  <si>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</si>
  <si>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</si>
  <si>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</si>
  <si>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</si>
  <si>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</si>
  <si>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</si>
  <si>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</si>
  <si>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</si>
  <si>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</si>
  <si>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</si>
  <si>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</si>
  <si>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</si>
  <si>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</si>
  <si>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</si>
  <si>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</si>
  <si>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</si>
  <si>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</si>
  <si>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</si>
  <si>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</si>
  <si>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</si>
  <si>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</si>
  <si>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</si>
  <si>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</si>
  <si>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</si>
  <si>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</si>
  <si>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</si>
  <si>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</si>
  <si>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</si>
  <si>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</si>
  <si>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</si>
  <si>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</si>
  <si>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</si>
  <si>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</si>
  <si>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</si>
  <si>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</si>
  <si>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</si>
  <si>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</si>
  <si>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</si>
  <si>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</si>
  <si>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</si>
  <si>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</si>
  <si>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</si>
  <si>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</si>
  <si>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</si>
  <si>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</si>
  <si>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</si>
  <si>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</si>
  <si>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</si>
  <si>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</si>
  <si>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</si>
  <si>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</si>
  <si>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</si>
  <si>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</si>
  <si>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</si>
  <si>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</si>
  <si>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</si>
  <si>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</si>
  <si>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</si>
  <si>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</si>
  <si>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</si>
  <si>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</si>
  <si>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</si>
  <si>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</si>
  <si>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</si>
  <si>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</si>
  <si>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</si>
  <si>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</si>
  <si>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</si>
  <si>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</si>
  <si>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</si>
  <si>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</si>
  <si>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</si>
  <si>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</si>
  <si>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</si>
  <si>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</si>
  <si>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</si>
  <si>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</si>
  <si>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</si>
  <si>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</si>
  <si>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</si>
  <si>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</si>
  <si>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</si>
  <si>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</si>
  <si>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</si>
  <si>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</si>
  <si>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</si>
  <si>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</si>
  <si>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</si>
  <si>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</si>
  <si>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</si>
  <si>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</si>
  <si>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</si>
  <si>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</si>
  <si>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</si>
  <si>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</si>
  <si>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</si>
  <si>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</si>
  <si>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</si>
  <si>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</si>
  <si>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</si>
  <si>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</si>
  <si>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</si>
  <si>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</si>
  <si>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</si>
  <si>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</si>
  <si>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</si>
  <si>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</si>
  <si>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</si>
  <si>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</si>
  <si>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</si>
  <si>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</si>
  <si>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</si>
  <si>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</si>
  <si>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</si>
  <si>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</si>
  <si>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</si>
  <si>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</si>
  <si>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</si>
  <si>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</si>
  <si>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</si>
  <si>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</si>
  <si>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</si>
  <si>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</si>
  <si>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</si>
  <si>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</si>
  <si>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</si>
  <si>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</si>
  <si>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</si>
  <si>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</si>
  <si>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</si>
  <si>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</si>
  <si>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</si>
  <si>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</si>
  <si>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</si>
  <si>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</si>
  <si>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</si>
  <si>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</si>
  <si>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</si>
  <si>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</si>
  <si>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</si>
  <si>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</si>
  <si>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</si>
  <si>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</si>
  <si>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</si>
  <si>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</si>
  <si>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</si>
  <si>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</si>
  <si>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</si>
  <si>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</si>
  <si>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</si>
  <si>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</si>
  <si>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</si>
  <si>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</si>
  <si>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</si>
  <si>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</si>
  <si>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</si>
  <si>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</si>
  <si>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</si>
  <si>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</si>
  <si>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</si>
  <si>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</si>
  <si>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</si>
  <si>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</si>
  <si>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</si>
  <si>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</si>
  <si>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</si>
  <si>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</si>
  <si>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</si>
  <si>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</si>
  <si>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</si>
  <si>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</si>
  <si>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</si>
  <si>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</si>
  <si>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</si>
  <si>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</si>
  <si>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</si>
  <si>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</si>
  <si>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</si>
  <si>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</si>
  <si>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</si>
  <si>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</si>
  <si>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</si>
  <si>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</si>
  <si>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</si>
  <si>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</si>
  <si>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</si>
  <si>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</si>
  <si>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</si>
  <si>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</si>
  <si>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</si>
  <si>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</si>
  <si>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</si>
  <si>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</si>
  <si>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</si>
  <si>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</si>
  <si>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</si>
  <si>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</si>
  <si>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</si>
  <si>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</si>
  <si>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</si>
  <si>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</si>
  <si>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</si>
  <si>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</si>
  <si>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</si>
  <si>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</si>
  <si>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</si>
  <si>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</si>
  <si>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</si>
  <si>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</si>
  <si>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</si>
  <si>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</si>
  <si>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</si>
  <si>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</si>
  <si>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</si>
  <si>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</si>
  <si>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</si>
  <si>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</si>
  <si>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</si>
  <si>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</si>
  <si>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</si>
  <si>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</si>
  <si>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</si>
  <si>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</si>
  <si>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</si>
  <si>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</si>
  <si>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</si>
  <si>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</si>
  <si>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</si>
  <si>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</si>
  <si>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</si>
  <si>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</si>
  <si>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</si>
  <si>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</si>
  <si>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</si>
  <si>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</si>
  <si>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</si>
  <si>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</si>
  <si>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</si>
  <si>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</si>
  <si>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</si>
  <si>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</si>
  <si>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</si>
  <si>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</si>
  <si>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</si>
  <si>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</si>
  <si>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</si>
  <si>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</si>
  <si>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</si>
  <si>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</si>
  <si>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</si>
  <si>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</si>
  <si>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</si>
  <si>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</si>
  <si>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</si>
  <si>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</si>
  <si>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</si>
  <si>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</si>
  <si>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</si>
  <si>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</si>
  <si>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</si>
  <si>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</si>
  <si>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</si>
  <si>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</si>
  <si>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</si>
  <si>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</si>
  <si>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</si>
  <si>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</si>
  <si>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</si>
  <si>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</si>
  <si>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</si>
  <si>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</si>
  <si>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</si>
  <si>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</si>
  <si>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</si>
  <si>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</si>
  <si>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</si>
  <si>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</si>
  <si>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</si>
  <si>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</si>
  <si>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</si>
  <si>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</si>
  <si>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</si>
  <si>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</si>
  <si>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</si>
  <si>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</si>
  <si>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</si>
  <si>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</si>
  <si>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</si>
  <si>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</si>
  <si>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</si>
  <si>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</si>
  <si>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</si>
  <si>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</si>
  <si>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</si>
  <si>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</si>
  <si>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</si>
  <si>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</si>
  <si>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</si>
  <si>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</si>
  <si>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</si>
  <si>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</si>
  <si>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</si>
  <si>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</si>
  <si>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</si>
  <si>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</si>
  <si>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</si>
  <si>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</si>
  <si>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</si>
  <si>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</si>
  <si>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</si>
  <si>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</si>
  <si>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</si>
  <si>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</si>
  <si>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</si>
  <si>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</si>
  <si>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</si>
  <si>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</si>
  <si>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</si>
  <si>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</si>
  <si>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</si>
  <si>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</si>
  <si>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道路分野の海外展開支援に係る経費</t>
    <phoneticPr fontId="5"/>
  </si>
  <si>
    <t>道路局</t>
    <phoneticPr fontId="5"/>
  </si>
  <si>
    <t>企画課国際室</t>
    <phoneticPr fontId="5"/>
  </si>
  <si>
    <t>-</t>
  </si>
  <si>
    <t>-</t>
    <phoneticPr fontId="5"/>
  </si>
  <si>
    <t>○</t>
  </si>
  <si>
    <t>道路分野の海外展開を支援する。
日本と同じく海外の市場獲得を目指している他国との競争に打ち勝つために、事業早期段階から官民が連携し、道路インフラプロジェクト全体への参画を目指す。</t>
    <phoneticPr fontId="5"/>
  </si>
  <si>
    <t>○相手国との政策協議
セミナーの開催、政治のリーダーシップによるトップセールスの展開、情報収集力向上等の取り組みを行い、我が国による案件獲得の働きかけを行う。
○海外における道路プロジェクトの案件発掘・形成
プロジェクトの構想初期にタイムリーに発注者にアイディアを持ち込み、日本がイニシアティブを取って事業を進められるよう、案件発掘、案件形成調査を実施する。
〇道路技術の国際標準化
ASEAN地域において我が国の技術の普及を図るとともに、日系企業等の活動を支える質の高いインフラとしての国際的な道路網整備を目指す。</t>
    <phoneticPr fontId="5"/>
  </si>
  <si>
    <t>建設市場整備推進費</t>
  </si>
  <si>
    <t>2020年度までの道路分野における海外受注累計件数400件（2013年度起算）</t>
    <phoneticPr fontId="5"/>
  </si>
  <si>
    <t>件</t>
    <rPh sb="0" eb="1">
      <t>ケン</t>
    </rPh>
    <phoneticPr fontId="5"/>
  </si>
  <si>
    <t>道路分野に関する案件発掘等の調査数</t>
    <phoneticPr fontId="5"/>
  </si>
  <si>
    <t>執行額／活動実績件数</t>
    <phoneticPr fontId="5"/>
  </si>
  <si>
    <t>百万円</t>
  </si>
  <si>
    <t>執行額（百万円）/活動実績件数</t>
  </si>
  <si>
    <t>100百万円/8件</t>
  </si>
  <si>
    <t>124百万円/4件</t>
    <rPh sb="3" eb="4">
      <t>ヒャク</t>
    </rPh>
    <rPh sb="4" eb="6">
      <t>マンエン</t>
    </rPh>
    <rPh sb="8" eb="9">
      <t>ケン</t>
    </rPh>
    <phoneticPr fontId="5"/>
  </si>
  <si>
    <t>140百万円/4件</t>
  </si>
  <si>
    <t>139百万円/4件</t>
    <rPh sb="3" eb="4">
      <t>ヒャク</t>
    </rPh>
    <rPh sb="4" eb="6">
      <t>マンエン</t>
    </rPh>
    <rPh sb="8" eb="9">
      <t>ケン</t>
    </rPh>
    <phoneticPr fontId="5"/>
  </si>
  <si>
    <t>９．市場環境の整備、産業の生産性向上、消費者利益の保護</t>
  </si>
  <si>
    <t>３２．建設市場の整備を推進する</t>
  </si>
  <si>
    <t>兆円</t>
  </si>
  <si>
    <t>道路分野における日本企業の海外進出を促進するため、相手国との政策協議、海外における道路プロジェクトの案件発掘・形成、日本の道路関係技術普及促進等を実施し、我が国企業のインフラシステム関連海外受注に寄与する。</t>
    <phoneticPr fontId="5"/>
  </si>
  <si>
    <t>国家戦略としてのインフラシステム輸出や良好な国際関係の構築に寄与。</t>
  </si>
  <si>
    <t>政府間会合やトップセールスなど、国が主導して行う必要がある。</t>
  </si>
  <si>
    <t>本邦企業が海外進出するための土壌を形成するために必要かつ適切な事業である。また、国際競争が熾烈を極めていることから、優先度が高い事業である。</t>
  </si>
  <si>
    <t>入札・契約手続きの透明性・競争性の確保に努めており、支出先は企画競争等により選定。</t>
  </si>
  <si>
    <t>有</t>
  </si>
  <si>
    <t>無</t>
  </si>
  <si>
    <t>‐</t>
  </si>
  <si>
    <t>類似業務等によりコスト水準の妥当性を確認している。</t>
  </si>
  <si>
    <t>事業目的に即した仕様に基づき適正に執行している。</t>
  </si>
  <si>
    <t>実績は目標に見合ったものとなっている。</t>
  </si>
  <si>
    <t>見込みどおりとなっている。</t>
  </si>
  <si>
    <t>「未来投資戦略」、「インフラシステム輸出戦略」を踏まえた、国として行うべき優先度の高い事業であり、事業の実施にあたっては効率性に十分に配慮しながら、着実に本邦企業の海外展開に資する土壌形成及び良好な国際関係構築に寄与している。</t>
    <rPh sb="1" eb="3">
      <t>ミライ</t>
    </rPh>
    <rPh sb="3" eb="5">
      <t>トウシ</t>
    </rPh>
    <phoneticPr fontId="5"/>
  </si>
  <si>
    <t>インフラシステム輸出の国際競争が熾烈を極めるなかで、国際社会の潮流を的確に捉えて、効率的・効果的に事業を推し進める。また、随意契約（企画競争）にて、提案書の提出が１者だった調達案件については、業務説明を行った者に対してアンケートを実施するなど、今後の改善に繋げる。</t>
    <phoneticPr fontId="5"/>
  </si>
  <si>
    <t>新25-49</t>
    <phoneticPr fontId="5"/>
  </si>
  <si>
    <t>328</t>
    <phoneticPr fontId="5"/>
  </si>
  <si>
    <t>341</t>
    <phoneticPr fontId="5"/>
  </si>
  <si>
    <t>355</t>
    <phoneticPr fontId="5"/>
  </si>
  <si>
    <t>日ＡＳＥＡＮ交通連携プロジェクト推進支援業務共同提案体</t>
    <phoneticPr fontId="5"/>
  </si>
  <si>
    <t>道路分野におけるインフラ海外展開支援業務共同提案体</t>
    <phoneticPr fontId="5"/>
  </si>
  <si>
    <t>日本工営（株）東京支店</t>
    <phoneticPr fontId="5"/>
  </si>
  <si>
    <t>八千代エンジニヤリング（株）</t>
    <phoneticPr fontId="5"/>
  </si>
  <si>
    <t>海外建設協会調べ（平成30年3月）</t>
    <rPh sb="9" eb="11">
      <t>ヘイセイ</t>
    </rPh>
    <phoneticPr fontId="5"/>
  </si>
  <si>
    <t>国土交通省</t>
  </si>
  <si>
    <t>-</t>
    <phoneticPr fontId="5"/>
  </si>
  <si>
    <t>二国間セミナーの開催により本邦企業と相手国重要人物との人脈形成が図られるなど、十分に活用されている。</t>
    <rPh sb="0" eb="1">
      <t>ニ</t>
    </rPh>
    <rPh sb="1" eb="3">
      <t>コクカン</t>
    </rPh>
    <rPh sb="8" eb="10">
      <t>カイサイ</t>
    </rPh>
    <rPh sb="13" eb="15">
      <t>ホンポウ</t>
    </rPh>
    <rPh sb="15" eb="17">
      <t>キギョウ</t>
    </rPh>
    <rPh sb="18" eb="21">
      <t>アイテコク</t>
    </rPh>
    <rPh sb="21" eb="23">
      <t>ジュウヨウ</t>
    </rPh>
    <rPh sb="23" eb="25">
      <t>ジンブツ</t>
    </rPh>
    <rPh sb="27" eb="29">
      <t>ジンミャク</t>
    </rPh>
    <rPh sb="29" eb="31">
      <t>ケイセイ</t>
    </rPh>
    <rPh sb="32" eb="33">
      <t>ハカ</t>
    </rPh>
    <phoneticPr fontId="5"/>
  </si>
  <si>
    <t>-</t>
    <phoneticPr fontId="5"/>
  </si>
  <si>
    <t>-</t>
    <phoneticPr fontId="5"/>
  </si>
  <si>
    <t>道路分野における
海外受注件数</t>
    <phoneticPr fontId="5"/>
  </si>
  <si>
    <t>活動に求められる技術的要件等を踏まえ、適切に調達方法（一般競争入札、企画競争）を選定し、コスト削減や効率化を図っている。</t>
    <phoneticPr fontId="5"/>
  </si>
  <si>
    <t>2046</t>
    <phoneticPr fontId="5"/>
  </si>
  <si>
    <t>日ＡＳＥＡＮ交通連携プロジェクト推進支援</t>
    <phoneticPr fontId="5"/>
  </si>
  <si>
    <t>海外道路プロジェクトの発掘・形成調査</t>
    <phoneticPr fontId="5"/>
  </si>
  <si>
    <t>道路技術の海外展開に関する調査検討</t>
    <phoneticPr fontId="5"/>
  </si>
  <si>
    <t>道路分野におけるインフラ海外展開支援</t>
    <phoneticPr fontId="5"/>
  </si>
  <si>
    <t>A. 日ＡＳＥＡＮ交通連携プロジェクト
推進支援業務共同提案体</t>
    <phoneticPr fontId="5"/>
  </si>
  <si>
    <t>-</t>
    <phoneticPr fontId="5"/>
  </si>
  <si>
    <t>案件形成調査及び国際会議・セミナー開催が「道路分野における海外受注累計件数」の獲得にどう寄与しているのか、取り組み自体の評価が必要である。</t>
    <rPh sb="0" eb="7">
      <t>g</t>
    </rPh>
    <phoneticPr fontId="5"/>
  </si>
  <si>
    <t>海外インフラ展開法の制定も踏まえ、海外における道路プロジェクトの更なる案件発掘・形成に資するよう、案件発掘調査による受注の成果の把握に努めつつ、効果的・効率的な事業実施に努めるべき。</t>
    <phoneticPr fontId="5"/>
  </si>
  <si>
    <t>執行等改善</t>
  </si>
  <si>
    <t>委託費</t>
    <rPh sb="0" eb="3">
      <t>イタクヒ</t>
    </rPh>
    <phoneticPr fontId="5"/>
  </si>
  <si>
    <t>「新しい日本のための優先課題推進枠」70</t>
    <phoneticPr fontId="5"/>
  </si>
  <si>
    <t>案件形成調査について、対象事業がODA事業の準備調査や相手国の事業化に向けた調査に繋がる等、実際の事業化に向けて着実に進展してきている。また、二国間会議やセミナーでは相手国の具体的事業を想定して、関連する我が国の先進的技術を紹介することを行い、実際の事業化や日本企業の事業受注に至った実績もある。指摘を踏まえて、案件の動向把握を行いつつ、引き続き案件受注に向けた取組を実施する。</t>
    <rPh sb="27" eb="30">
      <t>アイテコク</t>
    </rPh>
    <rPh sb="31" eb="34">
      <t>ジギョウカ</t>
    </rPh>
    <rPh sb="35" eb="36">
      <t>ム</t>
    </rPh>
    <rPh sb="38" eb="40">
      <t>チョウサ</t>
    </rPh>
    <rPh sb="46" eb="48">
      <t>ジッサイ</t>
    </rPh>
    <rPh sb="71" eb="72">
      <t>ニ</t>
    </rPh>
    <rPh sb="72" eb="74">
      <t>コクカン</t>
    </rPh>
    <rPh sb="74" eb="76">
      <t>カイギ</t>
    </rPh>
    <rPh sb="83" eb="86">
      <t>アイテコク</t>
    </rPh>
    <rPh sb="87" eb="90">
      <t>グタイテキ</t>
    </rPh>
    <rPh sb="90" eb="92">
      <t>ジギョウ</t>
    </rPh>
    <rPh sb="93" eb="95">
      <t>ソウテイ</t>
    </rPh>
    <rPh sb="98" eb="100">
      <t>カンレン</t>
    </rPh>
    <rPh sb="102" eb="103">
      <t>ワ</t>
    </rPh>
    <rPh sb="104" eb="105">
      <t>クニ</t>
    </rPh>
    <rPh sb="106" eb="109">
      <t>センシンテキ</t>
    </rPh>
    <rPh sb="109" eb="111">
      <t>ギジュツ</t>
    </rPh>
    <rPh sb="112" eb="114">
      <t>ショウカイ</t>
    </rPh>
    <rPh sb="119" eb="120">
      <t>オコナ</t>
    </rPh>
    <rPh sb="122" eb="124">
      <t>ジッサイ</t>
    </rPh>
    <rPh sb="125" eb="127">
      <t>ジギョウ</t>
    </rPh>
    <rPh sb="127" eb="128">
      <t>カ</t>
    </rPh>
    <rPh sb="129" eb="131">
      <t>ニホン</t>
    </rPh>
    <rPh sb="131" eb="133">
      <t>キギョウ</t>
    </rPh>
    <rPh sb="134" eb="136">
      <t>ジギョウ</t>
    </rPh>
    <rPh sb="136" eb="138">
      <t>ジュチュウ</t>
    </rPh>
    <rPh sb="139" eb="140">
      <t>イタ</t>
    </rPh>
    <rPh sb="142" eb="144">
      <t>ジッセキ</t>
    </rPh>
    <rPh sb="148" eb="150">
      <t>シテキ</t>
    </rPh>
    <rPh sb="151" eb="152">
      <t>フ</t>
    </rPh>
    <rPh sb="156" eb="158">
      <t>アンケン</t>
    </rPh>
    <rPh sb="159" eb="161">
      <t>ドウコウ</t>
    </rPh>
    <rPh sb="161" eb="163">
      <t>ハアク</t>
    </rPh>
    <rPh sb="164" eb="165">
      <t>オコナ</t>
    </rPh>
    <rPh sb="169" eb="170">
      <t>ヒ</t>
    </rPh>
    <rPh sb="171" eb="172">
      <t>ツヅ</t>
    </rPh>
    <rPh sb="173" eb="175">
      <t>アンケン</t>
    </rPh>
    <rPh sb="175" eb="177">
      <t>ジュチュウ</t>
    </rPh>
    <rPh sb="178" eb="179">
      <t>ム</t>
    </rPh>
    <rPh sb="181" eb="183">
      <t>トリクミ</t>
    </rPh>
    <rPh sb="184" eb="186">
      <t>ジッシ</t>
    </rPh>
    <phoneticPr fontId="5"/>
  </si>
  <si>
    <t>室長　小田原 雄一</t>
    <rPh sb="3" eb="6">
      <t>オダワラ</t>
    </rPh>
    <rPh sb="7" eb="9">
      <t>ユウイチ</t>
    </rPh>
    <phoneticPr fontId="5"/>
  </si>
  <si>
    <t>我が国企業のインフラシステム関連海外受注高（建設業の海外受注高）</t>
    <phoneticPr fontId="5"/>
  </si>
  <si>
    <t>-</t>
    <phoneticPr fontId="5"/>
  </si>
  <si>
    <t>未来投資戦略2018（平成30年6月15日閣議決定）
インフラシステム輸出戦略（平成30年度改定版）（平成30年6月7日経協インフラ戦略会議決定）</t>
    <rPh sb="0" eb="2">
      <t>ミライ</t>
    </rPh>
    <rPh sb="2" eb="4">
      <t>トウシ</t>
    </rPh>
    <rPh sb="4" eb="6">
      <t>センリャク</t>
    </rPh>
    <rPh sb="11" eb="13">
      <t>ヘイセイ</t>
    </rPh>
    <rPh sb="15" eb="16">
      <t>ネン</t>
    </rPh>
    <rPh sb="17" eb="18">
      <t>ガツ</t>
    </rPh>
    <rPh sb="20" eb="21">
      <t>ニチ</t>
    </rPh>
    <rPh sb="21" eb="23">
      <t>カクギ</t>
    </rPh>
    <rPh sb="23" eb="25">
      <t>ケッテイ</t>
    </rPh>
    <rPh sb="40" eb="42">
      <t>ヘイセイ</t>
    </rPh>
    <rPh sb="44" eb="46">
      <t>ネンド</t>
    </rPh>
    <rPh sb="46" eb="48">
      <t>カイテイ</t>
    </rPh>
    <rPh sb="48" eb="49">
      <t>バン</t>
    </rPh>
    <rPh sb="51" eb="53">
      <t>ヘイセイ</t>
    </rPh>
    <rPh sb="55" eb="56">
      <t>ネン</t>
    </rPh>
    <rPh sb="57" eb="58">
      <t>ガツ</t>
    </rPh>
    <rPh sb="59" eb="60">
      <t>ニチ</t>
    </rPh>
    <rPh sb="60" eb="62">
      <t>ケイキョウ</t>
    </rPh>
    <rPh sb="66" eb="68">
      <t>センリャク</t>
    </rPh>
    <rPh sb="68" eb="70">
      <t>カイギ</t>
    </rPh>
    <rPh sb="70" eb="72">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</si>
</sst>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33</xdr:col>
      <xdr:colOff>108055</xdr:colOff>
      <xdr:row>744</xdr:row>
      <xdr:rowOff>20810</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4200525" y="41671875"/>
          <a:ext cx="2508355" cy="72566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139</a:t>
          </a:r>
          <a:r>
            <a:rPr kumimoji="1" lang="ja-JP" altLang="en-US" sz="1100"/>
            <a:t>百万円</a:t>
          </a:r>
        </a:p>
      </xdr:txBody>
    </xdr:sp>
    <xdr:clientData/>
  </xdr:twoCellAnchor>
  <xdr:twoCellAnchor>
    <xdr:from>
      <xdr:col>27</xdr:col>
      <xdr:colOff>41621</xdr:colOff>
      <xdr:row>744</xdr:row>
      <xdr:rowOff>20810</xdr:rowOff>
    </xdr:from>
    <xdr:to>
      <xdr:col>27</xdr:col>
      <xdr:colOff>41621</xdr:colOff>
      <xdr:row>747</xdr:row>
      <xdr:rowOff>299359</xdr:rowOff>
    </xdr:to>
    <xdr:cxnSp macro="">
      <xdr:nvCxnSpPr>
        <xdr:cNvPr id="8" name="直線コネクタ 7">
          <a:extLst>
            <a:ext uri="{FF2B5EF4-FFF2-40B4-BE49-F238E27FC236}">
              <a16:creationId xmlns="" xmlns:a16="http://schemas.microsoft.com/office/drawing/2014/main" id="{00000000-0008-0000-0000-000008000000}"/>
            </a:ext>
          </a:extLst>
        </xdr:cNvPr>
        <xdr:cNvCxnSpPr>
          <a:stCxn id="10" idx="0"/>
          <a:endCxn id="7" idx="2"/>
        </xdr:cNvCxnSpPr>
      </xdr:nvCxnSpPr>
      <xdr:spPr>
        <a:xfrm flipV="1">
          <a:off x="5442296" y="42397535"/>
          <a:ext cx="0" cy="1335824"/>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192900</xdr:colOff>
      <xdr:row>744</xdr:row>
      <xdr:rowOff>65635</xdr:rowOff>
    </xdr:from>
    <xdr:to>
      <xdr:col>32</xdr:col>
      <xdr:colOff>132868</xdr:colOff>
      <xdr:row>744</xdr:row>
      <xdr:rowOff>307361</xdr:rowOff>
    </xdr:to>
    <xdr:sp macro="" textlink="">
      <xdr:nvSpPr>
        <xdr:cNvPr id="9" name="大かっこ 8">
          <a:extLst>
            <a:ext uri="{FF2B5EF4-FFF2-40B4-BE49-F238E27FC236}">
              <a16:creationId xmlns="" xmlns:a16="http://schemas.microsoft.com/office/drawing/2014/main" id="{00000000-0008-0000-0000-000009000000}"/>
            </a:ext>
          </a:extLst>
        </xdr:cNvPr>
        <xdr:cNvSpPr/>
      </xdr:nvSpPr>
      <xdr:spPr>
        <a:xfrm>
          <a:off x="4393425" y="42442360"/>
          <a:ext cx="2140243" cy="24172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国際会議やセミナーの企画立案等</a:t>
          </a:r>
        </a:p>
      </xdr:txBody>
    </xdr:sp>
    <xdr:clientData/>
  </xdr:twoCellAnchor>
  <xdr:twoCellAnchor>
    <xdr:from>
      <xdr:col>21</xdr:col>
      <xdr:colOff>0</xdr:colOff>
      <xdr:row>747</xdr:row>
      <xdr:rowOff>299359</xdr:rowOff>
    </xdr:from>
    <xdr:to>
      <xdr:col>33</xdr:col>
      <xdr:colOff>108055</xdr:colOff>
      <xdr:row>749</xdr:row>
      <xdr:rowOff>313767</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4200525" y="43733359"/>
          <a:ext cx="2508355" cy="71925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a:t>
          </a:r>
          <a:r>
            <a:rPr lang="en-US" altLang="ja-JP" sz="1100"/>
            <a:t>.</a:t>
          </a:r>
          <a:r>
            <a:rPr lang="ja-JP" altLang="en-US" sz="1100"/>
            <a:t>民間企業等（４社）</a:t>
          </a:r>
          <a:endParaRPr lang="en-US" altLang="ja-JP" sz="1100"/>
        </a:p>
        <a:p>
          <a:pPr algn="ctr"/>
          <a:r>
            <a:rPr kumimoji="1" lang="en-US" altLang="ja-JP" sz="1100"/>
            <a:t>139</a:t>
          </a:r>
          <a:r>
            <a:rPr kumimoji="1" lang="ja-JP" altLang="en-US" sz="1100"/>
            <a:t>百万円</a:t>
          </a:r>
        </a:p>
      </xdr:txBody>
    </xdr:sp>
    <xdr:clientData/>
  </xdr:twoCellAnchor>
  <xdr:twoCellAnchor>
    <xdr:from>
      <xdr:col>21</xdr:col>
      <xdr:colOff>123264</xdr:colOff>
      <xdr:row>750</xdr:row>
      <xdr:rowOff>16009</xdr:rowOff>
    </xdr:from>
    <xdr:to>
      <xdr:col>33</xdr:col>
      <xdr:colOff>27214</xdr:colOff>
      <xdr:row>751</xdr:row>
      <xdr:rowOff>334576</xdr:rowOff>
    </xdr:to>
    <xdr:sp macro="" textlink="">
      <xdr:nvSpPr>
        <xdr:cNvPr id="11" name="大かっこ 10">
          <a:extLst>
            <a:ext uri="{FF2B5EF4-FFF2-40B4-BE49-F238E27FC236}">
              <a16:creationId xmlns="" xmlns:a16="http://schemas.microsoft.com/office/drawing/2014/main" id="{00000000-0008-0000-0000-00000B000000}"/>
            </a:ext>
          </a:extLst>
        </xdr:cNvPr>
        <xdr:cNvSpPr/>
      </xdr:nvSpPr>
      <xdr:spPr>
        <a:xfrm>
          <a:off x="4323789" y="44507284"/>
          <a:ext cx="2304250" cy="67099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案件発掘、案件形成調査及び国際会議・セミナー開催補助等</a:t>
          </a:r>
        </a:p>
      </xdr:txBody>
    </xdr:sp>
    <xdr:clientData/>
  </xdr:twoCellAnchor>
  <xdr:twoCellAnchor>
    <xdr:from>
      <xdr:col>27</xdr:col>
      <xdr:colOff>47625</xdr:colOff>
      <xdr:row>747</xdr:row>
      <xdr:rowOff>0</xdr:rowOff>
    </xdr:from>
    <xdr:to>
      <xdr:col>37</xdr:col>
      <xdr:colOff>32552</xdr:colOff>
      <xdr:row>747</xdr:row>
      <xdr:rowOff>275717</xdr:rowOff>
    </xdr:to>
    <xdr:sp macro="" textlink="">
      <xdr:nvSpPr>
        <xdr:cNvPr id="12" name="テキスト ボックス 20">
          <a:extLst>
            <a:ext uri="{FF2B5EF4-FFF2-40B4-BE49-F238E27FC236}">
              <a16:creationId xmlns="" xmlns:a16="http://schemas.microsoft.com/office/drawing/2014/main" id="{00000000-0008-0000-0000-00000C000000}"/>
            </a:ext>
          </a:extLst>
        </xdr:cNvPr>
        <xdr:cNvSpPr txBox="1"/>
      </xdr:nvSpPr>
      <xdr:spPr>
        <a:xfrm>
          <a:off x="5619750" y="43561000"/>
          <a:ext cx="2048677"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5" zoomScale="70" zoomScaleNormal="75" zoomScaleSheetLayoutView="70" zoomScalePageLayoutView="85" workbookViewId="0">
      <selection activeCell="AE7" sqref="AE7:AX7"/>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354</v>
      </c>
      <c r="AT2" s="218"/>
      <c r="AU2" s="218"/>
      <c r="AV2" s="52" t="str">
        <f>IF(AW2="", "", "-")</f>
        <v/>
      </c>
      <c r="AW2" s="396"/>
      <c r="AX2" s="396"/>
    </row>
    <row r="3" spans="1:50" ht="21" customHeight="1" thickBot="1" x14ac:dyDescent="0.2">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595</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69</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552</v>
      </c>
      <c r="AF5" s="723"/>
      <c r="AG5" s="723"/>
      <c r="AH5" s="723"/>
      <c r="AI5" s="723"/>
      <c r="AJ5" s="723"/>
      <c r="AK5" s="723"/>
      <c r="AL5" s="723"/>
      <c r="AM5" s="723"/>
      <c r="AN5" s="723"/>
      <c r="AO5" s="723"/>
      <c r="AP5" s="724"/>
      <c r="AQ5" s="725" t="s">
        <v>615</v>
      </c>
      <c r="AR5" s="726"/>
      <c r="AS5" s="726"/>
      <c r="AT5" s="726"/>
      <c r="AU5" s="726"/>
      <c r="AV5" s="726"/>
      <c r="AW5" s="726"/>
      <c r="AX5" s="727"/>
    </row>
    <row r="6" spans="1:50" ht="39" customHeight="1" x14ac:dyDescent="0.15">
      <c r="A6" s="730" t="s">
        <v>4</v>
      </c>
      <c r="B6" s="731"/>
      <c r="C6" s="731"/>
      <c r="D6" s="731"/>
      <c r="E6" s="731"/>
      <c r="F6" s="73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554</v>
      </c>
      <c r="H7" s="840"/>
      <c r="I7" s="840"/>
      <c r="J7" s="840"/>
      <c r="K7" s="840"/>
      <c r="L7" s="840"/>
      <c r="M7" s="840"/>
      <c r="N7" s="840"/>
      <c r="O7" s="840"/>
      <c r="P7" s="840"/>
      <c r="Q7" s="840"/>
      <c r="R7" s="840"/>
      <c r="S7" s="840"/>
      <c r="T7" s="840"/>
      <c r="U7" s="840"/>
      <c r="V7" s="840"/>
      <c r="W7" s="840"/>
      <c r="X7" s="841"/>
      <c r="Y7" s="394" t="s">
        <v>548</v>
      </c>
      <c r="Z7" s="294"/>
      <c r="AA7" s="294"/>
      <c r="AB7" s="294"/>
      <c r="AC7" s="294"/>
      <c r="AD7" s="395"/>
      <c r="AE7" s="382" t="s">
        <v>618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8" t="s">
        <v>556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5.5" customHeight="1" x14ac:dyDescent="0.15">
      <c r="A10" s="745" t="s">
        <v>30</v>
      </c>
      <c r="B10" s="746"/>
      <c r="C10" s="746"/>
      <c r="D10" s="746"/>
      <c r="E10" s="746"/>
      <c r="F10" s="746"/>
      <c r="G10" s="678" t="s">
        <v>557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125</v>
      </c>
      <c r="Q13" s="98"/>
      <c r="R13" s="98"/>
      <c r="S13" s="98"/>
      <c r="T13" s="98"/>
      <c r="U13" s="98"/>
      <c r="V13" s="99"/>
      <c r="W13" s="97">
        <v>140</v>
      </c>
      <c r="X13" s="98"/>
      <c r="Y13" s="98"/>
      <c r="Z13" s="98"/>
      <c r="AA13" s="98"/>
      <c r="AB13" s="98"/>
      <c r="AC13" s="99"/>
      <c r="AD13" s="97">
        <v>140</v>
      </c>
      <c r="AE13" s="98"/>
      <c r="AF13" s="98"/>
      <c r="AG13" s="98"/>
      <c r="AH13" s="98"/>
      <c r="AI13" s="98"/>
      <c r="AJ13" s="99"/>
      <c r="AK13" s="97">
        <v>140</v>
      </c>
      <c r="AL13" s="98"/>
      <c r="AM13" s="98"/>
      <c r="AN13" s="98"/>
      <c r="AO13" s="98"/>
      <c r="AP13" s="98"/>
      <c r="AQ13" s="99"/>
      <c r="AR13" s="94">
        <v>170</v>
      </c>
      <c r="AS13" s="95"/>
      <c r="AT13" s="95"/>
      <c r="AU13" s="95"/>
      <c r="AV13" s="95"/>
      <c r="AW13" s="95"/>
      <c r="AX13" s="393"/>
    </row>
    <row r="14" spans="1:50" ht="21" customHeight="1" x14ac:dyDescent="0.15">
      <c r="A14" s="139"/>
      <c r="B14" s="140"/>
      <c r="C14" s="140"/>
      <c r="D14" s="140"/>
      <c r="E14" s="140"/>
      <c r="F14" s="141"/>
      <c r="G14" s="750"/>
      <c r="H14" s="751"/>
      <c r="I14" s="581" t="s">
        <v>8</v>
      </c>
      <c r="J14" s="635"/>
      <c r="K14" s="635"/>
      <c r="L14" s="635"/>
      <c r="M14" s="635"/>
      <c r="N14" s="635"/>
      <c r="O14" s="636"/>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81" t="s">
        <v>51</v>
      </c>
      <c r="J15" s="582"/>
      <c r="K15" s="582"/>
      <c r="L15" s="582"/>
      <c r="M15" s="582"/>
      <c r="N15" s="582"/>
      <c r="O15" s="583"/>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617</v>
      </c>
      <c r="AS15" s="98"/>
      <c r="AT15" s="98"/>
      <c r="AU15" s="98"/>
      <c r="AV15" s="98"/>
      <c r="AW15" s="98"/>
      <c r="AX15" s="634"/>
    </row>
    <row r="16" spans="1:50" ht="21" customHeight="1" x14ac:dyDescent="0.15">
      <c r="A16" s="139"/>
      <c r="B16" s="140"/>
      <c r="C16" s="140"/>
      <c r="D16" s="140"/>
      <c r="E16" s="140"/>
      <c r="F16" s="141"/>
      <c r="G16" s="750"/>
      <c r="H16" s="751"/>
      <c r="I16" s="581" t="s">
        <v>52</v>
      </c>
      <c r="J16" s="582"/>
      <c r="K16" s="582"/>
      <c r="L16" s="582"/>
      <c r="M16" s="582"/>
      <c r="N16" s="582"/>
      <c r="O16" s="583"/>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1" t="s">
        <v>50</v>
      </c>
      <c r="J17" s="635"/>
      <c r="K17" s="635"/>
      <c r="L17" s="635"/>
      <c r="M17" s="635"/>
      <c r="N17" s="635"/>
      <c r="O17" s="636"/>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2"/>
      <c r="H18" s="753"/>
      <c r="I18" s="740" t="s">
        <v>20</v>
      </c>
      <c r="J18" s="741"/>
      <c r="K18" s="741"/>
      <c r="L18" s="741"/>
      <c r="M18" s="741"/>
      <c r="N18" s="741"/>
      <c r="O18" s="742"/>
      <c r="P18" s="103">
        <f>SUM(P13:V17)</f>
        <v>125</v>
      </c>
      <c r="Q18" s="104"/>
      <c r="R18" s="104"/>
      <c r="S18" s="104"/>
      <c r="T18" s="104"/>
      <c r="U18" s="104"/>
      <c r="V18" s="105"/>
      <c r="W18" s="103">
        <f>SUM(W13:AC17)</f>
        <v>140</v>
      </c>
      <c r="X18" s="104"/>
      <c r="Y18" s="104"/>
      <c r="Z18" s="104"/>
      <c r="AA18" s="104"/>
      <c r="AB18" s="104"/>
      <c r="AC18" s="105"/>
      <c r="AD18" s="103">
        <f>SUM(AD13:AJ17)</f>
        <v>140</v>
      </c>
      <c r="AE18" s="104"/>
      <c r="AF18" s="104"/>
      <c r="AG18" s="104"/>
      <c r="AH18" s="104"/>
      <c r="AI18" s="104"/>
      <c r="AJ18" s="105"/>
      <c r="AK18" s="103">
        <f>SUM(AK13:AQ17)</f>
        <v>140</v>
      </c>
      <c r="AL18" s="104"/>
      <c r="AM18" s="104"/>
      <c r="AN18" s="104"/>
      <c r="AO18" s="104"/>
      <c r="AP18" s="104"/>
      <c r="AQ18" s="105"/>
      <c r="AR18" s="103">
        <f>SUM(AR13:AX17)</f>
        <v>170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100</v>
      </c>
      <c r="Q19" s="98"/>
      <c r="R19" s="98"/>
      <c r="S19" s="98"/>
      <c r="T19" s="98"/>
      <c r="U19" s="98"/>
      <c r="V19" s="99"/>
      <c r="W19" s="97">
        <v>124</v>
      </c>
      <c r="X19" s="98"/>
      <c r="Y19" s="98"/>
      <c r="Z19" s="98"/>
      <c r="AA19" s="98"/>
      <c r="AB19" s="98"/>
      <c r="AC19" s="99"/>
      <c r="AD19" s="97">
        <v>139</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0.8</v>
      </c>
      <c r="Q20" s="545"/>
      <c r="R20" s="545"/>
      <c r="S20" s="545"/>
      <c r="T20" s="545"/>
      <c r="U20" s="545"/>
      <c r="V20" s="545"/>
      <c r="W20" s="545">
        <f t="shared" ref="W20" si="0">IF(W18=0, "-", SUM(W19)/W18)</f>
        <v>0.88571428571428568</v>
      </c>
      <c r="X20" s="545"/>
      <c r="Y20" s="545"/>
      <c r="Z20" s="545"/>
      <c r="AA20" s="545"/>
      <c r="AB20" s="545"/>
      <c r="AC20" s="545"/>
      <c r="AD20" s="545">
        <f t="shared" ref="AD20" si="1">IF(AD18=0, "-", SUM(AD19)/AD18)</f>
        <v>0.99285714285714288</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9" t="s">
        <v>497</v>
      </c>
      <c r="H21" s="940"/>
      <c r="I21" s="940"/>
      <c r="J21" s="940"/>
      <c r="K21" s="940"/>
      <c r="L21" s="940"/>
      <c r="M21" s="940"/>
      <c r="N21" s="940"/>
      <c r="O21" s="940"/>
      <c r="P21" s="545">
        <f>IF(P19=0, "-", SUM(P19)/SUM(P13,P14))</f>
        <v>0.8</v>
      </c>
      <c r="Q21" s="545"/>
      <c r="R21" s="545"/>
      <c r="S21" s="545"/>
      <c r="T21" s="545"/>
      <c r="U21" s="545"/>
      <c r="V21" s="545"/>
      <c r="W21" s="545">
        <f t="shared" ref="W21" si="2">IF(W19=0, "-", SUM(W19)/SUM(W13,W14))</f>
        <v>0.88571428571428568</v>
      </c>
      <c r="X21" s="545"/>
      <c r="Y21" s="545"/>
      <c r="Z21" s="545"/>
      <c r="AA21" s="545"/>
      <c r="AB21" s="545"/>
      <c r="AC21" s="545"/>
      <c r="AD21" s="545">
        <f t="shared" ref="AD21" si="3">IF(AD19=0, "-", SUM(AD19)/SUM(AD13,AD14))</f>
        <v>0.99285714285714288</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140</v>
      </c>
      <c r="Q23" s="95"/>
      <c r="R23" s="95"/>
      <c r="S23" s="95"/>
      <c r="T23" s="95"/>
      <c r="U23" s="95"/>
      <c r="V23" s="96"/>
      <c r="W23" s="94">
        <v>170</v>
      </c>
      <c r="X23" s="95"/>
      <c r="Y23" s="95"/>
      <c r="Z23" s="95"/>
      <c r="AA23" s="95"/>
      <c r="AB23" s="95"/>
      <c r="AC23" s="96"/>
      <c r="AD23" s="206" t="s">
        <v>613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140</v>
      </c>
      <c r="Q29" s="226"/>
      <c r="R29" s="226"/>
      <c r="S29" s="226"/>
      <c r="T29" s="226"/>
      <c r="U29" s="226"/>
      <c r="V29" s="227"/>
      <c r="W29" s="225">
        <f>AR13</f>
        <v>170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89"/>
      <c r="I30" s="389"/>
      <c r="J30" s="389"/>
      <c r="K30" s="389"/>
      <c r="L30" s="389"/>
      <c r="M30" s="389"/>
      <c r="N30" s="389"/>
      <c r="O30" s="585"/>
      <c r="P30" s="584" t="s">
        <v>59</v>
      </c>
      <c r="Q30" s="389"/>
      <c r="R30" s="389"/>
      <c r="S30" s="389"/>
      <c r="T30" s="389"/>
      <c r="U30" s="389"/>
      <c r="V30" s="389"/>
      <c r="W30" s="389"/>
      <c r="X30" s="585"/>
      <c r="Y30" s="471"/>
      <c r="Z30" s="472"/>
      <c r="AA30" s="473"/>
      <c r="AB30" s="385" t="s">
        <v>11</v>
      </c>
      <c r="AC30" s="386"/>
      <c r="AD30" s="387"/>
      <c r="AE30" s="385" t="s">
        <v>357</v>
      </c>
      <c r="AF30" s="386"/>
      <c r="AG30" s="386"/>
      <c r="AH30" s="387"/>
      <c r="AI30" s="385" t="s">
        <v>363</v>
      </c>
      <c r="AJ30" s="386"/>
      <c r="AK30" s="386"/>
      <c r="AL30" s="387"/>
      <c r="AM30" s="388" t="s">
        <v>472</v>
      </c>
      <c r="AN30" s="388"/>
      <c r="AO30" s="388"/>
      <c r="AP30" s="385"/>
      <c r="AQ30" s="644" t="s">
        <v>355</v>
      </c>
      <c r="AR30" s="645"/>
      <c r="AS30" s="645"/>
      <c r="AT30" s="646"/>
      <c r="AU30" s="389" t="s">
        <v>253</v>
      </c>
      <c r="AV30" s="389"/>
      <c r="AW30" s="389"/>
      <c r="AX30" s="390"/>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474"/>
      <c r="Z31" s="475"/>
      <c r="AA31" s="476"/>
      <c r="AB31" s="331"/>
      <c r="AC31" s="332"/>
      <c r="AD31" s="333"/>
      <c r="AE31" s="331"/>
      <c r="AF31" s="332"/>
      <c r="AG31" s="332"/>
      <c r="AH31" s="333"/>
      <c r="AI31" s="331"/>
      <c r="AJ31" s="332"/>
      <c r="AK31" s="332"/>
      <c r="AL31" s="333"/>
      <c r="AM31" s="375"/>
      <c r="AN31" s="375"/>
      <c r="AO31" s="375"/>
      <c r="AP31" s="331"/>
      <c r="AQ31" s="215" t="s">
        <v>554</v>
      </c>
      <c r="AR31" s="133"/>
      <c r="AS31" s="134" t="s">
        <v>356</v>
      </c>
      <c r="AT31" s="169"/>
      <c r="AU31" s="269">
        <v>32</v>
      </c>
      <c r="AV31" s="269"/>
      <c r="AW31" s="378" t="s">
        <v>300</v>
      </c>
      <c r="AX31" s="379"/>
    </row>
    <row r="32" spans="1:50" ht="23.25" customHeight="1" x14ac:dyDescent="0.15">
      <c r="A32" s="521"/>
      <c r="B32" s="519"/>
      <c r="C32" s="519"/>
      <c r="D32" s="519"/>
      <c r="E32" s="519"/>
      <c r="F32" s="520"/>
      <c r="G32" s="546" t="s">
        <v>559</v>
      </c>
      <c r="H32" s="547"/>
      <c r="I32" s="547"/>
      <c r="J32" s="547"/>
      <c r="K32" s="547"/>
      <c r="L32" s="547"/>
      <c r="M32" s="547"/>
      <c r="N32" s="547"/>
      <c r="O32" s="548"/>
      <c r="P32" s="158" t="s">
        <v>600</v>
      </c>
      <c r="Q32" s="158"/>
      <c r="R32" s="158"/>
      <c r="S32" s="158"/>
      <c r="T32" s="158"/>
      <c r="U32" s="158"/>
      <c r="V32" s="158"/>
      <c r="W32" s="158"/>
      <c r="X32" s="229"/>
      <c r="Y32" s="337" t="s">
        <v>12</v>
      </c>
      <c r="Z32" s="555"/>
      <c r="AA32" s="556"/>
      <c r="AB32" s="557" t="s">
        <v>560</v>
      </c>
      <c r="AC32" s="557"/>
      <c r="AD32" s="557"/>
      <c r="AE32" s="363">
        <v>150</v>
      </c>
      <c r="AF32" s="364"/>
      <c r="AG32" s="364"/>
      <c r="AH32" s="364"/>
      <c r="AI32" s="363">
        <v>196</v>
      </c>
      <c r="AJ32" s="364"/>
      <c r="AK32" s="364"/>
      <c r="AL32" s="364"/>
      <c r="AM32" s="363">
        <v>269</v>
      </c>
      <c r="AN32" s="364"/>
      <c r="AO32" s="364"/>
      <c r="AP32" s="364"/>
      <c r="AQ32" s="100" t="s">
        <v>554</v>
      </c>
      <c r="AR32" s="101"/>
      <c r="AS32" s="101"/>
      <c r="AT32" s="102"/>
      <c r="AU32" s="364" t="s">
        <v>554</v>
      </c>
      <c r="AV32" s="364"/>
      <c r="AW32" s="364"/>
      <c r="AX32" s="366"/>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560</v>
      </c>
      <c r="AC33" s="528"/>
      <c r="AD33" s="528"/>
      <c r="AE33" s="363" t="s">
        <v>553</v>
      </c>
      <c r="AF33" s="364"/>
      <c r="AG33" s="364"/>
      <c r="AH33" s="364"/>
      <c r="AI33" s="363" t="s">
        <v>553</v>
      </c>
      <c r="AJ33" s="364"/>
      <c r="AK33" s="364"/>
      <c r="AL33" s="364"/>
      <c r="AM33" s="363" t="s">
        <v>554</v>
      </c>
      <c r="AN33" s="364"/>
      <c r="AO33" s="364"/>
      <c r="AP33" s="364"/>
      <c r="AQ33" s="100" t="s">
        <v>554</v>
      </c>
      <c r="AR33" s="101"/>
      <c r="AS33" s="101"/>
      <c r="AT33" s="102"/>
      <c r="AU33" s="364">
        <v>400</v>
      </c>
      <c r="AV33" s="364"/>
      <c r="AW33" s="364"/>
      <c r="AX33" s="366"/>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3">
        <v>37.5</v>
      </c>
      <c r="AF34" s="364"/>
      <c r="AG34" s="364"/>
      <c r="AH34" s="364"/>
      <c r="AI34" s="363">
        <v>49</v>
      </c>
      <c r="AJ34" s="364"/>
      <c r="AK34" s="364"/>
      <c r="AL34" s="364"/>
      <c r="AM34" s="363">
        <v>67.3</v>
      </c>
      <c r="AN34" s="364"/>
      <c r="AO34" s="364"/>
      <c r="AP34" s="364"/>
      <c r="AQ34" s="100" t="s">
        <v>554</v>
      </c>
      <c r="AR34" s="101"/>
      <c r="AS34" s="101"/>
      <c r="AT34" s="102"/>
      <c r="AU34" s="364" t="s">
        <v>554</v>
      </c>
      <c r="AV34" s="364"/>
      <c r="AW34" s="364"/>
      <c r="AX34" s="366"/>
    </row>
    <row r="35" spans="1:50" ht="23.25" customHeight="1" x14ac:dyDescent="0.15">
      <c r="A35" s="910" t="s">
        <v>528</v>
      </c>
      <c r="B35" s="911"/>
      <c r="C35" s="911"/>
      <c r="D35" s="911"/>
      <c r="E35" s="911"/>
      <c r="F35" s="912"/>
      <c r="G35" s="916" t="s">
        <v>594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35.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7" t="s">
        <v>491</v>
      </c>
      <c r="B37" s="648"/>
      <c r="C37" s="648"/>
      <c r="D37" s="648"/>
      <c r="E37" s="648"/>
      <c r="F37" s="649"/>
      <c r="G37" s="571" t="s">
        <v>265</v>
      </c>
      <c r="H37" s="380"/>
      <c r="I37" s="380"/>
      <c r="J37" s="380"/>
      <c r="K37" s="380"/>
      <c r="L37" s="380"/>
      <c r="M37" s="380"/>
      <c r="N37" s="380"/>
      <c r="O37" s="572"/>
      <c r="P37" s="637" t="s">
        <v>59</v>
      </c>
      <c r="Q37" s="380"/>
      <c r="R37" s="380"/>
      <c r="S37" s="380"/>
      <c r="T37" s="380"/>
      <c r="U37" s="380"/>
      <c r="V37" s="380"/>
      <c r="W37" s="380"/>
      <c r="X37" s="572"/>
      <c r="Y37" s="638"/>
      <c r="Z37" s="639"/>
      <c r="AA37" s="640"/>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474"/>
      <c r="Z38" s="475"/>
      <c r="AA38" s="476"/>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7" t="s">
        <v>12</v>
      </c>
      <c r="Z39" s="555"/>
      <c r="AA39" s="556"/>
      <c r="AB39" s="557"/>
      <c r="AC39" s="557"/>
      <c r="AD39" s="55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7" t="s">
        <v>491</v>
      </c>
      <c r="B44" s="648"/>
      <c r="C44" s="648"/>
      <c r="D44" s="648"/>
      <c r="E44" s="648"/>
      <c r="F44" s="649"/>
      <c r="G44" s="571" t="s">
        <v>265</v>
      </c>
      <c r="H44" s="380"/>
      <c r="I44" s="380"/>
      <c r="J44" s="380"/>
      <c r="K44" s="380"/>
      <c r="L44" s="380"/>
      <c r="M44" s="380"/>
      <c r="N44" s="380"/>
      <c r="O44" s="572"/>
      <c r="P44" s="637" t="s">
        <v>59</v>
      </c>
      <c r="Q44" s="380"/>
      <c r="R44" s="380"/>
      <c r="S44" s="380"/>
      <c r="T44" s="380"/>
      <c r="U44" s="380"/>
      <c r="V44" s="380"/>
      <c r="W44" s="380"/>
      <c r="X44" s="572"/>
      <c r="Y44" s="638"/>
      <c r="Z44" s="639"/>
      <c r="AA44" s="640"/>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474"/>
      <c r="Z45" s="475"/>
      <c r="AA45" s="476"/>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7" t="s">
        <v>12</v>
      </c>
      <c r="Z46" s="555"/>
      <c r="AA46" s="556"/>
      <c r="AB46" s="557"/>
      <c r="AC46" s="557"/>
      <c r="AD46" s="55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8" t="s">
        <v>491</v>
      </c>
      <c r="B51" s="519"/>
      <c r="C51" s="519"/>
      <c r="D51" s="519"/>
      <c r="E51" s="519"/>
      <c r="F51" s="520"/>
      <c r="G51" s="571" t="s">
        <v>265</v>
      </c>
      <c r="H51" s="380"/>
      <c r="I51" s="380"/>
      <c r="J51" s="380"/>
      <c r="K51" s="380"/>
      <c r="L51" s="380"/>
      <c r="M51" s="380"/>
      <c r="N51" s="380"/>
      <c r="O51" s="572"/>
      <c r="P51" s="637" t="s">
        <v>59</v>
      </c>
      <c r="Q51" s="380"/>
      <c r="R51" s="380"/>
      <c r="S51" s="380"/>
      <c r="T51" s="380"/>
      <c r="U51" s="380"/>
      <c r="V51" s="380"/>
      <c r="W51" s="380"/>
      <c r="X51" s="572"/>
      <c r="Y51" s="638"/>
      <c r="Z51" s="639"/>
      <c r="AA51" s="640"/>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474"/>
      <c r="Z52" s="475"/>
      <c r="AA52" s="476"/>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7" t="s">
        <v>12</v>
      </c>
      <c r="Z53" s="555"/>
      <c r="AA53" s="556"/>
      <c r="AB53" s="557"/>
      <c r="AC53" s="557"/>
      <c r="AD53" s="55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8" t="s">
        <v>491</v>
      </c>
      <c r="B58" s="519"/>
      <c r="C58" s="519"/>
      <c r="D58" s="519"/>
      <c r="E58" s="519"/>
      <c r="F58" s="520"/>
      <c r="G58" s="571" t="s">
        <v>265</v>
      </c>
      <c r="H58" s="380"/>
      <c r="I58" s="380"/>
      <c r="J58" s="380"/>
      <c r="K58" s="380"/>
      <c r="L58" s="380"/>
      <c r="M58" s="380"/>
      <c r="N58" s="380"/>
      <c r="O58" s="572"/>
      <c r="P58" s="637" t="s">
        <v>59</v>
      </c>
      <c r="Q58" s="380"/>
      <c r="R58" s="380"/>
      <c r="S58" s="380"/>
      <c r="T58" s="380"/>
      <c r="U58" s="380"/>
      <c r="V58" s="380"/>
      <c r="W58" s="380"/>
      <c r="X58" s="572"/>
      <c r="Y58" s="638"/>
      <c r="Z58" s="639"/>
      <c r="AA58" s="640"/>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474"/>
      <c r="Z59" s="475"/>
      <c r="AA59" s="476"/>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7" t="s">
        <v>12</v>
      </c>
      <c r="Z60" s="555"/>
      <c r="AA60" s="556"/>
      <c r="AB60" s="557"/>
      <c r="AC60" s="557"/>
      <c r="AD60" s="55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7" t="s">
        <v>357</v>
      </c>
      <c r="AF65" s="368"/>
      <c r="AG65" s="368"/>
      <c r="AH65" s="369"/>
      <c r="AI65" s="367" t="s">
        <v>363</v>
      </c>
      <c r="AJ65" s="368"/>
      <c r="AK65" s="368"/>
      <c r="AL65" s="369"/>
      <c r="AM65" s="374" t="s">
        <v>472</v>
      </c>
      <c r="AN65" s="374"/>
      <c r="AO65" s="374"/>
      <c r="AP65" s="367"/>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8"/>
      <c r="AR66" s="269"/>
      <c r="AS66" s="875" t="s">
        <v>356</v>
      </c>
      <c r="AT66" s="876"/>
      <c r="AU66" s="269"/>
      <c r="AV66" s="269"/>
      <c r="AW66" s="875" t="s">
        <v>490</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518</v>
      </c>
      <c r="AC67" s="964"/>
      <c r="AD67" s="96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518</v>
      </c>
      <c r="AC68" s="987"/>
      <c r="AD68" s="98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519</v>
      </c>
      <c r="AC69" s="988"/>
      <c r="AD69" s="988"/>
      <c r="AE69" s="824"/>
      <c r="AF69" s="825"/>
      <c r="AG69" s="825"/>
      <c r="AH69" s="825"/>
      <c r="AI69" s="824"/>
      <c r="AJ69" s="825"/>
      <c r="AK69" s="825"/>
      <c r="AL69" s="825"/>
      <c r="AM69" s="824"/>
      <c r="AN69" s="825"/>
      <c r="AO69" s="825"/>
      <c r="AP69" s="825"/>
      <c r="AQ69" s="363"/>
      <c r="AR69" s="364"/>
      <c r="AS69" s="364"/>
      <c r="AT69" s="365"/>
      <c r="AU69" s="364"/>
      <c r="AV69" s="364"/>
      <c r="AW69" s="364"/>
      <c r="AX69" s="366"/>
    </row>
    <row r="70" spans="1:50" ht="23.25" hidden="1" customHeight="1" x14ac:dyDescent="0.15">
      <c r="A70" s="861" t="s">
        <v>498</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517</v>
      </c>
      <c r="X70" s="957"/>
      <c r="Y70" s="962" t="s">
        <v>12</v>
      </c>
      <c r="Z70" s="962"/>
      <c r="AA70" s="963"/>
      <c r="AB70" s="964" t="s">
        <v>518</v>
      </c>
      <c r="AC70" s="964"/>
      <c r="AD70" s="96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518</v>
      </c>
      <c r="AC71" s="987"/>
      <c r="AD71" s="98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519</v>
      </c>
      <c r="AC72" s="988"/>
      <c r="AD72" s="98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4" t="s">
        <v>531</v>
      </c>
      <c r="B78" s="925"/>
      <c r="C78" s="925"/>
      <c r="D78" s="925"/>
      <c r="E78" s="922" t="s">
        <v>465</v>
      </c>
      <c r="F78" s="923"/>
      <c r="G78" s="57" t="s">
        <v>365</v>
      </c>
      <c r="H78" s="799"/>
      <c r="I78" s="242"/>
      <c r="J78" s="242"/>
      <c r="K78" s="242"/>
      <c r="L78" s="242"/>
      <c r="M78" s="242"/>
      <c r="N78" s="242"/>
      <c r="O78" s="800"/>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5"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6"/>
      <c r="B81" s="859"/>
      <c r="C81" s="558"/>
      <c r="D81" s="558"/>
      <c r="E81" s="558"/>
      <c r="F81" s="559"/>
      <c r="G81" s="378"/>
      <c r="H81" s="378"/>
      <c r="I81" s="378"/>
      <c r="J81" s="378"/>
      <c r="K81" s="378"/>
      <c r="L81" s="378"/>
      <c r="M81" s="378"/>
      <c r="N81" s="378"/>
      <c r="O81" s="378"/>
      <c r="P81" s="378"/>
      <c r="Q81" s="378"/>
      <c r="R81" s="378"/>
      <c r="S81" s="378"/>
      <c r="T81" s="378"/>
      <c r="U81" s="378"/>
      <c r="V81" s="378"/>
      <c r="W81" s="378"/>
      <c r="X81" s="378"/>
      <c r="Y81" s="378"/>
      <c r="Z81" s="378"/>
      <c r="AA81" s="574"/>
      <c r="AB81" s="58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6"/>
      <c r="B82" s="85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4" t="s">
        <v>11</v>
      </c>
      <c r="AC85" s="465"/>
      <c r="AD85" s="466"/>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6"/>
      <c r="B86" s="558"/>
      <c r="C86" s="558"/>
      <c r="D86" s="558"/>
      <c r="E86" s="558"/>
      <c r="F86" s="559"/>
      <c r="G86" s="573"/>
      <c r="H86" s="378"/>
      <c r="I86" s="378"/>
      <c r="J86" s="378"/>
      <c r="K86" s="378"/>
      <c r="L86" s="378"/>
      <c r="M86" s="378"/>
      <c r="N86" s="378"/>
      <c r="O86" s="574"/>
      <c r="P86" s="586"/>
      <c r="Q86" s="378"/>
      <c r="R86" s="378"/>
      <c r="S86" s="378"/>
      <c r="T86" s="378"/>
      <c r="U86" s="378"/>
      <c r="V86" s="378"/>
      <c r="W86" s="378"/>
      <c r="X86" s="574"/>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09"/>
      <c r="R87" s="809"/>
      <c r="S87" s="809"/>
      <c r="T87" s="809"/>
      <c r="U87" s="809"/>
      <c r="V87" s="809"/>
      <c r="W87" s="809"/>
      <c r="X87" s="810"/>
      <c r="Y87" s="761" t="s">
        <v>62</v>
      </c>
      <c r="Z87" s="762"/>
      <c r="AA87" s="763"/>
      <c r="AB87" s="557"/>
      <c r="AC87" s="557"/>
      <c r="AD87" s="557"/>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6"/>
      <c r="B88" s="558"/>
      <c r="C88" s="558"/>
      <c r="D88" s="558"/>
      <c r="E88" s="558"/>
      <c r="F88" s="559"/>
      <c r="G88" s="230"/>
      <c r="H88" s="231"/>
      <c r="I88" s="231"/>
      <c r="J88" s="231"/>
      <c r="K88" s="231"/>
      <c r="L88" s="231"/>
      <c r="M88" s="231"/>
      <c r="N88" s="231"/>
      <c r="O88" s="232"/>
      <c r="P88" s="811"/>
      <c r="Q88" s="811"/>
      <c r="R88" s="811"/>
      <c r="S88" s="811"/>
      <c r="T88" s="811"/>
      <c r="U88" s="811"/>
      <c r="V88" s="811"/>
      <c r="W88" s="811"/>
      <c r="X88" s="812"/>
      <c r="Y88" s="735" t="s">
        <v>54</v>
      </c>
      <c r="Z88" s="736"/>
      <c r="AA88" s="737"/>
      <c r="AB88" s="528"/>
      <c r="AC88" s="528"/>
      <c r="AD88" s="528"/>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3"/>
      <c r="Y89" s="735" t="s">
        <v>13</v>
      </c>
      <c r="Z89" s="736"/>
      <c r="AA89" s="737"/>
      <c r="AB89" s="467" t="s">
        <v>14</v>
      </c>
      <c r="AC89" s="467"/>
      <c r="AD89" s="467"/>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4" t="s">
        <v>11</v>
      </c>
      <c r="AC90" s="465"/>
      <c r="AD90" s="466"/>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6"/>
      <c r="B91" s="558"/>
      <c r="C91" s="558"/>
      <c r="D91" s="558"/>
      <c r="E91" s="558"/>
      <c r="F91" s="559"/>
      <c r="G91" s="573"/>
      <c r="H91" s="378"/>
      <c r="I91" s="378"/>
      <c r="J91" s="378"/>
      <c r="K91" s="378"/>
      <c r="L91" s="378"/>
      <c r="M91" s="378"/>
      <c r="N91" s="378"/>
      <c r="O91" s="574"/>
      <c r="P91" s="586"/>
      <c r="Q91" s="378"/>
      <c r="R91" s="378"/>
      <c r="S91" s="378"/>
      <c r="T91" s="378"/>
      <c r="U91" s="378"/>
      <c r="V91" s="378"/>
      <c r="W91" s="378"/>
      <c r="X91" s="574"/>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09"/>
      <c r="R92" s="809"/>
      <c r="S92" s="809"/>
      <c r="T92" s="809"/>
      <c r="U92" s="809"/>
      <c r="V92" s="809"/>
      <c r="W92" s="809"/>
      <c r="X92" s="810"/>
      <c r="Y92" s="761" t="s">
        <v>62</v>
      </c>
      <c r="Z92" s="762"/>
      <c r="AA92" s="763"/>
      <c r="AB92" s="557"/>
      <c r="AC92" s="557"/>
      <c r="AD92" s="557"/>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1"/>
      <c r="Q93" s="811"/>
      <c r="R93" s="811"/>
      <c r="S93" s="811"/>
      <c r="T93" s="811"/>
      <c r="U93" s="811"/>
      <c r="V93" s="811"/>
      <c r="W93" s="811"/>
      <c r="X93" s="812"/>
      <c r="Y93" s="735" t="s">
        <v>54</v>
      </c>
      <c r="Z93" s="736"/>
      <c r="AA93" s="737"/>
      <c r="AB93" s="528"/>
      <c r="AC93" s="528"/>
      <c r="AD93" s="528"/>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3"/>
      <c r="Y94" s="735" t="s">
        <v>13</v>
      </c>
      <c r="Z94" s="736"/>
      <c r="AA94" s="737"/>
      <c r="AB94" s="467" t="s">
        <v>14</v>
      </c>
      <c r="AC94" s="467"/>
      <c r="AD94" s="467"/>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4" t="s">
        <v>11</v>
      </c>
      <c r="AC95" s="465"/>
      <c r="AD95" s="466"/>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8"/>
      <c r="I96" s="378"/>
      <c r="J96" s="378"/>
      <c r="K96" s="378"/>
      <c r="L96" s="378"/>
      <c r="M96" s="378"/>
      <c r="N96" s="378"/>
      <c r="O96" s="574"/>
      <c r="P96" s="586"/>
      <c r="Q96" s="378"/>
      <c r="R96" s="378"/>
      <c r="S96" s="378"/>
      <c r="T96" s="378"/>
      <c r="U96" s="378"/>
      <c r="V96" s="378"/>
      <c r="W96" s="378"/>
      <c r="X96" s="574"/>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6"/>
      <c r="B97" s="558"/>
      <c r="C97" s="558"/>
      <c r="D97" s="558"/>
      <c r="E97" s="558"/>
      <c r="F97" s="559"/>
      <c r="G97" s="228"/>
      <c r="H97" s="158"/>
      <c r="I97" s="158"/>
      <c r="J97" s="158"/>
      <c r="K97" s="158"/>
      <c r="L97" s="158"/>
      <c r="M97" s="158"/>
      <c r="N97" s="158"/>
      <c r="O97" s="229"/>
      <c r="P97" s="158"/>
      <c r="Q97" s="809"/>
      <c r="R97" s="809"/>
      <c r="S97" s="809"/>
      <c r="T97" s="809"/>
      <c r="U97" s="809"/>
      <c r="V97" s="809"/>
      <c r="W97" s="809"/>
      <c r="X97" s="810"/>
      <c r="Y97" s="761" t="s">
        <v>62</v>
      </c>
      <c r="Z97" s="762"/>
      <c r="AA97" s="763"/>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1"/>
      <c r="Q98" s="811"/>
      <c r="R98" s="811"/>
      <c r="S98" s="811"/>
      <c r="T98" s="811"/>
      <c r="U98" s="811"/>
      <c r="V98" s="811"/>
      <c r="W98" s="811"/>
      <c r="X98" s="812"/>
      <c r="Y98" s="735" t="s">
        <v>54</v>
      </c>
      <c r="Z98" s="736"/>
      <c r="AA98" s="737"/>
      <c r="AB98" s="806"/>
      <c r="AC98" s="807"/>
      <c r="AD98" s="80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357</v>
      </c>
      <c r="AF100" s="834"/>
      <c r="AG100" s="834"/>
      <c r="AH100" s="835"/>
      <c r="AI100" s="833" t="s">
        <v>363</v>
      </c>
      <c r="AJ100" s="834"/>
      <c r="AK100" s="834"/>
      <c r="AL100" s="835"/>
      <c r="AM100" s="833" t="s">
        <v>472</v>
      </c>
      <c r="AN100" s="834"/>
      <c r="AO100" s="834"/>
      <c r="AP100" s="835"/>
      <c r="AQ100" s="941" t="s">
        <v>494</v>
      </c>
      <c r="AR100" s="942"/>
      <c r="AS100" s="942"/>
      <c r="AT100" s="943"/>
      <c r="AU100" s="941" t="s">
        <v>541</v>
      </c>
      <c r="AV100" s="942"/>
      <c r="AW100" s="942"/>
      <c r="AX100" s="944"/>
    </row>
    <row r="101" spans="1:60" ht="23.25" customHeight="1" x14ac:dyDescent="0.15">
      <c r="A101" s="497"/>
      <c r="B101" s="498"/>
      <c r="C101" s="498"/>
      <c r="D101" s="498"/>
      <c r="E101" s="498"/>
      <c r="F101" s="499"/>
      <c r="G101" s="158" t="s">
        <v>561</v>
      </c>
      <c r="H101" s="158"/>
      <c r="I101" s="158"/>
      <c r="J101" s="158"/>
      <c r="K101" s="158"/>
      <c r="L101" s="158"/>
      <c r="M101" s="158"/>
      <c r="N101" s="158"/>
      <c r="O101" s="158"/>
      <c r="P101" s="158"/>
      <c r="Q101" s="158"/>
      <c r="R101" s="158"/>
      <c r="S101" s="158"/>
      <c r="T101" s="158"/>
      <c r="U101" s="158"/>
      <c r="V101" s="158"/>
      <c r="W101" s="158"/>
      <c r="X101" s="229"/>
      <c r="Y101" s="823" t="s">
        <v>55</v>
      </c>
      <c r="Z101" s="721"/>
      <c r="AA101" s="722"/>
      <c r="AB101" s="557" t="s">
        <v>560</v>
      </c>
      <c r="AC101" s="557"/>
      <c r="AD101" s="557"/>
      <c r="AE101" s="363">
        <v>8</v>
      </c>
      <c r="AF101" s="364"/>
      <c r="AG101" s="364"/>
      <c r="AH101" s="365"/>
      <c r="AI101" s="363">
        <v>4</v>
      </c>
      <c r="AJ101" s="364"/>
      <c r="AK101" s="364"/>
      <c r="AL101" s="365"/>
      <c r="AM101" s="363">
        <v>4</v>
      </c>
      <c r="AN101" s="364"/>
      <c r="AO101" s="364"/>
      <c r="AP101" s="365"/>
      <c r="AQ101" s="363" t="s">
        <v>554</v>
      </c>
      <c r="AR101" s="364"/>
      <c r="AS101" s="364"/>
      <c r="AT101" s="365"/>
      <c r="AU101" s="363" t="s">
        <v>554</v>
      </c>
      <c r="AV101" s="364"/>
      <c r="AW101" s="364"/>
      <c r="AX101" s="365"/>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8"/>
      <c r="AA102" s="339"/>
      <c r="AB102" s="528" t="s">
        <v>560</v>
      </c>
      <c r="AC102" s="528"/>
      <c r="AD102" s="528"/>
      <c r="AE102" s="357">
        <v>8</v>
      </c>
      <c r="AF102" s="357"/>
      <c r="AG102" s="357"/>
      <c r="AH102" s="357"/>
      <c r="AI102" s="357">
        <v>4</v>
      </c>
      <c r="AJ102" s="357"/>
      <c r="AK102" s="357"/>
      <c r="AL102" s="357"/>
      <c r="AM102" s="357">
        <v>4</v>
      </c>
      <c r="AN102" s="357"/>
      <c r="AO102" s="357"/>
      <c r="AP102" s="357"/>
      <c r="AQ102" s="824">
        <v>4</v>
      </c>
      <c r="AR102" s="825"/>
      <c r="AS102" s="825"/>
      <c r="AT102" s="826"/>
      <c r="AU102" s="824">
        <v>4</v>
      </c>
      <c r="AV102" s="825"/>
      <c r="AW102" s="825"/>
      <c r="AX102" s="826"/>
    </row>
    <row r="103" spans="1:60" ht="31.5" hidden="1" customHeight="1" x14ac:dyDescent="0.15">
      <c r="A103" s="494" t="s">
        <v>493</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5"/>
      <c r="AC105" s="406"/>
      <c r="AD105" s="407"/>
      <c r="AE105" s="357"/>
      <c r="AF105" s="357"/>
      <c r="AG105" s="357"/>
      <c r="AH105" s="357"/>
      <c r="AI105" s="357"/>
      <c r="AJ105" s="357"/>
      <c r="AK105" s="357"/>
      <c r="AL105" s="357"/>
      <c r="AM105" s="357"/>
      <c r="AN105" s="357"/>
      <c r="AO105" s="357"/>
      <c r="AP105" s="357"/>
      <c r="AQ105" s="363"/>
      <c r="AR105" s="364"/>
      <c r="AS105" s="364"/>
      <c r="AT105" s="365"/>
      <c r="AU105" s="824"/>
      <c r="AV105" s="825"/>
      <c r="AW105" s="825"/>
      <c r="AX105" s="826"/>
    </row>
    <row r="106" spans="1:60" ht="31.5" hidden="1" customHeight="1" x14ac:dyDescent="0.15">
      <c r="A106" s="494" t="s">
        <v>493</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5"/>
      <c r="AC108" s="406"/>
      <c r="AD108" s="407"/>
      <c r="AE108" s="357"/>
      <c r="AF108" s="357"/>
      <c r="AG108" s="357"/>
      <c r="AH108" s="357"/>
      <c r="AI108" s="357"/>
      <c r="AJ108" s="357"/>
      <c r="AK108" s="357"/>
      <c r="AL108" s="357"/>
      <c r="AM108" s="357"/>
      <c r="AN108" s="357"/>
      <c r="AO108" s="357"/>
      <c r="AP108" s="357"/>
      <c r="AQ108" s="363"/>
      <c r="AR108" s="364"/>
      <c r="AS108" s="364"/>
      <c r="AT108" s="365"/>
      <c r="AU108" s="824"/>
      <c r="AV108" s="825"/>
      <c r="AW108" s="825"/>
      <c r="AX108" s="826"/>
    </row>
    <row r="109" spans="1:60" ht="31.5" hidden="1" customHeight="1" x14ac:dyDescent="0.15">
      <c r="A109" s="494" t="s">
        <v>493</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5"/>
      <c r="AC111" s="406"/>
      <c r="AD111" s="407"/>
      <c r="AE111" s="357"/>
      <c r="AF111" s="357"/>
      <c r="AG111" s="357"/>
      <c r="AH111" s="357"/>
      <c r="AI111" s="357"/>
      <c r="AJ111" s="357"/>
      <c r="AK111" s="357"/>
      <c r="AL111" s="357"/>
      <c r="AM111" s="357"/>
      <c r="AN111" s="357"/>
      <c r="AO111" s="357"/>
      <c r="AP111" s="357"/>
      <c r="AQ111" s="363"/>
      <c r="AR111" s="364"/>
      <c r="AS111" s="364"/>
      <c r="AT111" s="365"/>
      <c r="AU111" s="824"/>
      <c r="AV111" s="825"/>
      <c r="AW111" s="825"/>
      <c r="AX111" s="826"/>
    </row>
    <row r="112" spans="1:60" ht="31.5" hidden="1" customHeight="1" x14ac:dyDescent="0.15">
      <c r="A112" s="494" t="s">
        <v>493</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562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563</v>
      </c>
      <c r="AC116" s="299"/>
      <c r="AD116" s="300"/>
      <c r="AE116" s="357">
        <v>12.5</v>
      </c>
      <c r="AF116" s="357"/>
      <c r="AG116" s="357"/>
      <c r="AH116" s="357"/>
      <c r="AI116" s="357">
        <v>31</v>
      </c>
      <c r="AJ116" s="357"/>
      <c r="AK116" s="357"/>
      <c r="AL116" s="357"/>
      <c r="AM116" s="357">
        <v>34.799999999999997</v>
      </c>
      <c r="AN116" s="357"/>
      <c r="AO116" s="357"/>
      <c r="AP116" s="357"/>
      <c r="AQ116" s="363">
        <v>35</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564</v>
      </c>
      <c r="AC117" s="341"/>
      <c r="AD117" s="342"/>
      <c r="AE117" s="304" t="s">
        <v>565</v>
      </c>
      <c r="AF117" s="304"/>
      <c r="AG117" s="304"/>
      <c r="AH117" s="304"/>
      <c r="AI117" s="304" t="s">
        <v>566</v>
      </c>
      <c r="AJ117" s="304"/>
      <c r="AK117" s="304"/>
      <c r="AL117" s="304"/>
      <c r="AM117" s="304" t="s">
        <v>568</v>
      </c>
      <c r="AN117" s="304"/>
      <c r="AO117" s="304"/>
      <c r="AP117" s="304"/>
      <c r="AQ117" s="304"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356</v>
      </c>
      <c r="AT133" s="169"/>
      <c r="AU133" s="133">
        <v>32</v>
      </c>
      <c r="AV133" s="133"/>
      <c r="AW133" s="134" t="s">
        <v>300</v>
      </c>
      <c r="AX133" s="135"/>
    </row>
    <row r="134" spans="1:50" ht="39.75" customHeight="1" x14ac:dyDescent="0.15">
      <c r="A134" s="1007"/>
      <c r="B134" s="250"/>
      <c r="C134" s="249"/>
      <c r="D134" s="250"/>
      <c r="E134" s="249"/>
      <c r="F134" s="312"/>
      <c r="G134" s="228" t="s">
        <v>616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v>1.7</v>
      </c>
      <c r="AF134" s="101"/>
      <c r="AG134" s="101"/>
      <c r="AH134" s="101"/>
      <c r="AI134" s="264">
        <v>1.5</v>
      </c>
      <c r="AJ134" s="101"/>
      <c r="AK134" s="101"/>
      <c r="AL134" s="101"/>
      <c r="AM134" s="264">
        <v>1.9</v>
      </c>
      <c r="AN134" s="101"/>
      <c r="AO134" s="101"/>
      <c r="AP134" s="101"/>
      <c r="AQ134" s="264" t="s">
        <v>554</v>
      </c>
      <c r="AR134" s="101"/>
      <c r="AS134" s="101"/>
      <c r="AT134" s="101"/>
      <c r="AU134" s="264" t="s">
        <v>554</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553</v>
      </c>
      <c r="AF135" s="101"/>
      <c r="AG135" s="101"/>
      <c r="AH135" s="101"/>
      <c r="AI135" s="264" t="s">
        <v>554</v>
      </c>
      <c r="AJ135" s="101"/>
      <c r="AK135" s="101"/>
      <c r="AL135" s="101"/>
      <c r="AM135" s="264" t="s">
        <v>554</v>
      </c>
      <c r="AN135" s="101"/>
      <c r="AO135" s="101"/>
      <c r="AP135" s="101"/>
      <c r="AQ135" s="264" t="s">
        <v>554</v>
      </c>
      <c r="AR135" s="101"/>
      <c r="AS135" s="101"/>
      <c r="AT135" s="101"/>
      <c r="AU135" s="264">
        <v>2</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608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554</v>
      </c>
      <c r="AR432" s="133"/>
      <c r="AS432" s="134" t="s">
        <v>356</v>
      </c>
      <c r="AT432" s="169"/>
      <c r="AU432" s="133" t="s">
        <v>554</v>
      </c>
      <c r="AV432" s="133"/>
      <c r="AW432" s="134" t="s">
        <v>300</v>
      </c>
      <c r="AX432" s="135"/>
    </row>
    <row r="433" spans="1:50" ht="23.25" customHeight="1" x14ac:dyDescent="0.15">
      <c r="A433" s="1007"/>
      <c r="B433" s="250"/>
      <c r="C433" s="249"/>
      <c r="D433" s="250"/>
      <c r="E433" s="163"/>
      <c r="F433" s="164"/>
      <c r="G433" s="228" t="s">
        <v>554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356</v>
      </c>
      <c r="AH457" s="169"/>
      <c r="AI457" s="179"/>
      <c r="AJ457" s="179"/>
      <c r="AK457" s="179"/>
      <c r="AL457" s="174"/>
      <c r="AM457" s="179"/>
      <c r="AN457" s="179"/>
      <c r="AO457" s="179"/>
      <c r="AP457" s="174"/>
      <c r="AQ457" s="215" t="s">
        <v>554</v>
      </c>
      <c r="AR457" s="133"/>
      <c r="AS457" s="134" t="s">
        <v>356</v>
      </c>
      <c r="AT457" s="169"/>
      <c r="AU457" s="133" t="s">
        <v>554</v>
      </c>
      <c r="AV457" s="133"/>
      <c r="AW457" s="134" t="s">
        <v>300</v>
      </c>
      <c r="AX457" s="135"/>
    </row>
    <row r="458" spans="1:50" ht="23.25" customHeight="1" x14ac:dyDescent="0.15">
      <c r="A458" s="1007"/>
      <c r="B458" s="250"/>
      <c r="C458" s="249"/>
      <c r="D458" s="250"/>
      <c r="E458" s="163"/>
      <c r="F458" s="164"/>
      <c r="G458" s="228" t="s">
        <v>554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554</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23.25"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554</v>
      </c>
      <c r="AC459" s="219"/>
      <c r="AD459" s="219"/>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23.25"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554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8" t="s">
        <v>555</v>
      </c>
      <c r="AE702" s="909"/>
      <c r="AF702" s="909"/>
      <c r="AG702" s="895" t="s">
        <v>573</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555</v>
      </c>
      <c r="AE703" s="152"/>
      <c r="AF703" s="152"/>
      <c r="AG703" s="670" t="s">
        <v>574</v>
      </c>
      <c r="AH703" s="671"/>
      <c r="AI703" s="671"/>
      <c r="AJ703" s="671"/>
      <c r="AK703" s="671"/>
      <c r="AL703" s="671"/>
      <c r="AM703" s="671"/>
      <c r="AN703" s="671"/>
      <c r="AO703" s="671"/>
      <c r="AP703" s="671"/>
      <c r="AQ703" s="671"/>
      <c r="AR703" s="671"/>
      <c r="AS703" s="671"/>
      <c r="AT703" s="671"/>
      <c r="AU703" s="671"/>
      <c r="AV703" s="671"/>
      <c r="AW703" s="671"/>
      <c r="AX703" s="672"/>
    </row>
    <row r="704" spans="1:50" ht="54.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555</v>
      </c>
      <c r="AE704" s="592"/>
      <c r="AF704" s="592"/>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555</v>
      </c>
      <c r="AE705" s="739"/>
      <c r="AF705" s="739"/>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578</v>
      </c>
      <c r="AE707" s="590"/>
      <c r="AF707" s="590"/>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579</v>
      </c>
      <c r="AE708" s="674"/>
      <c r="AF708" s="674"/>
      <c r="AG708" s="532" t="s">
        <v>554</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555</v>
      </c>
      <c r="AE709" s="152"/>
      <c r="AF709" s="152"/>
      <c r="AG709" s="670" t="s">
        <v>580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579</v>
      </c>
      <c r="AE710" s="152"/>
      <c r="AF710" s="152"/>
      <c r="AG710" s="670" t="s">
        <v>554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555</v>
      </c>
      <c r="AE711" s="152"/>
      <c r="AF711" s="152"/>
      <c r="AG711" s="670" t="s">
        <v>581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579</v>
      </c>
      <c r="AE712" s="592"/>
      <c r="AF712" s="592"/>
      <c r="AG712" s="600" t="s">
        <v>596</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70" t="s">
        <v>554</v>
      </c>
      <c r="AH713" s="671"/>
      <c r="AI713" s="671"/>
      <c r="AJ713" s="671"/>
      <c r="AK713" s="671"/>
      <c r="AL713" s="671"/>
      <c r="AM713" s="671"/>
      <c r="AN713" s="671"/>
      <c r="AO713" s="671"/>
      <c r="AP713" s="671"/>
      <c r="AQ713" s="671"/>
      <c r="AR713" s="671"/>
      <c r="AS713" s="671"/>
      <c r="AT713" s="671"/>
      <c r="AU713" s="671"/>
      <c r="AV713" s="671"/>
      <c r="AW713" s="671"/>
      <c r="AX713" s="672"/>
    </row>
    <row r="714" spans="1:50" ht="55.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555</v>
      </c>
      <c r="AE714" s="598"/>
      <c r="AF714" s="599"/>
      <c r="AG714" s="695" t="s">
        <v>601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555</v>
      </c>
      <c r="AE715" s="674"/>
      <c r="AF715" s="783"/>
      <c r="AG715" s="532" t="s">
        <v>582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579</v>
      </c>
      <c r="AE716" s="765"/>
      <c r="AF716" s="765"/>
      <c r="AG716" s="670" t="s">
        <v>554</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555</v>
      </c>
      <c r="AE717" s="152"/>
      <c r="AF717" s="152"/>
      <c r="AG717" s="670" t="s">
        <v>583</v>
      </c>
      <c r="AH717" s="671"/>
      <c r="AI717" s="671"/>
      <c r="AJ717" s="671"/>
      <c r="AK717" s="671"/>
      <c r="AL717" s="671"/>
      <c r="AM717" s="671"/>
      <c r="AN717" s="671"/>
      <c r="AO717" s="671"/>
      <c r="AP717" s="671"/>
      <c r="AQ717" s="671"/>
      <c r="AR717" s="671"/>
      <c r="AS717" s="671"/>
      <c r="AT717" s="671"/>
      <c r="AU717" s="671"/>
      <c r="AV717" s="671"/>
      <c r="AW717" s="671"/>
      <c r="AX717" s="672"/>
    </row>
    <row r="718" spans="1:50" ht="39.7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555</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t="s">
        <v>579</v>
      </c>
      <c r="AE719" s="674"/>
      <c r="AF719" s="674"/>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6"/>
      <c r="B721" s="657"/>
      <c r="C721" s="930"/>
      <c r="D721" s="931"/>
      <c r="E721" s="931"/>
      <c r="F721" s="932"/>
      <c r="G721" s="950"/>
      <c r="H721" s="951"/>
      <c r="I721" s="83" t="str">
        <f>IF(OR(G721="　", G721=""), "", "-")</f>
        <v/>
      </c>
      <c r="J721" s="929"/>
      <c r="K721" s="929"/>
      <c r="L721" s="83" t="str">
        <f>IF(M721="","","-")</f>
        <v/>
      </c>
      <c r="M721" s="84"/>
      <c r="N721" s="926" t="s">
        <v>554</v>
      </c>
      <c r="O721" s="927"/>
      <c r="P721" s="927"/>
      <c r="Q721" s="927"/>
      <c r="R721" s="927"/>
      <c r="S721" s="927"/>
      <c r="T721" s="927"/>
      <c r="U721" s="927"/>
      <c r="V721" s="927"/>
      <c r="W721" s="927"/>
      <c r="X721" s="927"/>
      <c r="Y721" s="927"/>
      <c r="Z721" s="927"/>
      <c r="AA721" s="927"/>
      <c r="AB721" s="927"/>
      <c r="AC721" s="927"/>
      <c r="AD721" s="927"/>
      <c r="AE721" s="927"/>
      <c r="AF721" s="92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6"/>
      <c r="B722" s="657"/>
      <c r="C722" s="930"/>
      <c r="D722" s="931"/>
      <c r="E722" s="931"/>
      <c r="F722" s="932"/>
      <c r="G722" s="950"/>
      <c r="H722" s="951"/>
      <c r="I722" s="83" t="str">
        <f t="shared" ref="I722:I725" si="4">IF(OR(G722="　", G722=""), "", "-")</f>
        <v/>
      </c>
      <c r="J722" s="929"/>
      <c r="K722" s="929"/>
      <c r="L722" s="83" t="str">
        <f t="shared" ref="L722:L725" si="5">IF(M722="","","-")</f>
        <v/>
      </c>
      <c r="M722" s="84"/>
      <c r="N722" s="926" t="s">
        <v>554</v>
      </c>
      <c r="O722" s="927"/>
      <c r="P722" s="927"/>
      <c r="Q722" s="927"/>
      <c r="R722" s="927"/>
      <c r="S722" s="927"/>
      <c r="T722" s="927"/>
      <c r="U722" s="927"/>
      <c r="V722" s="927"/>
      <c r="W722" s="927"/>
      <c r="X722" s="927"/>
      <c r="Y722" s="927"/>
      <c r="Z722" s="927"/>
      <c r="AA722" s="927"/>
      <c r="AB722" s="927"/>
      <c r="AC722" s="927"/>
      <c r="AD722" s="927"/>
      <c r="AE722" s="927"/>
      <c r="AF722" s="92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6"/>
      <c r="B723" s="657"/>
      <c r="C723" s="930"/>
      <c r="D723" s="931"/>
      <c r="E723" s="931"/>
      <c r="F723" s="932"/>
      <c r="G723" s="950"/>
      <c r="H723" s="951"/>
      <c r="I723" s="83" t="str">
        <f t="shared" si="4"/>
        <v/>
      </c>
      <c r="J723" s="929"/>
      <c r="K723" s="929"/>
      <c r="L723" s="83" t="str">
        <f t="shared" si="5"/>
        <v/>
      </c>
      <c r="M723" s="84"/>
      <c r="N723" s="926" t="s">
        <v>554</v>
      </c>
      <c r="O723" s="927"/>
      <c r="P723" s="927"/>
      <c r="Q723" s="927"/>
      <c r="R723" s="927"/>
      <c r="S723" s="927"/>
      <c r="T723" s="927"/>
      <c r="U723" s="927"/>
      <c r="V723" s="927"/>
      <c r="W723" s="927"/>
      <c r="X723" s="927"/>
      <c r="Y723" s="927"/>
      <c r="Z723" s="927"/>
      <c r="AA723" s="927"/>
      <c r="AB723" s="927"/>
      <c r="AC723" s="927"/>
      <c r="AD723" s="927"/>
      <c r="AE723" s="927"/>
      <c r="AF723" s="92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6"/>
      <c r="B724" s="657"/>
      <c r="C724" s="930"/>
      <c r="D724" s="931"/>
      <c r="E724" s="931"/>
      <c r="F724" s="932"/>
      <c r="G724" s="950"/>
      <c r="H724" s="951"/>
      <c r="I724" s="83" t="str">
        <f t="shared" si="4"/>
        <v/>
      </c>
      <c r="J724" s="929"/>
      <c r="K724" s="929"/>
      <c r="L724" s="83" t="str">
        <f t="shared" si="5"/>
        <v/>
      </c>
      <c r="M724" s="84"/>
      <c r="N724" s="926" t="s">
        <v>554</v>
      </c>
      <c r="O724" s="927"/>
      <c r="P724" s="927"/>
      <c r="Q724" s="927"/>
      <c r="R724" s="927"/>
      <c r="S724" s="927"/>
      <c r="T724" s="927"/>
      <c r="U724" s="927"/>
      <c r="V724" s="927"/>
      <c r="W724" s="927"/>
      <c r="X724" s="927"/>
      <c r="Y724" s="927"/>
      <c r="Z724" s="927"/>
      <c r="AA724" s="927"/>
      <c r="AB724" s="927"/>
      <c r="AC724" s="927"/>
      <c r="AD724" s="927"/>
      <c r="AE724" s="927"/>
      <c r="AF724" s="92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8"/>
      <c r="B725" s="659"/>
      <c r="C725" s="933"/>
      <c r="D725" s="934"/>
      <c r="E725" s="934"/>
      <c r="F725" s="935"/>
      <c r="G725" s="972"/>
      <c r="H725" s="973"/>
      <c r="I725" s="85" t="str">
        <f t="shared" si="4"/>
        <v/>
      </c>
      <c r="J725" s="974"/>
      <c r="K725" s="974"/>
      <c r="L725" s="85" t="str">
        <f t="shared" si="5"/>
        <v/>
      </c>
      <c r="M725" s="86"/>
      <c r="N725" s="965" t="s">
        <v>554</v>
      </c>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7" t="s">
        <v>53</v>
      </c>
      <c r="D726" s="587"/>
      <c r="E726" s="587"/>
      <c r="F726" s="588"/>
      <c r="G726" s="804" t="s">
        <v>584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57</v>
      </c>
      <c r="D727" s="702"/>
      <c r="E727" s="702"/>
      <c r="F727" s="703"/>
      <c r="G727" s="802" t="s">
        <v>585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609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610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75" customHeight="1" thickBot="1" x14ac:dyDescent="0.2">
      <c r="A733" s="755" t="s">
        <v>611</v>
      </c>
      <c r="B733" s="756"/>
      <c r="C733" s="756"/>
      <c r="D733" s="756"/>
      <c r="E733" s="757"/>
      <c r="F733" s="772" t="s">
        <v>614</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595</v>
      </c>
      <c r="F739" s="126"/>
      <c r="G739" s="126"/>
      <c r="H739" s="91" t="str">
        <f>IF(E739="", "", "(")</f>
        <v>(</v>
      </c>
      <c r="I739" s="106"/>
      <c r="J739" s="106"/>
      <c r="K739" s="91" t="str">
        <f>IF(OR(I739="　", I739=""), "", "-")</f>
        <v/>
      </c>
      <c r="L739" s="107">
        <v>343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x14ac:dyDescent="0.15">
      <c r="A779" s="766" t="s">
        <v>534</v>
      </c>
      <c r="B779" s="767"/>
      <c r="C779" s="767"/>
      <c r="D779" s="767"/>
      <c r="E779" s="767"/>
      <c r="F779" s="768"/>
      <c r="G779" s="784" t="s">
        <v>607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2"/>
      <c r="B781" s="769"/>
      <c r="C781" s="769"/>
      <c r="D781" s="769"/>
      <c r="E781" s="769"/>
      <c r="F781" s="770"/>
      <c r="G781" s="455" t="s">
        <v>612</v>
      </c>
      <c r="H781" s="456"/>
      <c r="I781" s="456"/>
      <c r="J781" s="456"/>
      <c r="K781" s="457"/>
      <c r="L781" s="458" t="s">
        <v>603</v>
      </c>
      <c r="M781" s="459"/>
      <c r="N781" s="459"/>
      <c r="O781" s="459"/>
      <c r="P781" s="459"/>
      <c r="Q781" s="459"/>
      <c r="R781" s="459"/>
      <c r="S781" s="459"/>
      <c r="T781" s="459"/>
      <c r="U781" s="459"/>
      <c r="V781" s="459"/>
      <c r="W781" s="459"/>
      <c r="X781" s="460"/>
      <c r="Y781" s="461">
        <v>41</v>
      </c>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69"/>
      <c r="C782" s="769"/>
      <c r="D782" s="769"/>
      <c r="E782" s="769"/>
      <c r="F782" s="770"/>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2"/>
      <c r="B783" s="769"/>
      <c r="C783" s="769"/>
      <c r="D783" s="769"/>
      <c r="E783" s="769"/>
      <c r="F783" s="770"/>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2"/>
      <c r="B784" s="769"/>
      <c r="C784" s="769"/>
      <c r="D784" s="769"/>
      <c r="E784" s="769"/>
      <c r="F784" s="77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2"/>
      <c r="B785" s="769"/>
      <c r="C785" s="769"/>
      <c r="D785" s="769"/>
      <c r="E785" s="769"/>
      <c r="F785" s="77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2"/>
      <c r="B786" s="769"/>
      <c r="C786" s="769"/>
      <c r="D786" s="769"/>
      <c r="E786" s="769"/>
      <c r="F786" s="77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2"/>
      <c r="B787" s="769"/>
      <c r="C787" s="769"/>
      <c r="D787" s="769"/>
      <c r="E787" s="769"/>
      <c r="F787" s="77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2"/>
      <c r="B788" s="769"/>
      <c r="C788" s="769"/>
      <c r="D788" s="769"/>
      <c r="E788" s="769"/>
      <c r="F788" s="77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2"/>
      <c r="B789" s="769"/>
      <c r="C789" s="769"/>
      <c r="D789" s="769"/>
      <c r="E789" s="769"/>
      <c r="F789" s="77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2"/>
      <c r="B790" s="769"/>
      <c r="C790" s="769"/>
      <c r="D790" s="769"/>
      <c r="E790" s="769"/>
      <c r="F790" s="77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2"/>
      <c r="B791" s="769"/>
      <c r="C791" s="769"/>
      <c r="D791" s="769"/>
      <c r="E791" s="769"/>
      <c r="F791" s="770"/>
      <c r="G791" s="408" t="s">
        <v>20</v>
      </c>
      <c r="H791" s="409"/>
      <c r="I791" s="409"/>
      <c r="J791" s="409"/>
      <c r="K791" s="409"/>
      <c r="L791" s="410"/>
      <c r="M791" s="411"/>
      <c r="N791" s="411"/>
      <c r="O791" s="411"/>
      <c r="P791" s="411"/>
      <c r="Q791" s="411"/>
      <c r="R791" s="411"/>
      <c r="S791" s="411"/>
      <c r="T791" s="411"/>
      <c r="U791" s="411"/>
      <c r="V791" s="411"/>
      <c r="W791" s="411"/>
      <c r="X791" s="412"/>
      <c r="Y791" s="413">
        <f>SUM(Y781:AB790)</f>
        <v>41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62"/>
      <c r="B792" s="769"/>
      <c r="C792" s="769"/>
      <c r="D792" s="769"/>
      <c r="E792" s="769"/>
      <c r="F792" s="770"/>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2"/>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2"/>
      <c r="B796" s="769"/>
      <c r="C796" s="769"/>
      <c r="D796" s="769"/>
      <c r="E796" s="769"/>
      <c r="F796" s="77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2"/>
      <c r="B797" s="769"/>
      <c r="C797" s="769"/>
      <c r="D797" s="769"/>
      <c r="E797" s="769"/>
      <c r="F797" s="77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2"/>
      <c r="B798" s="769"/>
      <c r="C798" s="769"/>
      <c r="D798" s="769"/>
      <c r="E798" s="769"/>
      <c r="F798" s="77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2"/>
      <c r="B799" s="769"/>
      <c r="C799" s="769"/>
      <c r="D799" s="769"/>
      <c r="E799" s="769"/>
      <c r="F799" s="77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2"/>
      <c r="B800" s="769"/>
      <c r="C800" s="769"/>
      <c r="D800" s="769"/>
      <c r="E800" s="769"/>
      <c r="F800" s="77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2"/>
      <c r="B801" s="769"/>
      <c r="C801" s="769"/>
      <c r="D801" s="769"/>
      <c r="E801" s="769"/>
      <c r="F801" s="77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2"/>
      <c r="B802" s="769"/>
      <c r="C802" s="769"/>
      <c r="D802" s="769"/>
      <c r="E802" s="769"/>
      <c r="F802" s="77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2"/>
      <c r="B803" s="769"/>
      <c r="C803" s="769"/>
      <c r="D803" s="769"/>
      <c r="E803" s="769"/>
      <c r="F803" s="77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2"/>
      <c r="B804" s="769"/>
      <c r="C804" s="769"/>
      <c r="D804" s="769"/>
      <c r="E804" s="769"/>
      <c r="F804" s="770"/>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2"/>
      <c r="B805" s="769"/>
      <c r="C805" s="769"/>
      <c r="D805" s="769"/>
      <c r="E805" s="769"/>
      <c r="F805" s="770"/>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2"/>
      <c r="B809" s="769"/>
      <c r="C809" s="769"/>
      <c r="D809" s="769"/>
      <c r="E809" s="769"/>
      <c r="F809" s="77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2"/>
      <c r="B810" s="769"/>
      <c r="C810" s="769"/>
      <c r="D810" s="769"/>
      <c r="E810" s="769"/>
      <c r="F810" s="77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2"/>
      <c r="B811" s="769"/>
      <c r="C811" s="769"/>
      <c r="D811" s="769"/>
      <c r="E811" s="769"/>
      <c r="F811" s="77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2"/>
      <c r="B812" s="769"/>
      <c r="C812" s="769"/>
      <c r="D812" s="769"/>
      <c r="E812" s="769"/>
      <c r="F812" s="77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2"/>
      <c r="B813" s="769"/>
      <c r="C813" s="769"/>
      <c r="D813" s="769"/>
      <c r="E813" s="769"/>
      <c r="F813" s="77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2"/>
      <c r="B814" s="769"/>
      <c r="C814" s="769"/>
      <c r="D814" s="769"/>
      <c r="E814" s="769"/>
      <c r="F814" s="77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2"/>
      <c r="B815" s="769"/>
      <c r="C815" s="769"/>
      <c r="D815" s="769"/>
      <c r="E815" s="769"/>
      <c r="F815" s="77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2"/>
      <c r="B816" s="769"/>
      <c r="C816" s="769"/>
      <c r="D816" s="769"/>
      <c r="E816" s="769"/>
      <c r="F816" s="77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62"/>
      <c r="B817" s="769"/>
      <c r="C817" s="769"/>
      <c r="D817" s="769"/>
      <c r="E817" s="769"/>
      <c r="F817" s="77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2"/>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2"/>
      <c r="B822" s="769"/>
      <c r="C822" s="769"/>
      <c r="D822" s="769"/>
      <c r="E822" s="769"/>
      <c r="F822" s="77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2"/>
      <c r="B823" s="769"/>
      <c r="C823" s="769"/>
      <c r="D823" s="769"/>
      <c r="E823" s="769"/>
      <c r="F823" s="77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2"/>
      <c r="B824" s="769"/>
      <c r="C824" s="769"/>
      <c r="D824" s="769"/>
      <c r="E824" s="769"/>
      <c r="F824" s="77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2"/>
      <c r="B825" s="769"/>
      <c r="C825" s="769"/>
      <c r="D825" s="769"/>
      <c r="E825" s="769"/>
      <c r="F825" s="77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2"/>
      <c r="B826" s="769"/>
      <c r="C826" s="769"/>
      <c r="D826" s="769"/>
      <c r="E826" s="769"/>
      <c r="F826" s="77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2"/>
      <c r="B827" s="769"/>
      <c r="C827" s="769"/>
      <c r="D827" s="769"/>
      <c r="E827" s="769"/>
      <c r="F827" s="77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2"/>
      <c r="B828" s="769"/>
      <c r="C828" s="769"/>
      <c r="D828" s="769"/>
      <c r="E828" s="769"/>
      <c r="F828" s="77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2"/>
      <c r="B829" s="769"/>
      <c r="C829" s="769"/>
      <c r="D829" s="769"/>
      <c r="E829" s="769"/>
      <c r="F829" s="77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2"/>
      <c r="B830" s="769"/>
      <c r="C830" s="769"/>
      <c r="D830" s="769"/>
      <c r="E830" s="769"/>
      <c r="F830" s="77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8" t="s">
        <v>486</v>
      </c>
      <c r="AM831" s="969"/>
      <c r="AN831" s="96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58.5" customHeight="1" x14ac:dyDescent="0.15">
      <c r="A837" s="403">
        <v>1</v>
      </c>
      <c r="B837" s="403">
        <v>1</v>
      </c>
      <c r="C837" s="425" t="s">
        <v>590</v>
      </c>
      <c r="D837" s="417"/>
      <c r="E837" s="417"/>
      <c r="F837" s="417"/>
      <c r="G837" s="417"/>
      <c r="H837" s="417"/>
      <c r="I837" s="417"/>
      <c r="J837" s="418" t="s">
        <v>599</v>
      </c>
      <c r="K837" s="419"/>
      <c r="L837" s="419"/>
      <c r="M837" s="419"/>
      <c r="N837" s="419"/>
      <c r="O837" s="419"/>
      <c r="P837" s="426" t="s">
        <v>603</v>
      </c>
      <c r="Q837" s="315"/>
      <c r="R837" s="315"/>
      <c r="S837" s="315"/>
      <c r="T837" s="315"/>
      <c r="U837" s="315"/>
      <c r="V837" s="315"/>
      <c r="W837" s="315"/>
      <c r="X837" s="315"/>
      <c r="Y837" s="316">
        <v>41</v>
      </c>
      <c r="Z837" s="317"/>
      <c r="AA837" s="317"/>
      <c r="AB837" s="318"/>
      <c r="AC837" s="326" t="s">
        <v>524</v>
      </c>
      <c r="AD837" s="327"/>
      <c r="AE837" s="327"/>
      <c r="AF837" s="327"/>
      <c r="AG837" s="327"/>
      <c r="AH837" s="420">
        <v>1</v>
      </c>
      <c r="AI837" s="421"/>
      <c r="AJ837" s="421"/>
      <c r="AK837" s="421"/>
      <c r="AL837" s="323">
        <v>99.2</v>
      </c>
      <c r="AM837" s="324"/>
      <c r="AN837" s="324"/>
      <c r="AO837" s="325"/>
      <c r="AP837" s="319" t="s">
        <v>554</v>
      </c>
      <c r="AQ837" s="319"/>
      <c r="AR837" s="319"/>
      <c r="AS837" s="319"/>
      <c r="AT837" s="319"/>
      <c r="AU837" s="319"/>
      <c r="AV837" s="319"/>
      <c r="AW837" s="319"/>
      <c r="AX837" s="319"/>
    </row>
    <row r="838" spans="1:50" ht="58.5" customHeight="1" x14ac:dyDescent="0.15">
      <c r="A838" s="403">
        <v>2</v>
      </c>
      <c r="B838" s="403">
        <v>1</v>
      </c>
      <c r="C838" s="905" t="s">
        <v>592</v>
      </c>
      <c r="D838" s="906"/>
      <c r="E838" s="906"/>
      <c r="F838" s="906"/>
      <c r="G838" s="906"/>
      <c r="H838" s="906"/>
      <c r="I838" s="907"/>
      <c r="J838" s="452">
        <v>2010001016851</v>
      </c>
      <c r="K838" s="453"/>
      <c r="L838" s="453"/>
      <c r="M838" s="453"/>
      <c r="N838" s="453"/>
      <c r="O838" s="454"/>
      <c r="P838" s="431" t="s">
        <v>604</v>
      </c>
      <c r="Q838" s="432"/>
      <c r="R838" s="432"/>
      <c r="S838" s="432"/>
      <c r="T838" s="432"/>
      <c r="U838" s="432"/>
      <c r="V838" s="432"/>
      <c r="W838" s="432"/>
      <c r="X838" s="433"/>
      <c r="Y838" s="316">
        <v>33</v>
      </c>
      <c r="Z838" s="317"/>
      <c r="AA838" s="317"/>
      <c r="AB838" s="318"/>
      <c r="AC838" s="326" t="s">
        <v>524</v>
      </c>
      <c r="AD838" s="327"/>
      <c r="AE838" s="327"/>
      <c r="AF838" s="327"/>
      <c r="AG838" s="327"/>
      <c r="AH838" s="420">
        <v>1</v>
      </c>
      <c r="AI838" s="421"/>
      <c r="AJ838" s="421"/>
      <c r="AK838" s="421"/>
      <c r="AL838" s="323">
        <v>99.6</v>
      </c>
      <c r="AM838" s="324"/>
      <c r="AN838" s="324"/>
      <c r="AO838" s="325"/>
      <c r="AP838" s="319" t="s">
        <v>554</v>
      </c>
      <c r="AQ838" s="319"/>
      <c r="AR838" s="319"/>
      <c r="AS838" s="319"/>
      <c r="AT838" s="319"/>
      <c r="AU838" s="319"/>
      <c r="AV838" s="319"/>
      <c r="AW838" s="319"/>
      <c r="AX838" s="319"/>
    </row>
    <row r="839" spans="1:50" ht="58.5" customHeight="1" x14ac:dyDescent="0.15">
      <c r="A839" s="403">
        <v>3</v>
      </c>
      <c r="B839" s="403">
        <v>1</v>
      </c>
      <c r="C839" s="905" t="s">
        <v>593</v>
      </c>
      <c r="D839" s="906"/>
      <c r="E839" s="906"/>
      <c r="F839" s="906"/>
      <c r="G839" s="906"/>
      <c r="H839" s="906"/>
      <c r="I839" s="907"/>
      <c r="J839" s="452">
        <v>2011101037696</v>
      </c>
      <c r="K839" s="453"/>
      <c r="L839" s="453"/>
      <c r="M839" s="453"/>
      <c r="N839" s="453"/>
      <c r="O839" s="454"/>
      <c r="P839" s="431" t="s">
        <v>605</v>
      </c>
      <c r="Q839" s="432"/>
      <c r="R839" s="432"/>
      <c r="S839" s="432"/>
      <c r="T839" s="432"/>
      <c r="U839" s="432"/>
      <c r="V839" s="432"/>
      <c r="W839" s="432"/>
      <c r="X839" s="433"/>
      <c r="Y839" s="316">
        <v>33</v>
      </c>
      <c r="Z839" s="317"/>
      <c r="AA839" s="317"/>
      <c r="AB839" s="318"/>
      <c r="AC839" s="326" t="s">
        <v>524</v>
      </c>
      <c r="AD839" s="327"/>
      <c r="AE839" s="327"/>
      <c r="AF839" s="327"/>
      <c r="AG839" s="327"/>
      <c r="AH839" s="420">
        <v>1</v>
      </c>
      <c r="AI839" s="421"/>
      <c r="AJ839" s="421"/>
      <c r="AK839" s="421"/>
      <c r="AL839" s="323">
        <v>99.7</v>
      </c>
      <c r="AM839" s="324"/>
      <c r="AN839" s="324"/>
      <c r="AO839" s="325"/>
      <c r="AP839" s="319" t="s">
        <v>554</v>
      </c>
      <c r="AQ839" s="319"/>
      <c r="AR839" s="319"/>
      <c r="AS839" s="319"/>
      <c r="AT839" s="319"/>
      <c r="AU839" s="319"/>
      <c r="AV839" s="319"/>
      <c r="AW839" s="319"/>
      <c r="AX839" s="319"/>
    </row>
    <row r="840" spans="1:50" ht="58.5" customHeight="1" x14ac:dyDescent="0.15">
      <c r="A840" s="403">
        <v>4</v>
      </c>
      <c r="B840" s="403">
        <v>1</v>
      </c>
      <c r="C840" s="905" t="s">
        <v>591</v>
      </c>
      <c r="D840" s="906"/>
      <c r="E840" s="906"/>
      <c r="F840" s="906"/>
      <c r="G840" s="906"/>
      <c r="H840" s="906"/>
      <c r="I840" s="907"/>
      <c r="J840" s="452" t="s">
        <v>599</v>
      </c>
      <c r="K840" s="453"/>
      <c r="L840" s="453"/>
      <c r="M840" s="453"/>
      <c r="N840" s="453"/>
      <c r="O840" s="454"/>
      <c r="P840" s="431" t="s">
        <v>606</v>
      </c>
      <c r="Q840" s="432"/>
      <c r="R840" s="432"/>
      <c r="S840" s="432"/>
      <c r="T840" s="432"/>
      <c r="U840" s="432"/>
      <c r="V840" s="432"/>
      <c r="W840" s="432"/>
      <c r="X840" s="433"/>
      <c r="Y840" s="316">
        <v>32</v>
      </c>
      <c r="Z840" s="317"/>
      <c r="AA840" s="317"/>
      <c r="AB840" s="318"/>
      <c r="AC840" s="326" t="s">
        <v>524</v>
      </c>
      <c r="AD840" s="327"/>
      <c r="AE840" s="327"/>
      <c r="AF840" s="327"/>
      <c r="AG840" s="327"/>
      <c r="AH840" s="420">
        <v>1</v>
      </c>
      <c r="AI840" s="421"/>
      <c r="AJ840" s="421"/>
      <c r="AK840" s="421"/>
      <c r="AL840" s="323">
        <v>99.9</v>
      </c>
      <c r="AM840" s="324"/>
      <c r="AN840" s="324"/>
      <c r="AO840" s="325"/>
      <c r="AP840" s="319" t="s">
        <v>554</v>
      </c>
      <c r="AQ840" s="319"/>
      <c r="AR840" s="319"/>
      <c r="AS840" s="319"/>
      <c r="AT840" s="319"/>
      <c r="AU840" s="319"/>
      <c r="AV840" s="319"/>
      <c r="AW840" s="319"/>
      <c r="AX840" s="319"/>
    </row>
    <row r="841" spans="1:50" ht="30" hidden="1" customHeight="1" x14ac:dyDescent="0.15">
      <c r="A841" s="403">
        <v>5</v>
      </c>
      <c r="B841" s="403">
        <v>1</v>
      </c>
      <c r="C841" s="425"/>
      <c r="D841" s="417"/>
      <c r="E841" s="417"/>
      <c r="F841" s="417"/>
      <c r="G841" s="417"/>
      <c r="H841" s="417"/>
      <c r="I841" s="417"/>
      <c r="J841" s="418"/>
      <c r="K841" s="419"/>
      <c r="L841" s="419"/>
      <c r="M841" s="419"/>
      <c r="N841" s="419"/>
      <c r="O841" s="419"/>
      <c r="P841" s="426"/>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8"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1"/>
      <c r="E1101" s="275" t="s">
        <v>396</v>
      </c>
      <c r="F1101" s="901"/>
      <c r="G1101" s="901"/>
      <c r="H1101" s="901"/>
      <c r="I1101" s="901"/>
      <c r="J1101" s="275" t="s">
        <v>432</v>
      </c>
      <c r="K1101" s="275"/>
      <c r="L1101" s="275"/>
      <c r="M1101" s="275"/>
      <c r="N1101" s="275"/>
      <c r="O1101" s="275"/>
      <c r="P1101" s="343" t="s">
        <v>27</v>
      </c>
      <c r="Q1101" s="343"/>
      <c r="R1101" s="343"/>
      <c r="S1101" s="343"/>
      <c r="T1101" s="343"/>
      <c r="U1101" s="343"/>
      <c r="V1101" s="343"/>
      <c r="W1101" s="343"/>
      <c r="X1101" s="343"/>
      <c r="Y1101" s="275" t="s">
        <v>434</v>
      </c>
      <c r="Z1101" s="901"/>
      <c r="AA1101" s="901"/>
      <c r="AB1101" s="901"/>
      <c r="AC1101" s="275" t="s">
        <v>377</v>
      </c>
      <c r="AD1101" s="275"/>
      <c r="AE1101" s="275"/>
      <c r="AF1101" s="275"/>
      <c r="AG1101" s="275"/>
      <c r="AH1101" s="343" t="s">
        <v>391</v>
      </c>
      <c r="AI1101" s="344"/>
      <c r="AJ1101" s="344"/>
      <c r="AK1101" s="344"/>
      <c r="AL1101" s="344" t="s">
        <v>21</v>
      </c>
      <c r="AM1101" s="344"/>
      <c r="AN1101" s="344"/>
      <c r="AO1101" s="904"/>
      <c r="AP1101" s="428" t="s">
        <v>468</v>
      </c>
      <c r="AQ1101" s="428"/>
      <c r="AR1101" s="428"/>
      <c r="AS1101" s="428"/>
      <c r="AT1101" s="428"/>
      <c r="AU1101" s="428"/>
      <c r="AV1101" s="428"/>
      <c r="AW1101" s="428"/>
      <c r="AX1101" s="428"/>
    </row>
    <row r="1102" spans="1:50" ht="30" customHeight="1" x14ac:dyDescent="0.15">
      <c r="A1102" s="403">
        <v>1</v>
      </c>
      <c r="B1102" s="403">
        <v>1</v>
      </c>
      <c r="C1102" s="903"/>
      <c r="D1102" s="903"/>
      <c r="E1102" s="259" t="s">
        <v>554</v>
      </c>
      <c r="F1102" s="902"/>
      <c r="G1102" s="902"/>
      <c r="H1102" s="902"/>
      <c r="I1102" s="902"/>
      <c r="J1102" s="418" t="s">
        <v>554</v>
      </c>
      <c r="K1102" s="419"/>
      <c r="L1102" s="419"/>
      <c r="M1102" s="419"/>
      <c r="N1102" s="419"/>
      <c r="O1102" s="419"/>
      <c r="P1102" s="426" t="s">
        <v>554</v>
      </c>
      <c r="Q1102" s="315"/>
      <c r="R1102" s="315"/>
      <c r="S1102" s="315"/>
      <c r="T1102" s="315"/>
      <c r="U1102" s="315"/>
      <c r="V1102" s="315"/>
      <c r="W1102" s="315"/>
      <c r="X1102" s="315"/>
      <c r="Y1102" s="316" t="s">
        <v>554</v>
      </c>
      <c r="Z1102" s="317"/>
      <c r="AA1102" s="317"/>
      <c r="AB1102" s="318"/>
      <c r="AC1102" s="320"/>
      <c r="AD1102" s="320"/>
      <c r="AE1102" s="320"/>
      <c r="AF1102" s="320"/>
      <c r="AG1102" s="320"/>
      <c r="AH1102" s="321" t="s">
        <v>554</v>
      </c>
      <c r="AI1102" s="322"/>
      <c r="AJ1102" s="322"/>
      <c r="AK1102" s="322"/>
      <c r="AL1102" s="323" t="s">
        <v>554</v>
      </c>
      <c r="AM1102" s="324"/>
      <c r="AN1102" s="324"/>
      <c r="AO1102" s="325"/>
      <c r="AP1102" s="319" t="s">
        <v>554</v>
      </c>
      <c r="AQ1102" s="319"/>
      <c r="AR1102" s="319"/>
      <c r="AS1102" s="319"/>
      <c r="AT1102" s="319"/>
      <c r="AU1102" s="319"/>
      <c r="AV1102" s="319"/>
      <c r="AW1102" s="319"/>
      <c r="AX1102" s="319"/>
    </row>
    <row r="1103" spans="1:50" ht="30" hidden="1" customHeight="1" x14ac:dyDescent="0.15">
      <c r="A1103" s="403">
        <v>2</v>
      </c>
      <c r="B1103" s="403">
        <v>1</v>
      </c>
      <c r="C1103" s="903"/>
      <c r="D1103" s="903"/>
      <c r="E1103" s="902"/>
      <c r="F1103" s="902"/>
      <c r="G1103" s="902"/>
      <c r="H1103" s="902"/>
      <c r="I1103" s="902"/>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3"/>
      <c r="D1104" s="903"/>
      <c r="E1104" s="902"/>
      <c r="F1104" s="902"/>
      <c r="G1104" s="902"/>
      <c r="H1104" s="902"/>
      <c r="I1104" s="902"/>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3"/>
      <c r="D1105" s="903"/>
      <c r="E1105" s="902"/>
      <c r="F1105" s="902"/>
      <c r="G1105" s="902"/>
      <c r="H1105" s="902"/>
      <c r="I1105" s="902"/>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3"/>
      <c r="D1106" s="903"/>
      <c r="E1106" s="902"/>
      <c r="F1106" s="902"/>
      <c r="G1106" s="902"/>
      <c r="H1106" s="902"/>
      <c r="I1106" s="902"/>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3"/>
      <c r="D1107" s="903"/>
      <c r="E1107" s="902"/>
      <c r="F1107" s="902"/>
      <c r="G1107" s="902"/>
      <c r="H1107" s="902"/>
      <c r="I1107" s="902"/>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3"/>
      <c r="D1108" s="903"/>
      <c r="E1108" s="902"/>
      <c r="F1108" s="902"/>
      <c r="G1108" s="902"/>
      <c r="H1108" s="902"/>
      <c r="I1108" s="902"/>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3"/>
      <c r="D1109" s="903"/>
      <c r="E1109" s="902"/>
      <c r="F1109" s="902"/>
      <c r="G1109" s="902"/>
      <c r="H1109" s="902"/>
      <c r="I1109" s="902"/>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3"/>
      <c r="D1110" s="903"/>
      <c r="E1110" s="902"/>
      <c r="F1110" s="902"/>
      <c r="G1110" s="902"/>
      <c r="H1110" s="902"/>
      <c r="I1110" s="902"/>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3"/>
      <c r="D1111" s="903"/>
      <c r="E1111" s="902"/>
      <c r="F1111" s="902"/>
      <c r="G1111" s="902"/>
      <c r="H1111" s="902"/>
      <c r="I1111" s="902"/>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3"/>
      <c r="D1112" s="903"/>
      <c r="E1112" s="902"/>
      <c r="F1112" s="902"/>
      <c r="G1112" s="902"/>
      <c r="H1112" s="902"/>
      <c r="I1112" s="902"/>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3"/>
      <c r="D1113" s="903"/>
      <c r="E1113" s="902"/>
      <c r="F1113" s="902"/>
      <c r="G1113" s="902"/>
      <c r="H1113" s="902"/>
      <c r="I1113" s="902"/>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3"/>
      <c r="D1114" s="903"/>
      <c r="E1114" s="902"/>
      <c r="F1114" s="902"/>
      <c r="G1114" s="902"/>
      <c r="H1114" s="902"/>
      <c r="I1114" s="902"/>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3"/>
      <c r="D1115" s="903"/>
      <c r="E1115" s="902"/>
      <c r="F1115" s="902"/>
      <c r="G1115" s="902"/>
      <c r="H1115" s="902"/>
      <c r="I1115" s="902"/>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3"/>
      <c r="D1116" s="903"/>
      <c r="E1116" s="902"/>
      <c r="F1116" s="902"/>
      <c r="G1116" s="902"/>
      <c r="H1116" s="902"/>
      <c r="I1116" s="902"/>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3"/>
      <c r="D1117" s="903"/>
      <c r="E1117" s="902"/>
      <c r="F1117" s="902"/>
      <c r="G1117" s="902"/>
      <c r="H1117" s="902"/>
      <c r="I1117" s="902"/>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3"/>
      <c r="D1118" s="903"/>
      <c r="E1118" s="902"/>
      <c r="F1118" s="902"/>
      <c r="G1118" s="902"/>
      <c r="H1118" s="902"/>
      <c r="I1118" s="902"/>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3"/>
      <c r="D1119" s="903"/>
      <c r="E1119" s="259"/>
      <c r="F1119" s="902"/>
      <c r="G1119" s="902"/>
      <c r="H1119" s="902"/>
      <c r="I1119" s="902"/>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3"/>
      <c r="D1120" s="903"/>
      <c r="E1120" s="902"/>
      <c r="F1120" s="902"/>
      <c r="G1120" s="902"/>
      <c r="H1120" s="902"/>
      <c r="I1120" s="902"/>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3"/>
      <c r="D1121" s="903"/>
      <c r="E1121" s="902"/>
      <c r="F1121" s="902"/>
      <c r="G1121" s="902"/>
      <c r="H1121" s="902"/>
      <c r="I1121" s="902"/>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3"/>
      <c r="D1122" s="903"/>
      <c r="E1122" s="902"/>
      <c r="F1122" s="902"/>
      <c r="G1122" s="902"/>
      <c r="H1122" s="902"/>
      <c r="I1122" s="902"/>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3"/>
      <c r="D1123" s="903"/>
      <c r="E1123" s="902"/>
      <c r="F1123" s="902"/>
      <c r="G1123" s="902"/>
      <c r="H1123" s="902"/>
      <c r="I1123" s="902"/>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3"/>
      <c r="D1124" s="903"/>
      <c r="E1124" s="902"/>
      <c r="F1124" s="902"/>
      <c r="G1124" s="902"/>
      <c r="H1124" s="902"/>
      <c r="I1124" s="902"/>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3"/>
      <c r="D1125" s="903"/>
      <c r="E1125" s="902"/>
      <c r="F1125" s="902"/>
      <c r="G1125" s="902"/>
      <c r="H1125" s="902"/>
      <c r="I1125" s="902"/>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3"/>
      <c r="D1126" s="903"/>
      <c r="E1126" s="902"/>
      <c r="F1126" s="902"/>
      <c r="G1126" s="902"/>
      <c r="H1126" s="902"/>
      <c r="I1126" s="902"/>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3"/>
      <c r="D1127" s="903"/>
      <c r="E1127" s="902"/>
      <c r="F1127" s="902"/>
      <c r="G1127" s="902"/>
      <c r="H1127" s="902"/>
      <c r="I1127" s="902"/>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3"/>
      <c r="D1128" s="903"/>
      <c r="E1128" s="902"/>
      <c r="F1128" s="902"/>
      <c r="G1128" s="902"/>
      <c r="H1128" s="902"/>
      <c r="I1128" s="902"/>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3"/>
      <c r="D1129" s="903"/>
      <c r="E1129" s="902"/>
      <c r="F1129" s="902"/>
      <c r="G1129" s="902"/>
      <c r="H1129" s="902"/>
      <c r="I1129" s="902"/>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3"/>
      <c r="D1130" s="903"/>
      <c r="E1130" s="902"/>
      <c r="F1130" s="902"/>
      <c r="G1130" s="902"/>
      <c r="H1130" s="902"/>
      <c r="I1130" s="902"/>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3"/>
      <c r="D1131" s="903"/>
      <c r="E1131" s="902"/>
      <c r="F1131" s="902"/>
      <c r="G1131" s="902"/>
      <c r="H1131" s="902"/>
      <c r="I1131" s="902"/>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40 Y842: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29"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AC1" sqref="AC1:AC6"/>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7"/>
      <c r="Z2" s="411"/>
      <c r="AA2" s="412"/>
      <c r="AB2" s="1021" t="s">
        <v>11</v>
      </c>
      <c r="AC2" s="1022"/>
      <c r="AD2" s="1023"/>
      <c r="AE2" s="1009" t="s">
        <v>357</v>
      </c>
      <c r="AF2" s="1009"/>
      <c r="AG2" s="1009"/>
      <c r="AH2" s="1009"/>
      <c r="AI2" s="1009" t="s">
        <v>363</v>
      </c>
      <c r="AJ2" s="1009"/>
      <c r="AK2" s="1009"/>
      <c r="AL2" s="1009"/>
      <c r="AM2" s="1009" t="s">
        <v>472</v>
      </c>
      <c r="AN2" s="1009"/>
      <c r="AO2" s="1009"/>
      <c r="AP2" s="464"/>
      <c r="AQ2" s="173" t="s">
        <v>355</v>
      </c>
      <c r="AR2" s="166"/>
      <c r="AS2" s="166"/>
      <c r="AT2" s="167"/>
      <c r="AU2" s="372" t="s">
        <v>253</v>
      </c>
      <c r="AV2" s="372"/>
      <c r="AW2" s="372"/>
      <c r="AX2" s="373"/>
    </row>
    <row r="3" spans="1:50" ht="18.75" customHeight="1" x14ac:dyDescent="0.15">
      <c r="A3" s="518"/>
      <c r="B3" s="519"/>
      <c r="C3" s="519"/>
      <c r="D3" s="519"/>
      <c r="E3" s="519"/>
      <c r="F3" s="520"/>
      <c r="G3" s="573"/>
      <c r="H3" s="378"/>
      <c r="I3" s="378"/>
      <c r="J3" s="378"/>
      <c r="K3" s="378"/>
      <c r="L3" s="378"/>
      <c r="M3" s="378"/>
      <c r="N3" s="378"/>
      <c r="O3" s="574"/>
      <c r="P3" s="586"/>
      <c r="Q3" s="378"/>
      <c r="R3" s="378"/>
      <c r="S3" s="378"/>
      <c r="T3" s="378"/>
      <c r="U3" s="378"/>
      <c r="V3" s="378"/>
      <c r="W3" s="378"/>
      <c r="X3" s="574"/>
      <c r="Y3" s="1018"/>
      <c r="Z3" s="1019"/>
      <c r="AA3" s="1020"/>
      <c r="AB3" s="1024"/>
      <c r="AC3" s="1025"/>
      <c r="AD3" s="102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1"/>
      <c r="B4" s="519"/>
      <c r="C4" s="519"/>
      <c r="D4" s="519"/>
      <c r="E4" s="519"/>
      <c r="F4" s="520"/>
      <c r="G4" s="546"/>
      <c r="H4" s="1027"/>
      <c r="I4" s="1027"/>
      <c r="J4" s="1027"/>
      <c r="K4" s="1027"/>
      <c r="L4" s="1027"/>
      <c r="M4" s="1027"/>
      <c r="N4" s="1027"/>
      <c r="O4" s="1028"/>
      <c r="P4" s="158"/>
      <c r="Q4" s="1035"/>
      <c r="R4" s="1035"/>
      <c r="S4" s="1035"/>
      <c r="T4" s="1035"/>
      <c r="U4" s="1035"/>
      <c r="V4" s="1035"/>
      <c r="W4" s="1035"/>
      <c r="X4" s="1036"/>
      <c r="Y4" s="1013" t="s">
        <v>12</v>
      </c>
      <c r="Z4" s="1014"/>
      <c r="AA4" s="1015"/>
      <c r="AB4" s="557"/>
      <c r="AC4" s="1016"/>
      <c r="AD4" s="101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2"/>
      <c r="B5" s="523"/>
      <c r="C5" s="523"/>
      <c r="D5" s="523"/>
      <c r="E5" s="523"/>
      <c r="F5" s="524"/>
      <c r="G5" s="1029"/>
      <c r="H5" s="1030"/>
      <c r="I5" s="1030"/>
      <c r="J5" s="1030"/>
      <c r="K5" s="1030"/>
      <c r="L5" s="1030"/>
      <c r="M5" s="1030"/>
      <c r="N5" s="1030"/>
      <c r="O5" s="1031"/>
      <c r="P5" s="1037"/>
      <c r="Q5" s="1037"/>
      <c r="R5" s="1037"/>
      <c r="S5" s="1037"/>
      <c r="T5" s="1037"/>
      <c r="U5" s="1037"/>
      <c r="V5" s="1037"/>
      <c r="W5" s="1037"/>
      <c r="X5" s="1038"/>
      <c r="Y5" s="301" t="s">
        <v>54</v>
      </c>
      <c r="Z5" s="1010"/>
      <c r="AA5" s="1011"/>
      <c r="AB5" s="528"/>
      <c r="AC5" s="1012"/>
      <c r="AD5" s="101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2"/>
      <c r="B6" s="523"/>
      <c r="C6" s="523"/>
      <c r="D6" s="523"/>
      <c r="E6" s="523"/>
      <c r="F6" s="524"/>
      <c r="G6" s="1032"/>
      <c r="H6" s="1033"/>
      <c r="I6" s="1033"/>
      <c r="J6" s="1033"/>
      <c r="K6" s="1033"/>
      <c r="L6" s="1033"/>
      <c r="M6" s="1033"/>
      <c r="N6" s="1033"/>
      <c r="O6" s="1034"/>
      <c r="P6" s="1039"/>
      <c r="Q6" s="1039"/>
      <c r="R6" s="1039"/>
      <c r="S6" s="1039"/>
      <c r="T6" s="1039"/>
      <c r="U6" s="1039"/>
      <c r="V6" s="1039"/>
      <c r="W6" s="1039"/>
      <c r="X6" s="1040"/>
      <c r="Y6" s="1041" t="s">
        <v>13</v>
      </c>
      <c r="Z6" s="1010"/>
      <c r="AA6" s="1011"/>
      <c r="AB6" s="467" t="s">
        <v>301</v>
      </c>
      <c r="AC6" s="1042"/>
      <c r="AD6" s="104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8" t="s">
        <v>491</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7"/>
      <c r="Z9" s="411"/>
      <c r="AA9" s="412"/>
      <c r="AB9" s="1021" t="s">
        <v>11</v>
      </c>
      <c r="AC9" s="1022"/>
      <c r="AD9" s="1023"/>
      <c r="AE9" s="1009" t="s">
        <v>357</v>
      </c>
      <c r="AF9" s="1009"/>
      <c r="AG9" s="1009"/>
      <c r="AH9" s="1009"/>
      <c r="AI9" s="1009" t="s">
        <v>363</v>
      </c>
      <c r="AJ9" s="1009"/>
      <c r="AK9" s="1009"/>
      <c r="AL9" s="1009"/>
      <c r="AM9" s="1009" t="s">
        <v>472</v>
      </c>
      <c r="AN9" s="1009"/>
      <c r="AO9" s="1009"/>
      <c r="AP9" s="464"/>
      <c r="AQ9" s="173" t="s">
        <v>355</v>
      </c>
      <c r="AR9" s="166"/>
      <c r="AS9" s="166"/>
      <c r="AT9" s="167"/>
      <c r="AU9" s="372" t="s">
        <v>253</v>
      </c>
      <c r="AV9" s="372"/>
      <c r="AW9" s="372"/>
      <c r="AX9" s="373"/>
    </row>
    <row r="10" spans="1:50" ht="18.75" customHeight="1" x14ac:dyDescent="0.15">
      <c r="A10" s="518"/>
      <c r="B10" s="519"/>
      <c r="C10" s="519"/>
      <c r="D10" s="519"/>
      <c r="E10" s="519"/>
      <c r="F10" s="520"/>
      <c r="G10" s="573"/>
      <c r="H10" s="378"/>
      <c r="I10" s="378"/>
      <c r="J10" s="378"/>
      <c r="K10" s="378"/>
      <c r="L10" s="378"/>
      <c r="M10" s="378"/>
      <c r="N10" s="378"/>
      <c r="O10" s="574"/>
      <c r="P10" s="586"/>
      <c r="Q10" s="378"/>
      <c r="R10" s="378"/>
      <c r="S10" s="378"/>
      <c r="T10" s="378"/>
      <c r="U10" s="378"/>
      <c r="V10" s="378"/>
      <c r="W10" s="378"/>
      <c r="X10" s="574"/>
      <c r="Y10" s="1018"/>
      <c r="Z10" s="1019"/>
      <c r="AA10" s="1020"/>
      <c r="AB10" s="1024"/>
      <c r="AC10" s="1025"/>
      <c r="AD10" s="102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1"/>
      <c r="B11" s="519"/>
      <c r="C11" s="519"/>
      <c r="D11" s="519"/>
      <c r="E11" s="519"/>
      <c r="F11" s="520"/>
      <c r="G11" s="546"/>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7"/>
      <c r="AC11" s="1016"/>
      <c r="AD11" s="101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2"/>
      <c r="B12" s="523"/>
      <c r="C12" s="523"/>
      <c r="D12" s="523"/>
      <c r="E12" s="523"/>
      <c r="F12" s="524"/>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8"/>
      <c r="AC12" s="1012"/>
      <c r="AD12" s="101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0"/>
      <c r="B13" s="651"/>
      <c r="C13" s="651"/>
      <c r="D13" s="651"/>
      <c r="E13" s="651"/>
      <c r="F13" s="652"/>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7" t="s">
        <v>301</v>
      </c>
      <c r="AC13" s="1042"/>
      <c r="AD13" s="104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8" t="s">
        <v>491</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7"/>
      <c r="Z16" s="411"/>
      <c r="AA16" s="412"/>
      <c r="AB16" s="1021" t="s">
        <v>11</v>
      </c>
      <c r="AC16" s="1022"/>
      <c r="AD16" s="1023"/>
      <c r="AE16" s="1009" t="s">
        <v>357</v>
      </c>
      <c r="AF16" s="1009"/>
      <c r="AG16" s="1009"/>
      <c r="AH16" s="1009"/>
      <c r="AI16" s="1009" t="s">
        <v>363</v>
      </c>
      <c r="AJ16" s="1009"/>
      <c r="AK16" s="1009"/>
      <c r="AL16" s="1009"/>
      <c r="AM16" s="1009" t="s">
        <v>472</v>
      </c>
      <c r="AN16" s="1009"/>
      <c r="AO16" s="1009"/>
      <c r="AP16" s="464"/>
      <c r="AQ16" s="173" t="s">
        <v>355</v>
      </c>
      <c r="AR16" s="166"/>
      <c r="AS16" s="166"/>
      <c r="AT16" s="167"/>
      <c r="AU16" s="372" t="s">
        <v>253</v>
      </c>
      <c r="AV16" s="372"/>
      <c r="AW16" s="372"/>
      <c r="AX16" s="373"/>
    </row>
    <row r="17" spans="1:50" ht="18.75" customHeight="1" x14ac:dyDescent="0.15">
      <c r="A17" s="518"/>
      <c r="B17" s="519"/>
      <c r="C17" s="519"/>
      <c r="D17" s="519"/>
      <c r="E17" s="519"/>
      <c r="F17" s="520"/>
      <c r="G17" s="573"/>
      <c r="H17" s="378"/>
      <c r="I17" s="378"/>
      <c r="J17" s="378"/>
      <c r="K17" s="378"/>
      <c r="L17" s="378"/>
      <c r="M17" s="378"/>
      <c r="N17" s="378"/>
      <c r="O17" s="574"/>
      <c r="P17" s="586"/>
      <c r="Q17" s="378"/>
      <c r="R17" s="378"/>
      <c r="S17" s="378"/>
      <c r="T17" s="378"/>
      <c r="U17" s="378"/>
      <c r="V17" s="378"/>
      <c r="W17" s="378"/>
      <c r="X17" s="574"/>
      <c r="Y17" s="1018"/>
      <c r="Z17" s="1019"/>
      <c r="AA17" s="1020"/>
      <c r="AB17" s="1024"/>
      <c r="AC17" s="1025"/>
      <c r="AD17" s="102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1"/>
      <c r="B18" s="519"/>
      <c r="C18" s="519"/>
      <c r="D18" s="519"/>
      <c r="E18" s="519"/>
      <c r="F18" s="520"/>
      <c r="G18" s="546"/>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7"/>
      <c r="AC18" s="1016"/>
      <c r="AD18" s="101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2"/>
      <c r="B19" s="523"/>
      <c r="C19" s="523"/>
      <c r="D19" s="523"/>
      <c r="E19" s="523"/>
      <c r="F19" s="524"/>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8"/>
      <c r="AC19" s="1012"/>
      <c r="AD19" s="101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0"/>
      <c r="B20" s="651"/>
      <c r="C20" s="651"/>
      <c r="D20" s="651"/>
      <c r="E20" s="651"/>
      <c r="F20" s="652"/>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7" t="s">
        <v>301</v>
      </c>
      <c r="AC20" s="1042"/>
      <c r="AD20" s="104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8" t="s">
        <v>491</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7"/>
      <c r="Z23" s="411"/>
      <c r="AA23" s="412"/>
      <c r="AB23" s="1021" t="s">
        <v>11</v>
      </c>
      <c r="AC23" s="1022"/>
      <c r="AD23" s="1023"/>
      <c r="AE23" s="1009" t="s">
        <v>357</v>
      </c>
      <c r="AF23" s="1009"/>
      <c r="AG23" s="1009"/>
      <c r="AH23" s="1009"/>
      <c r="AI23" s="1009" t="s">
        <v>363</v>
      </c>
      <c r="AJ23" s="1009"/>
      <c r="AK23" s="1009"/>
      <c r="AL23" s="1009"/>
      <c r="AM23" s="1009" t="s">
        <v>472</v>
      </c>
      <c r="AN23" s="1009"/>
      <c r="AO23" s="1009"/>
      <c r="AP23" s="464"/>
      <c r="AQ23" s="173" t="s">
        <v>355</v>
      </c>
      <c r="AR23" s="166"/>
      <c r="AS23" s="166"/>
      <c r="AT23" s="167"/>
      <c r="AU23" s="372" t="s">
        <v>253</v>
      </c>
      <c r="AV23" s="372"/>
      <c r="AW23" s="372"/>
      <c r="AX23" s="373"/>
    </row>
    <row r="24" spans="1:50" ht="18.75" customHeight="1" x14ac:dyDescent="0.15">
      <c r="A24" s="518"/>
      <c r="B24" s="519"/>
      <c r="C24" s="519"/>
      <c r="D24" s="519"/>
      <c r="E24" s="519"/>
      <c r="F24" s="520"/>
      <c r="G24" s="573"/>
      <c r="H24" s="378"/>
      <c r="I24" s="378"/>
      <c r="J24" s="378"/>
      <c r="K24" s="378"/>
      <c r="L24" s="378"/>
      <c r="M24" s="378"/>
      <c r="N24" s="378"/>
      <c r="O24" s="574"/>
      <c r="P24" s="586"/>
      <c r="Q24" s="378"/>
      <c r="R24" s="378"/>
      <c r="S24" s="378"/>
      <c r="T24" s="378"/>
      <c r="U24" s="378"/>
      <c r="V24" s="378"/>
      <c r="W24" s="378"/>
      <c r="X24" s="574"/>
      <c r="Y24" s="1018"/>
      <c r="Z24" s="1019"/>
      <c r="AA24" s="1020"/>
      <c r="AB24" s="1024"/>
      <c r="AC24" s="1025"/>
      <c r="AD24" s="102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1"/>
      <c r="B25" s="519"/>
      <c r="C25" s="519"/>
      <c r="D25" s="519"/>
      <c r="E25" s="519"/>
      <c r="F25" s="520"/>
      <c r="G25" s="546"/>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7"/>
      <c r="AC25" s="1016"/>
      <c r="AD25" s="101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2"/>
      <c r="B26" s="523"/>
      <c r="C26" s="523"/>
      <c r="D26" s="523"/>
      <c r="E26" s="523"/>
      <c r="F26" s="524"/>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8"/>
      <c r="AC26" s="1012"/>
      <c r="AD26" s="101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0"/>
      <c r="B27" s="651"/>
      <c r="C27" s="651"/>
      <c r="D27" s="651"/>
      <c r="E27" s="651"/>
      <c r="F27" s="652"/>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7" t="s">
        <v>301</v>
      </c>
      <c r="AC27" s="1042"/>
      <c r="AD27" s="104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8" t="s">
        <v>491</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7"/>
      <c r="Z30" s="411"/>
      <c r="AA30" s="412"/>
      <c r="AB30" s="1021" t="s">
        <v>11</v>
      </c>
      <c r="AC30" s="1022"/>
      <c r="AD30" s="1023"/>
      <c r="AE30" s="1009" t="s">
        <v>357</v>
      </c>
      <c r="AF30" s="1009"/>
      <c r="AG30" s="1009"/>
      <c r="AH30" s="1009"/>
      <c r="AI30" s="1009" t="s">
        <v>363</v>
      </c>
      <c r="AJ30" s="1009"/>
      <c r="AK30" s="1009"/>
      <c r="AL30" s="1009"/>
      <c r="AM30" s="1009" t="s">
        <v>472</v>
      </c>
      <c r="AN30" s="1009"/>
      <c r="AO30" s="1009"/>
      <c r="AP30" s="464"/>
      <c r="AQ30" s="173" t="s">
        <v>355</v>
      </c>
      <c r="AR30" s="166"/>
      <c r="AS30" s="166"/>
      <c r="AT30" s="167"/>
      <c r="AU30" s="372" t="s">
        <v>253</v>
      </c>
      <c r="AV30" s="372"/>
      <c r="AW30" s="372"/>
      <c r="AX30" s="373"/>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1018"/>
      <c r="Z31" s="1019"/>
      <c r="AA31" s="1020"/>
      <c r="AB31" s="1024"/>
      <c r="AC31" s="1025"/>
      <c r="AD31" s="102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1"/>
      <c r="B32" s="519"/>
      <c r="C32" s="519"/>
      <c r="D32" s="519"/>
      <c r="E32" s="519"/>
      <c r="F32" s="520"/>
      <c r="G32" s="546"/>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7"/>
      <c r="AC32" s="1016"/>
      <c r="AD32" s="101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2"/>
      <c r="B33" s="523"/>
      <c r="C33" s="523"/>
      <c r="D33" s="523"/>
      <c r="E33" s="523"/>
      <c r="F33" s="524"/>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8"/>
      <c r="AC33" s="1012"/>
      <c r="AD33" s="101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0"/>
      <c r="B34" s="651"/>
      <c r="C34" s="651"/>
      <c r="D34" s="651"/>
      <c r="E34" s="651"/>
      <c r="F34" s="652"/>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7" t="s">
        <v>301</v>
      </c>
      <c r="AC34" s="1042"/>
      <c r="AD34" s="104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8" t="s">
        <v>491</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7"/>
      <c r="Z37" s="411"/>
      <c r="AA37" s="412"/>
      <c r="AB37" s="1021" t="s">
        <v>11</v>
      </c>
      <c r="AC37" s="1022"/>
      <c r="AD37" s="1023"/>
      <c r="AE37" s="1009" t="s">
        <v>357</v>
      </c>
      <c r="AF37" s="1009"/>
      <c r="AG37" s="1009"/>
      <c r="AH37" s="1009"/>
      <c r="AI37" s="1009" t="s">
        <v>363</v>
      </c>
      <c r="AJ37" s="1009"/>
      <c r="AK37" s="1009"/>
      <c r="AL37" s="1009"/>
      <c r="AM37" s="1009" t="s">
        <v>472</v>
      </c>
      <c r="AN37" s="1009"/>
      <c r="AO37" s="1009"/>
      <c r="AP37" s="464"/>
      <c r="AQ37" s="173" t="s">
        <v>355</v>
      </c>
      <c r="AR37" s="166"/>
      <c r="AS37" s="166"/>
      <c r="AT37" s="167"/>
      <c r="AU37" s="372" t="s">
        <v>253</v>
      </c>
      <c r="AV37" s="372"/>
      <c r="AW37" s="372"/>
      <c r="AX37" s="373"/>
    </row>
    <row r="38" spans="1:50" ht="18.75"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1018"/>
      <c r="Z38" s="1019"/>
      <c r="AA38" s="1020"/>
      <c r="AB38" s="1024"/>
      <c r="AC38" s="1025"/>
      <c r="AD38" s="102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1"/>
      <c r="B39" s="519"/>
      <c r="C39" s="519"/>
      <c r="D39" s="519"/>
      <c r="E39" s="519"/>
      <c r="F39" s="520"/>
      <c r="G39" s="546"/>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7"/>
      <c r="AC39" s="1016"/>
      <c r="AD39" s="101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2"/>
      <c r="B40" s="523"/>
      <c r="C40" s="523"/>
      <c r="D40" s="523"/>
      <c r="E40" s="523"/>
      <c r="F40" s="524"/>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8"/>
      <c r="AC40" s="1012"/>
      <c r="AD40" s="101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0"/>
      <c r="B41" s="651"/>
      <c r="C41" s="651"/>
      <c r="D41" s="651"/>
      <c r="E41" s="651"/>
      <c r="F41" s="652"/>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7" t="s">
        <v>301</v>
      </c>
      <c r="AC41" s="1042"/>
      <c r="AD41" s="104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8" t="s">
        <v>491</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7"/>
      <c r="Z44" s="411"/>
      <c r="AA44" s="412"/>
      <c r="AB44" s="1021" t="s">
        <v>11</v>
      </c>
      <c r="AC44" s="1022"/>
      <c r="AD44" s="1023"/>
      <c r="AE44" s="1009" t="s">
        <v>357</v>
      </c>
      <c r="AF44" s="1009"/>
      <c r="AG44" s="1009"/>
      <c r="AH44" s="1009"/>
      <c r="AI44" s="1009" t="s">
        <v>363</v>
      </c>
      <c r="AJ44" s="1009"/>
      <c r="AK44" s="1009"/>
      <c r="AL44" s="1009"/>
      <c r="AM44" s="1009" t="s">
        <v>472</v>
      </c>
      <c r="AN44" s="1009"/>
      <c r="AO44" s="1009"/>
      <c r="AP44" s="464"/>
      <c r="AQ44" s="173" t="s">
        <v>355</v>
      </c>
      <c r="AR44" s="166"/>
      <c r="AS44" s="166"/>
      <c r="AT44" s="167"/>
      <c r="AU44" s="372" t="s">
        <v>253</v>
      </c>
      <c r="AV44" s="372"/>
      <c r="AW44" s="372"/>
      <c r="AX44" s="373"/>
    </row>
    <row r="45" spans="1:50" ht="18.75"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1018"/>
      <c r="Z45" s="1019"/>
      <c r="AA45" s="1020"/>
      <c r="AB45" s="1024"/>
      <c r="AC45" s="1025"/>
      <c r="AD45" s="102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1"/>
      <c r="B46" s="519"/>
      <c r="C46" s="519"/>
      <c r="D46" s="519"/>
      <c r="E46" s="519"/>
      <c r="F46" s="520"/>
      <c r="G46" s="546"/>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7"/>
      <c r="AC46" s="1016"/>
      <c r="AD46" s="101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2"/>
      <c r="B47" s="523"/>
      <c r="C47" s="523"/>
      <c r="D47" s="523"/>
      <c r="E47" s="523"/>
      <c r="F47" s="524"/>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8"/>
      <c r="AC47" s="1012"/>
      <c r="AD47" s="101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0"/>
      <c r="B48" s="651"/>
      <c r="C48" s="651"/>
      <c r="D48" s="651"/>
      <c r="E48" s="651"/>
      <c r="F48" s="652"/>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7" t="s">
        <v>301</v>
      </c>
      <c r="AC48" s="1042"/>
      <c r="AD48" s="104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8" t="s">
        <v>491</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7"/>
      <c r="Z51" s="411"/>
      <c r="AA51" s="412"/>
      <c r="AB51" s="464" t="s">
        <v>11</v>
      </c>
      <c r="AC51" s="1022"/>
      <c r="AD51" s="1023"/>
      <c r="AE51" s="1009" t="s">
        <v>357</v>
      </c>
      <c r="AF51" s="1009"/>
      <c r="AG51" s="1009"/>
      <c r="AH51" s="1009"/>
      <c r="AI51" s="1009" t="s">
        <v>363</v>
      </c>
      <c r="AJ51" s="1009"/>
      <c r="AK51" s="1009"/>
      <c r="AL51" s="1009"/>
      <c r="AM51" s="1009" t="s">
        <v>472</v>
      </c>
      <c r="AN51" s="1009"/>
      <c r="AO51" s="1009"/>
      <c r="AP51" s="464"/>
      <c r="AQ51" s="173" t="s">
        <v>355</v>
      </c>
      <c r="AR51" s="166"/>
      <c r="AS51" s="166"/>
      <c r="AT51" s="167"/>
      <c r="AU51" s="372" t="s">
        <v>253</v>
      </c>
      <c r="AV51" s="372"/>
      <c r="AW51" s="372"/>
      <c r="AX51" s="373"/>
    </row>
    <row r="52" spans="1:50" ht="18.75"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1018"/>
      <c r="Z52" s="1019"/>
      <c r="AA52" s="1020"/>
      <c r="AB52" s="1024"/>
      <c r="AC52" s="1025"/>
      <c r="AD52" s="102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1"/>
      <c r="B53" s="519"/>
      <c r="C53" s="519"/>
      <c r="D53" s="519"/>
      <c r="E53" s="519"/>
      <c r="F53" s="520"/>
      <c r="G53" s="546"/>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7"/>
      <c r="AC53" s="1016"/>
      <c r="AD53" s="101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2"/>
      <c r="B54" s="523"/>
      <c r="C54" s="523"/>
      <c r="D54" s="523"/>
      <c r="E54" s="523"/>
      <c r="F54" s="524"/>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8"/>
      <c r="AC54" s="1012"/>
      <c r="AD54" s="101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0"/>
      <c r="B55" s="651"/>
      <c r="C55" s="651"/>
      <c r="D55" s="651"/>
      <c r="E55" s="651"/>
      <c r="F55" s="652"/>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7" t="s">
        <v>301</v>
      </c>
      <c r="AC55" s="1042"/>
      <c r="AD55" s="104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8" t="s">
        <v>491</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7"/>
      <c r="Z58" s="411"/>
      <c r="AA58" s="412"/>
      <c r="AB58" s="1021" t="s">
        <v>11</v>
      </c>
      <c r="AC58" s="1022"/>
      <c r="AD58" s="1023"/>
      <c r="AE58" s="1009" t="s">
        <v>357</v>
      </c>
      <c r="AF58" s="1009"/>
      <c r="AG58" s="1009"/>
      <c r="AH58" s="1009"/>
      <c r="AI58" s="1009" t="s">
        <v>363</v>
      </c>
      <c r="AJ58" s="1009"/>
      <c r="AK58" s="1009"/>
      <c r="AL58" s="1009"/>
      <c r="AM58" s="1009" t="s">
        <v>472</v>
      </c>
      <c r="AN58" s="1009"/>
      <c r="AO58" s="1009"/>
      <c r="AP58" s="464"/>
      <c r="AQ58" s="173" t="s">
        <v>355</v>
      </c>
      <c r="AR58" s="166"/>
      <c r="AS58" s="166"/>
      <c r="AT58" s="167"/>
      <c r="AU58" s="372" t="s">
        <v>253</v>
      </c>
      <c r="AV58" s="372"/>
      <c r="AW58" s="372"/>
      <c r="AX58" s="373"/>
    </row>
    <row r="59" spans="1:50" ht="18.75"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1018"/>
      <c r="Z59" s="1019"/>
      <c r="AA59" s="1020"/>
      <c r="AB59" s="1024"/>
      <c r="AC59" s="1025"/>
      <c r="AD59" s="102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1"/>
      <c r="B60" s="519"/>
      <c r="C60" s="519"/>
      <c r="D60" s="519"/>
      <c r="E60" s="519"/>
      <c r="F60" s="520"/>
      <c r="G60" s="546"/>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7"/>
      <c r="AC60" s="1016"/>
      <c r="AD60" s="101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2"/>
      <c r="B61" s="523"/>
      <c r="C61" s="523"/>
      <c r="D61" s="523"/>
      <c r="E61" s="523"/>
      <c r="F61" s="524"/>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8"/>
      <c r="AC61" s="1012"/>
      <c r="AD61" s="101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0"/>
      <c r="B62" s="651"/>
      <c r="C62" s="651"/>
      <c r="D62" s="651"/>
      <c r="E62" s="651"/>
      <c r="F62" s="652"/>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7" t="s">
        <v>301</v>
      </c>
      <c r="AC62" s="1042"/>
      <c r="AD62" s="104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8" t="s">
        <v>491</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7"/>
      <c r="Z65" s="411"/>
      <c r="AA65" s="412"/>
      <c r="AB65" s="1021" t="s">
        <v>11</v>
      </c>
      <c r="AC65" s="1022"/>
      <c r="AD65" s="1023"/>
      <c r="AE65" s="1009" t="s">
        <v>357</v>
      </c>
      <c r="AF65" s="1009"/>
      <c r="AG65" s="1009"/>
      <c r="AH65" s="1009"/>
      <c r="AI65" s="1009" t="s">
        <v>363</v>
      </c>
      <c r="AJ65" s="1009"/>
      <c r="AK65" s="1009"/>
      <c r="AL65" s="1009"/>
      <c r="AM65" s="1009" t="s">
        <v>472</v>
      </c>
      <c r="AN65" s="1009"/>
      <c r="AO65" s="1009"/>
      <c r="AP65" s="464"/>
      <c r="AQ65" s="173" t="s">
        <v>355</v>
      </c>
      <c r="AR65" s="166"/>
      <c r="AS65" s="166"/>
      <c r="AT65" s="167"/>
      <c r="AU65" s="372" t="s">
        <v>253</v>
      </c>
      <c r="AV65" s="372"/>
      <c r="AW65" s="372"/>
      <c r="AX65" s="373"/>
    </row>
    <row r="66" spans="1:50" ht="18.75" customHeight="1" x14ac:dyDescent="0.15">
      <c r="A66" s="518"/>
      <c r="B66" s="519"/>
      <c r="C66" s="519"/>
      <c r="D66" s="519"/>
      <c r="E66" s="519"/>
      <c r="F66" s="520"/>
      <c r="G66" s="573"/>
      <c r="H66" s="378"/>
      <c r="I66" s="378"/>
      <c r="J66" s="378"/>
      <c r="K66" s="378"/>
      <c r="L66" s="378"/>
      <c r="M66" s="378"/>
      <c r="N66" s="378"/>
      <c r="O66" s="574"/>
      <c r="P66" s="586"/>
      <c r="Q66" s="378"/>
      <c r="R66" s="378"/>
      <c r="S66" s="378"/>
      <c r="T66" s="378"/>
      <c r="U66" s="378"/>
      <c r="V66" s="378"/>
      <c r="W66" s="378"/>
      <c r="X66" s="574"/>
      <c r="Y66" s="1018"/>
      <c r="Z66" s="1019"/>
      <c r="AA66" s="1020"/>
      <c r="AB66" s="1024"/>
      <c r="AC66" s="1025"/>
      <c r="AD66" s="102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1"/>
      <c r="B67" s="519"/>
      <c r="C67" s="519"/>
      <c r="D67" s="519"/>
      <c r="E67" s="519"/>
      <c r="F67" s="520"/>
      <c r="G67" s="546"/>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7"/>
      <c r="AC67" s="1016"/>
      <c r="AD67" s="101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2"/>
      <c r="B68" s="523"/>
      <c r="C68" s="523"/>
      <c r="D68" s="523"/>
      <c r="E68" s="523"/>
      <c r="F68" s="524"/>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8"/>
      <c r="AC68" s="1012"/>
      <c r="AD68" s="101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0"/>
      <c r="B69" s="651"/>
      <c r="C69" s="651"/>
      <c r="D69" s="651"/>
      <c r="E69" s="651"/>
      <c r="F69" s="652"/>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3"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9"/>
      <c r="B4" s="1050"/>
      <c r="C4" s="1050"/>
      <c r="D4" s="1050"/>
      <c r="E4" s="1050"/>
      <c r="F4" s="1051"/>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9"/>
      <c r="B5" s="1050"/>
      <c r="C5" s="1050"/>
      <c r="D5" s="1050"/>
      <c r="E5" s="1050"/>
      <c r="F5" s="105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9"/>
      <c r="B6" s="1050"/>
      <c r="C6" s="1050"/>
      <c r="D6" s="1050"/>
      <c r="E6" s="1050"/>
      <c r="F6" s="105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9"/>
      <c r="B7" s="1050"/>
      <c r="C7" s="1050"/>
      <c r="D7" s="1050"/>
      <c r="E7" s="1050"/>
      <c r="F7" s="105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9"/>
      <c r="B8" s="1050"/>
      <c r="C8" s="1050"/>
      <c r="D8" s="1050"/>
      <c r="E8" s="1050"/>
      <c r="F8" s="105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9"/>
      <c r="B9" s="1050"/>
      <c r="C9" s="1050"/>
      <c r="D9" s="1050"/>
      <c r="E9" s="1050"/>
      <c r="F9" s="105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9"/>
      <c r="B10" s="1050"/>
      <c r="C10" s="1050"/>
      <c r="D10" s="1050"/>
      <c r="E10" s="1050"/>
      <c r="F10" s="105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9"/>
      <c r="B11" s="1050"/>
      <c r="C11" s="1050"/>
      <c r="D11" s="1050"/>
      <c r="E11" s="1050"/>
      <c r="F11" s="105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9"/>
      <c r="B12" s="1050"/>
      <c r="C12" s="1050"/>
      <c r="D12" s="1050"/>
      <c r="E12" s="1050"/>
      <c r="F12" s="105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9"/>
      <c r="B13" s="1050"/>
      <c r="C13" s="1050"/>
      <c r="D13" s="1050"/>
      <c r="E13" s="1050"/>
      <c r="F13" s="105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9"/>
      <c r="B14" s="1050"/>
      <c r="C14" s="1050"/>
      <c r="D14" s="1050"/>
      <c r="E14" s="1050"/>
      <c r="F14" s="105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9"/>
      <c r="B15" s="1050"/>
      <c r="C15" s="1050"/>
      <c r="D15" s="1050"/>
      <c r="E15" s="1050"/>
      <c r="F15" s="105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9"/>
      <c r="B17" s="1050"/>
      <c r="C17" s="1050"/>
      <c r="D17" s="1050"/>
      <c r="E17" s="1050"/>
      <c r="F17" s="1051"/>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9"/>
      <c r="B18" s="1050"/>
      <c r="C18" s="1050"/>
      <c r="D18" s="1050"/>
      <c r="E18" s="1050"/>
      <c r="F18" s="105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9"/>
      <c r="B19" s="1050"/>
      <c r="C19" s="1050"/>
      <c r="D19" s="1050"/>
      <c r="E19" s="1050"/>
      <c r="F19" s="105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9"/>
      <c r="B20" s="1050"/>
      <c r="C20" s="1050"/>
      <c r="D20" s="1050"/>
      <c r="E20" s="1050"/>
      <c r="F20" s="105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9"/>
      <c r="B21" s="1050"/>
      <c r="C21" s="1050"/>
      <c r="D21" s="1050"/>
      <c r="E21" s="1050"/>
      <c r="F21" s="105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9"/>
      <c r="B22" s="1050"/>
      <c r="C22" s="1050"/>
      <c r="D22" s="1050"/>
      <c r="E22" s="1050"/>
      <c r="F22" s="105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9"/>
      <c r="B23" s="1050"/>
      <c r="C23" s="1050"/>
      <c r="D23" s="1050"/>
      <c r="E23" s="1050"/>
      <c r="F23" s="105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9"/>
      <c r="B24" s="1050"/>
      <c r="C24" s="1050"/>
      <c r="D24" s="1050"/>
      <c r="E24" s="1050"/>
      <c r="F24" s="105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9"/>
      <c r="B25" s="1050"/>
      <c r="C25" s="1050"/>
      <c r="D25" s="1050"/>
      <c r="E25" s="1050"/>
      <c r="F25" s="105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9"/>
      <c r="B26" s="1050"/>
      <c r="C26" s="1050"/>
      <c r="D26" s="1050"/>
      <c r="E26" s="1050"/>
      <c r="F26" s="105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9"/>
      <c r="B27" s="1050"/>
      <c r="C27" s="1050"/>
      <c r="D27" s="1050"/>
      <c r="E27" s="1050"/>
      <c r="F27" s="105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9"/>
      <c r="B28" s="1050"/>
      <c r="C28" s="1050"/>
      <c r="D28" s="1050"/>
      <c r="E28" s="1050"/>
      <c r="F28" s="105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9"/>
      <c r="B30" s="1050"/>
      <c r="C30" s="1050"/>
      <c r="D30" s="1050"/>
      <c r="E30" s="1050"/>
      <c r="F30" s="1051"/>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9"/>
      <c r="B31" s="1050"/>
      <c r="C31" s="1050"/>
      <c r="D31" s="1050"/>
      <c r="E31" s="1050"/>
      <c r="F31" s="105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9"/>
      <c r="B32" s="1050"/>
      <c r="C32" s="1050"/>
      <c r="D32" s="1050"/>
      <c r="E32" s="1050"/>
      <c r="F32" s="105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9"/>
      <c r="B33" s="1050"/>
      <c r="C33" s="1050"/>
      <c r="D33" s="1050"/>
      <c r="E33" s="1050"/>
      <c r="F33" s="105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9"/>
      <c r="B34" s="1050"/>
      <c r="C34" s="1050"/>
      <c r="D34" s="1050"/>
      <c r="E34" s="1050"/>
      <c r="F34" s="105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9"/>
      <c r="B35" s="1050"/>
      <c r="C35" s="1050"/>
      <c r="D35" s="1050"/>
      <c r="E35" s="1050"/>
      <c r="F35" s="105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9"/>
      <c r="B36" s="1050"/>
      <c r="C36" s="1050"/>
      <c r="D36" s="1050"/>
      <c r="E36" s="1050"/>
      <c r="F36" s="105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9"/>
      <c r="B37" s="1050"/>
      <c r="C37" s="1050"/>
      <c r="D37" s="1050"/>
      <c r="E37" s="1050"/>
      <c r="F37" s="105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9"/>
      <c r="B38" s="1050"/>
      <c r="C38" s="1050"/>
      <c r="D38" s="1050"/>
      <c r="E38" s="1050"/>
      <c r="F38" s="105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9"/>
      <c r="B39" s="1050"/>
      <c r="C39" s="1050"/>
      <c r="D39" s="1050"/>
      <c r="E39" s="1050"/>
      <c r="F39" s="105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9"/>
      <c r="B40" s="1050"/>
      <c r="C40" s="1050"/>
      <c r="D40" s="1050"/>
      <c r="E40" s="1050"/>
      <c r="F40" s="105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9"/>
      <c r="B41" s="1050"/>
      <c r="C41" s="1050"/>
      <c r="D41" s="1050"/>
      <c r="E41" s="1050"/>
      <c r="F41" s="105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9"/>
      <c r="B43" s="1050"/>
      <c r="C43" s="1050"/>
      <c r="D43" s="1050"/>
      <c r="E43" s="1050"/>
      <c r="F43" s="1051"/>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9"/>
      <c r="B44" s="1050"/>
      <c r="C44" s="1050"/>
      <c r="D44" s="1050"/>
      <c r="E44" s="1050"/>
      <c r="F44" s="105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9"/>
      <c r="B45" s="1050"/>
      <c r="C45" s="1050"/>
      <c r="D45" s="1050"/>
      <c r="E45" s="1050"/>
      <c r="F45" s="105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9"/>
      <c r="B46" s="1050"/>
      <c r="C46" s="1050"/>
      <c r="D46" s="1050"/>
      <c r="E46" s="1050"/>
      <c r="F46" s="105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9"/>
      <c r="B47" s="1050"/>
      <c r="C47" s="1050"/>
      <c r="D47" s="1050"/>
      <c r="E47" s="1050"/>
      <c r="F47" s="105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9"/>
      <c r="B48" s="1050"/>
      <c r="C48" s="1050"/>
      <c r="D48" s="1050"/>
      <c r="E48" s="1050"/>
      <c r="F48" s="105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9"/>
      <c r="B49" s="1050"/>
      <c r="C49" s="1050"/>
      <c r="D49" s="1050"/>
      <c r="E49" s="1050"/>
      <c r="F49" s="105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9"/>
      <c r="B50" s="1050"/>
      <c r="C50" s="1050"/>
      <c r="D50" s="1050"/>
      <c r="E50" s="1050"/>
      <c r="F50" s="105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9"/>
      <c r="B51" s="1050"/>
      <c r="C51" s="1050"/>
      <c r="D51" s="1050"/>
      <c r="E51" s="1050"/>
      <c r="F51" s="105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9"/>
      <c r="B52" s="1050"/>
      <c r="C52" s="1050"/>
      <c r="D52" s="1050"/>
      <c r="E52" s="1050"/>
      <c r="F52" s="105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9"/>
      <c r="B57" s="1050"/>
      <c r="C57" s="1050"/>
      <c r="D57" s="1050"/>
      <c r="E57" s="1050"/>
      <c r="F57" s="1051"/>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9"/>
      <c r="B58" s="1050"/>
      <c r="C58" s="1050"/>
      <c r="D58" s="1050"/>
      <c r="E58" s="1050"/>
      <c r="F58" s="105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9"/>
      <c r="B59" s="1050"/>
      <c r="C59" s="1050"/>
      <c r="D59" s="1050"/>
      <c r="E59" s="1050"/>
      <c r="F59" s="105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9"/>
      <c r="B60" s="1050"/>
      <c r="C60" s="1050"/>
      <c r="D60" s="1050"/>
      <c r="E60" s="1050"/>
      <c r="F60" s="105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9"/>
      <c r="B61" s="1050"/>
      <c r="C61" s="1050"/>
      <c r="D61" s="1050"/>
      <c r="E61" s="1050"/>
      <c r="F61" s="105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9"/>
      <c r="B62" s="1050"/>
      <c r="C62" s="1050"/>
      <c r="D62" s="1050"/>
      <c r="E62" s="1050"/>
      <c r="F62" s="105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9"/>
      <c r="B63" s="1050"/>
      <c r="C63" s="1050"/>
      <c r="D63" s="1050"/>
      <c r="E63" s="1050"/>
      <c r="F63" s="105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9"/>
      <c r="B64" s="1050"/>
      <c r="C64" s="1050"/>
      <c r="D64" s="1050"/>
      <c r="E64" s="1050"/>
      <c r="F64" s="105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9"/>
      <c r="B65" s="1050"/>
      <c r="C65" s="1050"/>
      <c r="D65" s="1050"/>
      <c r="E65" s="1050"/>
      <c r="F65" s="105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9"/>
      <c r="B66" s="1050"/>
      <c r="C66" s="1050"/>
      <c r="D66" s="1050"/>
      <c r="E66" s="1050"/>
      <c r="F66" s="105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9"/>
      <c r="B67" s="1050"/>
      <c r="C67" s="1050"/>
      <c r="D67" s="1050"/>
      <c r="E67" s="1050"/>
      <c r="F67" s="105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9"/>
      <c r="B68" s="1050"/>
      <c r="C68" s="1050"/>
      <c r="D68" s="1050"/>
      <c r="E68" s="1050"/>
      <c r="F68" s="105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9"/>
      <c r="B70" s="1050"/>
      <c r="C70" s="1050"/>
      <c r="D70" s="1050"/>
      <c r="E70" s="1050"/>
      <c r="F70" s="1051"/>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9"/>
      <c r="B71" s="1050"/>
      <c r="C71" s="1050"/>
      <c r="D71" s="1050"/>
      <c r="E71" s="1050"/>
      <c r="F71" s="105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9"/>
      <c r="B72" s="1050"/>
      <c r="C72" s="1050"/>
      <c r="D72" s="1050"/>
      <c r="E72" s="1050"/>
      <c r="F72" s="105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9"/>
      <c r="B73" s="1050"/>
      <c r="C73" s="1050"/>
      <c r="D73" s="1050"/>
      <c r="E73" s="1050"/>
      <c r="F73" s="105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9"/>
      <c r="B74" s="1050"/>
      <c r="C74" s="1050"/>
      <c r="D74" s="1050"/>
      <c r="E74" s="1050"/>
      <c r="F74" s="105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9"/>
      <c r="B75" s="1050"/>
      <c r="C75" s="1050"/>
      <c r="D75" s="1050"/>
      <c r="E75" s="1050"/>
      <c r="F75" s="105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9"/>
      <c r="B76" s="1050"/>
      <c r="C76" s="1050"/>
      <c r="D76" s="1050"/>
      <c r="E76" s="1050"/>
      <c r="F76" s="105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9"/>
      <c r="B77" s="1050"/>
      <c r="C77" s="1050"/>
      <c r="D77" s="1050"/>
      <c r="E77" s="1050"/>
      <c r="F77" s="105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9"/>
      <c r="B78" s="1050"/>
      <c r="C78" s="1050"/>
      <c r="D78" s="1050"/>
      <c r="E78" s="1050"/>
      <c r="F78" s="105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9"/>
      <c r="B79" s="1050"/>
      <c r="C79" s="1050"/>
      <c r="D79" s="1050"/>
      <c r="E79" s="1050"/>
      <c r="F79" s="105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9"/>
      <c r="B80" s="1050"/>
      <c r="C80" s="1050"/>
      <c r="D80" s="1050"/>
      <c r="E80" s="1050"/>
      <c r="F80" s="105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9"/>
      <c r="B81" s="1050"/>
      <c r="C81" s="1050"/>
      <c r="D81" s="1050"/>
      <c r="E81" s="1050"/>
      <c r="F81" s="105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9"/>
      <c r="B83" s="1050"/>
      <c r="C83" s="1050"/>
      <c r="D83" s="1050"/>
      <c r="E83" s="1050"/>
      <c r="F83" s="1051"/>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9"/>
      <c r="B84" s="1050"/>
      <c r="C84" s="1050"/>
      <c r="D84" s="1050"/>
      <c r="E84" s="1050"/>
      <c r="F84" s="105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9"/>
      <c r="B85" s="1050"/>
      <c r="C85" s="1050"/>
      <c r="D85" s="1050"/>
      <c r="E85" s="1050"/>
      <c r="F85" s="105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9"/>
      <c r="B86" s="1050"/>
      <c r="C86" s="1050"/>
      <c r="D86" s="1050"/>
      <c r="E86" s="1050"/>
      <c r="F86" s="105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9"/>
      <c r="B87" s="1050"/>
      <c r="C87" s="1050"/>
      <c r="D87" s="1050"/>
      <c r="E87" s="1050"/>
      <c r="F87" s="105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9"/>
      <c r="B88" s="1050"/>
      <c r="C88" s="1050"/>
      <c r="D88" s="1050"/>
      <c r="E88" s="1050"/>
      <c r="F88" s="105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9"/>
      <c r="B89" s="1050"/>
      <c r="C89" s="1050"/>
      <c r="D89" s="1050"/>
      <c r="E89" s="1050"/>
      <c r="F89" s="105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9"/>
      <c r="B90" s="1050"/>
      <c r="C90" s="1050"/>
      <c r="D90" s="1050"/>
      <c r="E90" s="1050"/>
      <c r="F90" s="105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9"/>
      <c r="B91" s="1050"/>
      <c r="C91" s="1050"/>
      <c r="D91" s="1050"/>
      <c r="E91" s="1050"/>
      <c r="F91" s="105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9"/>
      <c r="B92" s="1050"/>
      <c r="C92" s="1050"/>
      <c r="D92" s="1050"/>
      <c r="E92" s="1050"/>
      <c r="F92" s="105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9"/>
      <c r="B93" s="1050"/>
      <c r="C93" s="1050"/>
      <c r="D93" s="1050"/>
      <c r="E93" s="1050"/>
      <c r="F93" s="105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9"/>
      <c r="B94" s="1050"/>
      <c r="C94" s="1050"/>
      <c r="D94" s="1050"/>
      <c r="E94" s="1050"/>
      <c r="F94" s="105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9"/>
      <c r="B96" s="1050"/>
      <c r="C96" s="1050"/>
      <c r="D96" s="1050"/>
      <c r="E96" s="1050"/>
      <c r="F96" s="1051"/>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9"/>
      <c r="B97" s="1050"/>
      <c r="C97" s="1050"/>
      <c r="D97" s="1050"/>
      <c r="E97" s="1050"/>
      <c r="F97" s="105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9"/>
      <c r="B98" s="1050"/>
      <c r="C98" s="1050"/>
      <c r="D98" s="1050"/>
      <c r="E98" s="1050"/>
      <c r="F98" s="105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9"/>
      <c r="B99" s="1050"/>
      <c r="C99" s="1050"/>
      <c r="D99" s="1050"/>
      <c r="E99" s="1050"/>
      <c r="F99" s="105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9"/>
      <c r="B100" s="1050"/>
      <c r="C100" s="1050"/>
      <c r="D100" s="1050"/>
      <c r="E100" s="1050"/>
      <c r="F100" s="105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9"/>
      <c r="B101" s="1050"/>
      <c r="C101" s="1050"/>
      <c r="D101" s="1050"/>
      <c r="E101" s="1050"/>
      <c r="F101" s="105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9"/>
      <c r="B102" s="1050"/>
      <c r="C102" s="1050"/>
      <c r="D102" s="1050"/>
      <c r="E102" s="1050"/>
      <c r="F102" s="105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9"/>
      <c r="B103" s="1050"/>
      <c r="C103" s="1050"/>
      <c r="D103" s="1050"/>
      <c r="E103" s="1050"/>
      <c r="F103" s="105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9"/>
      <c r="B104" s="1050"/>
      <c r="C104" s="1050"/>
      <c r="D104" s="1050"/>
      <c r="E104" s="1050"/>
      <c r="F104" s="105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9"/>
      <c r="B105" s="1050"/>
      <c r="C105" s="1050"/>
      <c r="D105" s="1050"/>
      <c r="E105" s="1050"/>
      <c r="F105" s="105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9"/>
      <c r="B110" s="1050"/>
      <c r="C110" s="1050"/>
      <c r="D110" s="1050"/>
      <c r="E110" s="1050"/>
      <c r="F110" s="105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9"/>
      <c r="B111" s="1050"/>
      <c r="C111" s="1050"/>
      <c r="D111" s="1050"/>
      <c r="E111" s="1050"/>
      <c r="F111" s="105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9"/>
      <c r="B112" s="1050"/>
      <c r="C112" s="1050"/>
      <c r="D112" s="1050"/>
      <c r="E112" s="1050"/>
      <c r="F112" s="105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9"/>
      <c r="B113" s="1050"/>
      <c r="C113" s="1050"/>
      <c r="D113" s="1050"/>
      <c r="E113" s="1050"/>
      <c r="F113" s="105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9"/>
      <c r="B114" s="1050"/>
      <c r="C114" s="1050"/>
      <c r="D114" s="1050"/>
      <c r="E114" s="1050"/>
      <c r="F114" s="105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9"/>
      <c r="B115" s="1050"/>
      <c r="C115" s="1050"/>
      <c r="D115" s="1050"/>
      <c r="E115" s="1050"/>
      <c r="F115" s="105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9"/>
      <c r="B116" s="1050"/>
      <c r="C116" s="1050"/>
      <c r="D116" s="1050"/>
      <c r="E116" s="1050"/>
      <c r="F116" s="105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9"/>
      <c r="B117" s="1050"/>
      <c r="C117" s="1050"/>
      <c r="D117" s="1050"/>
      <c r="E117" s="1050"/>
      <c r="F117" s="105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9"/>
      <c r="B118" s="1050"/>
      <c r="C118" s="1050"/>
      <c r="D118" s="1050"/>
      <c r="E118" s="1050"/>
      <c r="F118" s="105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9"/>
      <c r="B119" s="1050"/>
      <c r="C119" s="1050"/>
      <c r="D119" s="1050"/>
      <c r="E119" s="1050"/>
      <c r="F119" s="105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9"/>
      <c r="B120" s="1050"/>
      <c r="C120" s="1050"/>
      <c r="D120" s="1050"/>
      <c r="E120" s="1050"/>
      <c r="F120" s="105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9"/>
      <c r="B121" s="1050"/>
      <c r="C121" s="1050"/>
      <c r="D121" s="1050"/>
      <c r="E121" s="1050"/>
      <c r="F121" s="105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9"/>
      <c r="B123" s="1050"/>
      <c r="C123" s="1050"/>
      <c r="D123" s="1050"/>
      <c r="E123" s="1050"/>
      <c r="F123" s="105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9"/>
      <c r="B124" s="1050"/>
      <c r="C124" s="1050"/>
      <c r="D124" s="1050"/>
      <c r="E124" s="1050"/>
      <c r="F124" s="105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9"/>
      <c r="B125" s="1050"/>
      <c r="C125" s="1050"/>
      <c r="D125" s="1050"/>
      <c r="E125" s="1050"/>
      <c r="F125" s="105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9"/>
      <c r="B126" s="1050"/>
      <c r="C126" s="1050"/>
      <c r="D126" s="1050"/>
      <c r="E126" s="1050"/>
      <c r="F126" s="105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9"/>
      <c r="B127" s="1050"/>
      <c r="C127" s="1050"/>
      <c r="D127" s="1050"/>
      <c r="E127" s="1050"/>
      <c r="F127" s="105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9"/>
      <c r="B128" s="1050"/>
      <c r="C128" s="1050"/>
      <c r="D128" s="1050"/>
      <c r="E128" s="1050"/>
      <c r="F128" s="105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9"/>
      <c r="B129" s="1050"/>
      <c r="C129" s="1050"/>
      <c r="D129" s="1050"/>
      <c r="E129" s="1050"/>
      <c r="F129" s="105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9"/>
      <c r="B130" s="1050"/>
      <c r="C130" s="1050"/>
      <c r="D130" s="1050"/>
      <c r="E130" s="1050"/>
      <c r="F130" s="105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9"/>
      <c r="B131" s="1050"/>
      <c r="C131" s="1050"/>
      <c r="D131" s="1050"/>
      <c r="E131" s="1050"/>
      <c r="F131" s="105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9"/>
      <c r="B132" s="1050"/>
      <c r="C132" s="1050"/>
      <c r="D132" s="1050"/>
      <c r="E132" s="1050"/>
      <c r="F132" s="105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9"/>
      <c r="B133" s="1050"/>
      <c r="C133" s="1050"/>
      <c r="D133" s="1050"/>
      <c r="E133" s="1050"/>
      <c r="F133" s="105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9"/>
      <c r="B134" s="1050"/>
      <c r="C134" s="1050"/>
      <c r="D134" s="1050"/>
      <c r="E134" s="1050"/>
      <c r="F134" s="105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9"/>
      <c r="B136" s="1050"/>
      <c r="C136" s="1050"/>
      <c r="D136" s="1050"/>
      <c r="E136" s="1050"/>
      <c r="F136" s="105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9"/>
      <c r="B137" s="1050"/>
      <c r="C137" s="1050"/>
      <c r="D137" s="1050"/>
      <c r="E137" s="1050"/>
      <c r="F137" s="105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9"/>
      <c r="B138" s="1050"/>
      <c r="C138" s="1050"/>
      <c r="D138" s="1050"/>
      <c r="E138" s="1050"/>
      <c r="F138" s="105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9"/>
      <c r="B139" s="1050"/>
      <c r="C139" s="1050"/>
      <c r="D139" s="1050"/>
      <c r="E139" s="1050"/>
      <c r="F139" s="105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9"/>
      <c r="B140" s="1050"/>
      <c r="C140" s="1050"/>
      <c r="D140" s="1050"/>
      <c r="E140" s="1050"/>
      <c r="F140" s="105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9"/>
      <c r="B141" s="1050"/>
      <c r="C141" s="1050"/>
      <c r="D141" s="1050"/>
      <c r="E141" s="1050"/>
      <c r="F141" s="105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9"/>
      <c r="B142" s="1050"/>
      <c r="C142" s="1050"/>
      <c r="D142" s="1050"/>
      <c r="E142" s="1050"/>
      <c r="F142" s="105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9"/>
      <c r="B143" s="1050"/>
      <c r="C143" s="1050"/>
      <c r="D143" s="1050"/>
      <c r="E143" s="1050"/>
      <c r="F143" s="105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9"/>
      <c r="B144" s="1050"/>
      <c r="C144" s="1050"/>
      <c r="D144" s="1050"/>
      <c r="E144" s="1050"/>
      <c r="F144" s="105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9"/>
      <c r="B145" s="1050"/>
      <c r="C145" s="1050"/>
      <c r="D145" s="1050"/>
      <c r="E145" s="1050"/>
      <c r="F145" s="105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9"/>
      <c r="B146" s="1050"/>
      <c r="C146" s="1050"/>
      <c r="D146" s="1050"/>
      <c r="E146" s="1050"/>
      <c r="F146" s="105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9"/>
      <c r="B147" s="1050"/>
      <c r="C147" s="1050"/>
      <c r="D147" s="1050"/>
      <c r="E147" s="1050"/>
      <c r="F147" s="105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9"/>
      <c r="B149" s="1050"/>
      <c r="C149" s="1050"/>
      <c r="D149" s="1050"/>
      <c r="E149" s="1050"/>
      <c r="F149" s="105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9"/>
      <c r="B150" s="1050"/>
      <c r="C150" s="1050"/>
      <c r="D150" s="1050"/>
      <c r="E150" s="1050"/>
      <c r="F150" s="105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9"/>
      <c r="B151" s="1050"/>
      <c r="C151" s="1050"/>
      <c r="D151" s="1050"/>
      <c r="E151" s="1050"/>
      <c r="F151" s="105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9"/>
      <c r="B152" s="1050"/>
      <c r="C152" s="1050"/>
      <c r="D152" s="1050"/>
      <c r="E152" s="1050"/>
      <c r="F152" s="105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9"/>
      <c r="B153" s="1050"/>
      <c r="C153" s="1050"/>
      <c r="D153" s="1050"/>
      <c r="E153" s="1050"/>
      <c r="F153" s="105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9"/>
      <c r="B154" s="1050"/>
      <c r="C154" s="1050"/>
      <c r="D154" s="1050"/>
      <c r="E154" s="1050"/>
      <c r="F154" s="105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9"/>
      <c r="B155" s="1050"/>
      <c r="C155" s="1050"/>
      <c r="D155" s="1050"/>
      <c r="E155" s="1050"/>
      <c r="F155" s="105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9"/>
      <c r="B156" s="1050"/>
      <c r="C156" s="1050"/>
      <c r="D156" s="1050"/>
      <c r="E156" s="1050"/>
      <c r="F156" s="105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9"/>
      <c r="B157" s="1050"/>
      <c r="C157" s="1050"/>
      <c r="D157" s="1050"/>
      <c r="E157" s="1050"/>
      <c r="F157" s="105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9"/>
      <c r="B158" s="1050"/>
      <c r="C158" s="1050"/>
      <c r="D158" s="1050"/>
      <c r="E158" s="1050"/>
      <c r="F158" s="105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9"/>
      <c r="B163" s="1050"/>
      <c r="C163" s="1050"/>
      <c r="D163" s="1050"/>
      <c r="E163" s="1050"/>
      <c r="F163" s="105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9"/>
      <c r="B164" s="1050"/>
      <c r="C164" s="1050"/>
      <c r="D164" s="1050"/>
      <c r="E164" s="1050"/>
      <c r="F164" s="105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9"/>
      <c r="B165" s="1050"/>
      <c r="C165" s="1050"/>
      <c r="D165" s="1050"/>
      <c r="E165" s="1050"/>
      <c r="F165" s="105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9"/>
      <c r="B166" s="1050"/>
      <c r="C166" s="1050"/>
      <c r="D166" s="1050"/>
      <c r="E166" s="1050"/>
      <c r="F166" s="105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9"/>
      <c r="B167" s="1050"/>
      <c r="C167" s="1050"/>
      <c r="D167" s="1050"/>
      <c r="E167" s="1050"/>
      <c r="F167" s="105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9"/>
      <c r="B168" s="1050"/>
      <c r="C168" s="1050"/>
      <c r="D168" s="1050"/>
      <c r="E168" s="1050"/>
      <c r="F168" s="105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9"/>
      <c r="B169" s="1050"/>
      <c r="C169" s="1050"/>
      <c r="D169" s="1050"/>
      <c r="E169" s="1050"/>
      <c r="F169" s="105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9"/>
      <c r="B170" s="1050"/>
      <c r="C170" s="1050"/>
      <c r="D170" s="1050"/>
      <c r="E170" s="1050"/>
      <c r="F170" s="105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9"/>
      <c r="B171" s="1050"/>
      <c r="C171" s="1050"/>
      <c r="D171" s="1050"/>
      <c r="E171" s="1050"/>
      <c r="F171" s="105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9"/>
      <c r="B172" s="1050"/>
      <c r="C172" s="1050"/>
      <c r="D172" s="1050"/>
      <c r="E172" s="1050"/>
      <c r="F172" s="105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9"/>
      <c r="B173" s="1050"/>
      <c r="C173" s="1050"/>
      <c r="D173" s="1050"/>
      <c r="E173" s="1050"/>
      <c r="F173" s="105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9"/>
      <c r="B174" s="1050"/>
      <c r="C174" s="1050"/>
      <c r="D174" s="1050"/>
      <c r="E174" s="1050"/>
      <c r="F174" s="105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9"/>
      <c r="B176" s="1050"/>
      <c r="C176" s="1050"/>
      <c r="D176" s="1050"/>
      <c r="E176" s="1050"/>
      <c r="F176" s="105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9"/>
      <c r="B177" s="1050"/>
      <c r="C177" s="1050"/>
      <c r="D177" s="1050"/>
      <c r="E177" s="1050"/>
      <c r="F177" s="105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9"/>
      <c r="B178" s="1050"/>
      <c r="C178" s="1050"/>
      <c r="D178" s="1050"/>
      <c r="E178" s="1050"/>
      <c r="F178" s="105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9"/>
      <c r="B179" s="1050"/>
      <c r="C179" s="1050"/>
      <c r="D179" s="1050"/>
      <c r="E179" s="1050"/>
      <c r="F179" s="105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9"/>
      <c r="B180" s="1050"/>
      <c r="C180" s="1050"/>
      <c r="D180" s="1050"/>
      <c r="E180" s="1050"/>
      <c r="F180" s="105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9"/>
      <c r="B181" s="1050"/>
      <c r="C181" s="1050"/>
      <c r="D181" s="1050"/>
      <c r="E181" s="1050"/>
      <c r="F181" s="105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9"/>
      <c r="B182" s="1050"/>
      <c r="C182" s="1050"/>
      <c r="D182" s="1050"/>
      <c r="E182" s="1050"/>
      <c r="F182" s="105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9"/>
      <c r="B183" s="1050"/>
      <c r="C183" s="1050"/>
      <c r="D183" s="1050"/>
      <c r="E183" s="1050"/>
      <c r="F183" s="105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9"/>
      <c r="B184" s="1050"/>
      <c r="C184" s="1050"/>
      <c r="D184" s="1050"/>
      <c r="E184" s="1050"/>
      <c r="F184" s="105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9"/>
      <c r="B185" s="1050"/>
      <c r="C185" s="1050"/>
      <c r="D185" s="1050"/>
      <c r="E185" s="1050"/>
      <c r="F185" s="105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9"/>
      <c r="B186" s="1050"/>
      <c r="C186" s="1050"/>
      <c r="D186" s="1050"/>
      <c r="E186" s="1050"/>
      <c r="F186" s="105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9"/>
      <c r="B187" s="1050"/>
      <c r="C187" s="1050"/>
      <c r="D187" s="1050"/>
      <c r="E187" s="1050"/>
      <c r="F187" s="105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9"/>
      <c r="B189" s="1050"/>
      <c r="C189" s="1050"/>
      <c r="D189" s="1050"/>
      <c r="E189" s="1050"/>
      <c r="F189" s="105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9"/>
      <c r="B190" s="1050"/>
      <c r="C190" s="1050"/>
      <c r="D190" s="1050"/>
      <c r="E190" s="1050"/>
      <c r="F190" s="105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9"/>
      <c r="B191" s="1050"/>
      <c r="C191" s="1050"/>
      <c r="D191" s="1050"/>
      <c r="E191" s="1050"/>
      <c r="F191" s="105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9"/>
      <c r="B192" s="1050"/>
      <c r="C192" s="1050"/>
      <c r="D192" s="1050"/>
      <c r="E192" s="1050"/>
      <c r="F192" s="105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9"/>
      <c r="B193" s="1050"/>
      <c r="C193" s="1050"/>
      <c r="D193" s="1050"/>
      <c r="E193" s="1050"/>
      <c r="F193" s="105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9"/>
      <c r="B194" s="1050"/>
      <c r="C194" s="1050"/>
      <c r="D194" s="1050"/>
      <c r="E194" s="1050"/>
      <c r="F194" s="105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9"/>
      <c r="B195" s="1050"/>
      <c r="C195" s="1050"/>
      <c r="D195" s="1050"/>
      <c r="E195" s="1050"/>
      <c r="F195" s="105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9"/>
      <c r="B196" s="1050"/>
      <c r="C196" s="1050"/>
      <c r="D196" s="1050"/>
      <c r="E196" s="1050"/>
      <c r="F196" s="105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9"/>
      <c r="B197" s="1050"/>
      <c r="C197" s="1050"/>
      <c r="D197" s="1050"/>
      <c r="E197" s="1050"/>
      <c r="F197" s="105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9"/>
      <c r="B198" s="1050"/>
      <c r="C198" s="1050"/>
      <c r="D198" s="1050"/>
      <c r="E198" s="1050"/>
      <c r="F198" s="105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9"/>
      <c r="B199" s="1050"/>
      <c r="C199" s="1050"/>
      <c r="D199" s="1050"/>
      <c r="E199" s="1050"/>
      <c r="F199" s="105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9"/>
      <c r="B200" s="1050"/>
      <c r="C200" s="1050"/>
      <c r="D200" s="1050"/>
      <c r="E200" s="1050"/>
      <c r="F200" s="105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9"/>
      <c r="B202" s="1050"/>
      <c r="C202" s="1050"/>
      <c r="D202" s="1050"/>
      <c r="E202" s="1050"/>
      <c r="F202" s="105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9"/>
      <c r="B203" s="1050"/>
      <c r="C203" s="1050"/>
      <c r="D203" s="1050"/>
      <c r="E203" s="1050"/>
      <c r="F203" s="105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9"/>
      <c r="B204" s="1050"/>
      <c r="C204" s="1050"/>
      <c r="D204" s="1050"/>
      <c r="E204" s="1050"/>
      <c r="F204" s="105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9"/>
      <c r="B205" s="1050"/>
      <c r="C205" s="1050"/>
      <c r="D205" s="1050"/>
      <c r="E205" s="1050"/>
      <c r="F205" s="105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9"/>
      <c r="B206" s="1050"/>
      <c r="C206" s="1050"/>
      <c r="D206" s="1050"/>
      <c r="E206" s="1050"/>
      <c r="F206" s="105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9"/>
      <c r="B207" s="1050"/>
      <c r="C207" s="1050"/>
      <c r="D207" s="1050"/>
      <c r="E207" s="1050"/>
      <c r="F207" s="105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9"/>
      <c r="B208" s="1050"/>
      <c r="C208" s="1050"/>
      <c r="D208" s="1050"/>
      <c r="E208" s="1050"/>
      <c r="F208" s="105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9"/>
      <c r="B209" s="1050"/>
      <c r="C209" s="1050"/>
      <c r="D209" s="1050"/>
      <c r="E209" s="1050"/>
      <c r="F209" s="105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9"/>
      <c r="B210" s="1050"/>
      <c r="C210" s="1050"/>
      <c r="D210" s="1050"/>
      <c r="E210" s="1050"/>
      <c r="F210" s="105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9"/>
      <c r="B211" s="1050"/>
      <c r="C211" s="1050"/>
      <c r="D211" s="1050"/>
      <c r="E211" s="1050"/>
      <c r="F211" s="105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9"/>
      <c r="B216" s="1050"/>
      <c r="C216" s="1050"/>
      <c r="D216" s="1050"/>
      <c r="E216" s="1050"/>
      <c r="F216" s="105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9"/>
      <c r="B217" s="1050"/>
      <c r="C217" s="1050"/>
      <c r="D217" s="1050"/>
      <c r="E217" s="1050"/>
      <c r="F217" s="105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9"/>
      <c r="B218" s="1050"/>
      <c r="C218" s="1050"/>
      <c r="D218" s="1050"/>
      <c r="E218" s="1050"/>
      <c r="F218" s="105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9"/>
      <c r="B219" s="1050"/>
      <c r="C219" s="1050"/>
      <c r="D219" s="1050"/>
      <c r="E219" s="1050"/>
      <c r="F219" s="105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9"/>
      <c r="B220" s="1050"/>
      <c r="C220" s="1050"/>
      <c r="D220" s="1050"/>
      <c r="E220" s="1050"/>
      <c r="F220" s="105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9"/>
      <c r="B221" s="1050"/>
      <c r="C221" s="1050"/>
      <c r="D221" s="1050"/>
      <c r="E221" s="1050"/>
      <c r="F221" s="105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9"/>
      <c r="B222" s="1050"/>
      <c r="C222" s="1050"/>
      <c r="D222" s="1050"/>
      <c r="E222" s="1050"/>
      <c r="F222" s="105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9"/>
      <c r="B223" s="1050"/>
      <c r="C223" s="1050"/>
      <c r="D223" s="1050"/>
      <c r="E223" s="1050"/>
      <c r="F223" s="105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9"/>
      <c r="B224" s="1050"/>
      <c r="C224" s="1050"/>
      <c r="D224" s="1050"/>
      <c r="E224" s="1050"/>
      <c r="F224" s="105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9"/>
      <c r="B225" s="1050"/>
      <c r="C225" s="1050"/>
      <c r="D225" s="1050"/>
      <c r="E225" s="1050"/>
      <c r="F225" s="105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9"/>
      <c r="B226" s="1050"/>
      <c r="C226" s="1050"/>
      <c r="D226" s="1050"/>
      <c r="E226" s="1050"/>
      <c r="F226" s="105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9"/>
      <c r="B227" s="1050"/>
      <c r="C227" s="1050"/>
      <c r="D227" s="1050"/>
      <c r="E227" s="1050"/>
      <c r="F227" s="105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9"/>
      <c r="B229" s="1050"/>
      <c r="C229" s="1050"/>
      <c r="D229" s="1050"/>
      <c r="E229" s="1050"/>
      <c r="F229" s="105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9"/>
      <c r="B230" s="1050"/>
      <c r="C230" s="1050"/>
      <c r="D230" s="1050"/>
      <c r="E230" s="1050"/>
      <c r="F230" s="105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9"/>
      <c r="B231" s="1050"/>
      <c r="C231" s="1050"/>
      <c r="D231" s="1050"/>
      <c r="E231" s="1050"/>
      <c r="F231" s="105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9"/>
      <c r="B232" s="1050"/>
      <c r="C232" s="1050"/>
      <c r="D232" s="1050"/>
      <c r="E232" s="1050"/>
      <c r="F232" s="105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9"/>
      <c r="B233" s="1050"/>
      <c r="C233" s="1050"/>
      <c r="D233" s="1050"/>
      <c r="E233" s="1050"/>
      <c r="F233" s="105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9"/>
      <c r="B234" s="1050"/>
      <c r="C234" s="1050"/>
      <c r="D234" s="1050"/>
      <c r="E234" s="1050"/>
      <c r="F234" s="105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9"/>
      <c r="B235" s="1050"/>
      <c r="C235" s="1050"/>
      <c r="D235" s="1050"/>
      <c r="E235" s="1050"/>
      <c r="F235" s="105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9"/>
      <c r="B236" s="1050"/>
      <c r="C236" s="1050"/>
      <c r="D236" s="1050"/>
      <c r="E236" s="1050"/>
      <c r="F236" s="105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9"/>
      <c r="B237" s="1050"/>
      <c r="C237" s="1050"/>
      <c r="D237" s="1050"/>
      <c r="E237" s="1050"/>
      <c r="F237" s="105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9"/>
      <c r="B238" s="1050"/>
      <c r="C238" s="1050"/>
      <c r="D238" s="1050"/>
      <c r="E238" s="1050"/>
      <c r="F238" s="105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9"/>
      <c r="B239" s="1050"/>
      <c r="C239" s="1050"/>
      <c r="D239" s="1050"/>
      <c r="E239" s="1050"/>
      <c r="F239" s="105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9"/>
      <c r="B240" s="1050"/>
      <c r="C240" s="1050"/>
      <c r="D240" s="1050"/>
      <c r="E240" s="1050"/>
      <c r="F240" s="105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9"/>
      <c r="B242" s="1050"/>
      <c r="C242" s="1050"/>
      <c r="D242" s="1050"/>
      <c r="E242" s="1050"/>
      <c r="F242" s="105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9"/>
      <c r="B243" s="1050"/>
      <c r="C243" s="1050"/>
      <c r="D243" s="1050"/>
      <c r="E243" s="1050"/>
      <c r="F243" s="105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9"/>
      <c r="B244" s="1050"/>
      <c r="C244" s="1050"/>
      <c r="D244" s="1050"/>
      <c r="E244" s="1050"/>
      <c r="F244" s="105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9"/>
      <c r="B245" s="1050"/>
      <c r="C245" s="1050"/>
      <c r="D245" s="1050"/>
      <c r="E245" s="1050"/>
      <c r="F245" s="105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9"/>
      <c r="B246" s="1050"/>
      <c r="C246" s="1050"/>
      <c r="D246" s="1050"/>
      <c r="E246" s="1050"/>
      <c r="F246" s="105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9"/>
      <c r="B247" s="1050"/>
      <c r="C247" s="1050"/>
      <c r="D247" s="1050"/>
      <c r="E247" s="1050"/>
      <c r="F247" s="105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9"/>
      <c r="B248" s="1050"/>
      <c r="C248" s="1050"/>
      <c r="D248" s="1050"/>
      <c r="E248" s="1050"/>
      <c r="F248" s="105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9"/>
      <c r="B249" s="1050"/>
      <c r="C249" s="1050"/>
      <c r="D249" s="1050"/>
      <c r="E249" s="1050"/>
      <c r="F249" s="105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9"/>
      <c r="B250" s="1050"/>
      <c r="C250" s="1050"/>
      <c r="D250" s="1050"/>
      <c r="E250" s="1050"/>
      <c r="F250" s="105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9"/>
      <c r="B251" s="1050"/>
      <c r="C251" s="1050"/>
      <c r="D251" s="1050"/>
      <c r="E251" s="1050"/>
      <c r="F251" s="105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9"/>
      <c r="B252" s="1050"/>
      <c r="C252" s="1050"/>
      <c r="D252" s="1050"/>
      <c r="E252" s="1050"/>
      <c r="F252" s="105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9"/>
      <c r="B253" s="1050"/>
      <c r="C253" s="1050"/>
      <c r="D253" s="1050"/>
      <c r="E253" s="1050"/>
      <c r="F253" s="105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9"/>
      <c r="B255" s="1050"/>
      <c r="C255" s="1050"/>
      <c r="D255" s="1050"/>
      <c r="E255" s="1050"/>
      <c r="F255" s="105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9"/>
      <c r="B256" s="1050"/>
      <c r="C256" s="1050"/>
      <c r="D256" s="1050"/>
      <c r="E256" s="1050"/>
      <c r="F256" s="105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9"/>
      <c r="B257" s="1050"/>
      <c r="C257" s="1050"/>
      <c r="D257" s="1050"/>
      <c r="E257" s="1050"/>
      <c r="F257" s="105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9"/>
      <c r="B258" s="1050"/>
      <c r="C258" s="1050"/>
      <c r="D258" s="1050"/>
      <c r="E258" s="1050"/>
      <c r="F258" s="105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9"/>
      <c r="B259" s="1050"/>
      <c r="C259" s="1050"/>
      <c r="D259" s="1050"/>
      <c r="E259" s="1050"/>
      <c r="F259" s="105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9"/>
      <c r="B260" s="1050"/>
      <c r="C260" s="1050"/>
      <c r="D260" s="1050"/>
      <c r="E260" s="1050"/>
      <c r="F260" s="105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9"/>
      <c r="B261" s="1050"/>
      <c r="C261" s="1050"/>
      <c r="D261" s="1050"/>
      <c r="E261" s="1050"/>
      <c r="F261" s="105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9"/>
      <c r="B262" s="1050"/>
      <c r="C262" s="1050"/>
      <c r="D262" s="1050"/>
      <c r="E262" s="1050"/>
      <c r="F262" s="105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9"/>
      <c r="B263" s="1050"/>
      <c r="C263" s="1050"/>
      <c r="D263" s="1050"/>
      <c r="E263" s="1050"/>
      <c r="F263" s="105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9"/>
      <c r="B264" s="1050"/>
      <c r="C264" s="1050"/>
      <c r="D264" s="1050"/>
      <c r="E264" s="1050"/>
      <c r="F264" s="105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9">
        <v>1</v>
      </c>
      <c r="B4" s="1069">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9">
        <v>1</v>
      </c>
      <c r="B37" s="1069">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9">
        <v>1</v>
      </c>
      <c r="B70" s="1069">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9">
        <v>1</v>
      </c>
      <c r="B103" s="1069">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9">
        <v>1</v>
      </c>
      <c r="B136" s="1069">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9">
        <v>1</v>
      </c>
      <c r="B169" s="1069">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9">
        <v>1</v>
      </c>
      <c r="B202" s="1069">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9">
        <v>1</v>
      </c>
      <c r="B235" s="1069">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9">
        <v>1</v>
      </c>
      <c r="B268" s="1069">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9">
        <v>1</v>
      </c>
      <c r="B301" s="1069">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9">
        <v>1</v>
      </c>
      <c r="B334" s="1069">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9">
        <v>1</v>
      </c>
      <c r="B367" s="1069">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9">
        <v>1</v>
      </c>
      <c r="B400" s="1069">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9">
        <v>1</v>
      </c>
      <c r="B433" s="1069">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9">
        <v>1</v>
      </c>
      <c r="B466" s="1069">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9">
        <v>1</v>
      </c>
      <c r="B499" s="1069">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9">
        <v>1</v>
      </c>
      <c r="B532" s="1069">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9">
        <v>1</v>
      </c>
      <c r="B565" s="1069">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9">
        <v>1</v>
      </c>
      <c r="B598" s="1069">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9">
        <v>1</v>
      </c>
      <c r="B631" s="1069">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9">
        <v>1</v>
      </c>
      <c r="B664" s="1069">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9">
        <v>1</v>
      </c>
      <c r="B697" s="1069">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9">
        <v>1</v>
      </c>
      <c r="B730" s="1069">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9">
        <v>1</v>
      </c>
      <c r="B763" s="1069">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9">
        <v>1</v>
      </c>
      <c r="B796" s="1069">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9">
        <v>1</v>
      </c>
      <c r="B829" s="1069">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9">
        <v>1</v>
      </c>
      <c r="B862" s="1069">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9">
        <v>1</v>
      </c>
      <c r="B895" s="1069">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9">
        <v>1</v>
      </c>
      <c r="B928" s="1069">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9">
        <v>1</v>
      </c>
      <c r="B961" s="1069">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9">
        <v>1</v>
      </c>
      <c r="B994" s="1069">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9">
        <v>1</v>
      </c>
      <c r="B1027" s="1069">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9">
        <v>1</v>
      </c>
      <c r="B1060" s="1069">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9">
        <v>1</v>
      </c>
      <c r="B1093" s="1069">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9">
        <v>1</v>
      </c>
      <c r="B1126" s="1069">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9">
        <v>1</v>
      </c>
      <c r="B1159" s="1069">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9">
        <v>1</v>
      </c>
      <c r="B1192" s="1069">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9">
        <v>1</v>
      </c>
      <c r="B1225" s="1069">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9">
        <v>1</v>
      </c>
      <c r="B1258" s="1069">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9">
        <v>1</v>
      </c>
      <c r="B1291" s="1069">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2018-08-24T05:32:34Z</cp:lastPrinted>
  <dcterms:created xsi:type="dcterms:W3CDTF">2012-03-13T00:50:25Z</dcterms:created>
  <dcterms:modified xsi:type="dcterms:W3CDTF">2018-08-28T01:59:06Z</dcterms:modified>
</cp:coreProperties>
</file>