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15" yWindow="-15" windowWidth="14400" windowHeight="12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K15" i="3" l="1"/>
  <c r="AD16" i="3"/>
  <c r="AM116"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calcChain>
</file>

<file path=xl/sharedStrings.xml><?xml version="1.0" encoding="utf-8"?>
<sst xmlns="http://schemas.openxmlformats.org/spreadsheetml/2006/main" count="2951" uniqueCount="672">
  <si>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</si>
  <si>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</si>
  <si>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</si>
  <si>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</si>
  <si>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</si>
  <si>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</si>
  <si>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</si>
  <si>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</si>
  <si>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</si>
  <si>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</si>
  <si>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</si>
  <si>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</si>
  <si>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</si>
  <si>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</si>
  <si>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</si>
  <si>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</si>
  <si>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</si>
  <si>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</si>
  <si>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</si>
  <si>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</si>
  <si>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</si>
  <si>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</si>
  <si>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</si>
  <si>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</si>
  <si>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</si>
  <si>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</si>
  <si>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</si>
  <si>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</si>
  <si>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</si>
  <si>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</si>
  <si>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</si>
  <si>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</si>
  <si>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</si>
  <si>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</si>
  <si>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</si>
  <si>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</si>
  <si>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</si>
  <si>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</si>
  <si>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</si>
  <si>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</si>
  <si>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</si>
  <si>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</si>
  <si>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</si>
  <si>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</si>
  <si>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</si>
  <si>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</si>
  <si>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</si>
  <si>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</si>
  <si>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</si>
  <si>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</si>
  <si>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</si>
  <si>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</si>
  <si>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</si>
  <si>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</si>
  <si>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</si>
  <si>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</si>
  <si>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</si>
  <si>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</si>
  <si>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</si>
  <si>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</si>
  <si>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</si>
  <si>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</si>
  <si>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</si>
  <si>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</si>
  <si>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</si>
  <si>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</si>
  <si>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</si>
  <si>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</si>
  <si>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</si>
  <si>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</si>
  <si>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</si>
  <si>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</si>
  <si>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</si>
  <si>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</si>
  <si>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</si>
  <si>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</si>
  <si>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</si>
  <si>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</si>
  <si>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</si>
  <si>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</si>
  <si>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</si>
  <si>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</si>
  <si>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</si>
  <si>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</si>
  <si>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</si>
  <si>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</si>
  <si>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</si>
  <si>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</si>
  <si>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</si>
  <si>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</si>
  <si>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</si>
  <si>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</si>
  <si>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</si>
  <si>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</si>
  <si>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</si>
  <si>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</si>
  <si>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</si>
  <si>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</si>
  <si>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</si>
  <si>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</si>
  <si>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</si>
  <si>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</si>
  <si>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</si>
  <si>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</si>
  <si>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</si>
  <si>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</si>
  <si>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</si>
  <si>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</si>
  <si>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</si>
  <si>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</si>
  <si>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</si>
  <si>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</si>
  <si>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</si>
  <si>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</si>
  <si>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</si>
  <si>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</si>
  <si>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</si>
  <si>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</si>
  <si>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</si>
  <si>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</si>
  <si>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</si>
  <si>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</si>
  <si>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</si>
  <si>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</si>
  <si>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</si>
  <si>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</si>
  <si>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</si>
  <si>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</si>
  <si>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</si>
  <si>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</si>
  <si>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</si>
  <si>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</si>
  <si>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</si>
  <si>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</si>
  <si>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</si>
  <si>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</si>
  <si>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</si>
  <si>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</si>
  <si>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</si>
  <si>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</si>
  <si>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</si>
  <si>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</si>
  <si>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</si>
  <si>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</si>
  <si>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</si>
  <si>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</si>
  <si>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</si>
  <si>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</si>
  <si>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</si>
  <si>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</si>
  <si>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</si>
  <si>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</si>
  <si>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</si>
  <si>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</si>
  <si>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</si>
  <si>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</si>
  <si>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</si>
  <si>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</si>
  <si>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</si>
  <si>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</si>
  <si>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</si>
  <si>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</si>
  <si>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</si>
  <si>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</si>
  <si>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</si>
  <si>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</si>
  <si>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</si>
  <si>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</si>
  <si>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</si>
  <si>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</si>
  <si>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</si>
  <si>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</si>
  <si>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</si>
  <si>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</si>
  <si>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</si>
  <si>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</si>
  <si>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</si>
  <si>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</si>
  <si>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</si>
  <si>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</si>
  <si>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</si>
  <si>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</si>
  <si>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</si>
  <si>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</si>
  <si>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</si>
  <si>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</si>
  <si>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</si>
  <si>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</si>
  <si>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</si>
  <si>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</si>
  <si>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</si>
  <si>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</si>
  <si>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</si>
  <si>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</si>
  <si>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</si>
  <si>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</si>
  <si>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</si>
  <si>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</si>
  <si>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</si>
  <si>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</si>
  <si>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</si>
  <si>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</si>
  <si>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</si>
  <si>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</si>
  <si>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</si>
  <si>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</si>
  <si>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</si>
  <si>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</si>
  <si>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</si>
  <si>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</si>
  <si>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</si>
  <si>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</si>
  <si>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</si>
  <si>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</si>
  <si>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</si>
  <si>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</si>
  <si>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</si>
  <si>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</si>
  <si>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</si>
  <si>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</si>
  <si>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</si>
  <si>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</si>
  <si>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</si>
  <si>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</si>
  <si>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</si>
  <si>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</si>
  <si>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</si>
  <si>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</si>
  <si>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</si>
  <si>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</si>
  <si>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</si>
  <si>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</si>
  <si>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</si>
  <si>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</si>
  <si>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</si>
  <si>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</si>
  <si>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</si>
  <si>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</si>
  <si>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</si>
  <si>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</si>
  <si>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</si>
  <si>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</si>
  <si>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</si>
  <si>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</si>
  <si>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</si>
  <si>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</si>
  <si>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</si>
  <si>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</si>
  <si>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</si>
  <si>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</si>
  <si>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</si>
  <si>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</si>
  <si>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</si>
  <si>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</si>
  <si>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</si>
  <si>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</si>
  <si>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</si>
  <si>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</si>
  <si>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</si>
  <si>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</si>
  <si>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</si>
  <si>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</si>
  <si>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</si>
  <si>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</si>
  <si>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</si>
  <si>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</si>
  <si>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</si>
  <si>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</si>
  <si>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</si>
  <si>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</si>
  <si>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</si>
  <si>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</si>
  <si>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</si>
  <si>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</si>
  <si>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</si>
  <si>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</si>
  <si>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</si>
  <si>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</si>
  <si>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</si>
  <si>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</si>
  <si>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</si>
  <si>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</si>
  <si>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</si>
  <si>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</si>
  <si>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</si>
  <si>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</si>
  <si>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</si>
  <si>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</si>
  <si>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</si>
  <si>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</si>
  <si>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</si>
  <si>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</si>
  <si>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</si>
  <si>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</si>
  <si>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</si>
  <si>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</si>
  <si>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</si>
  <si>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</si>
  <si>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</si>
  <si>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</si>
  <si>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</si>
  <si>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</si>
  <si>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</si>
  <si>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</si>
  <si>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</si>
  <si>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</si>
  <si>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</si>
  <si>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</si>
  <si>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</si>
  <si>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</si>
  <si>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</si>
  <si>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</si>
  <si>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</si>
  <si>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</si>
  <si>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</si>
  <si>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</si>
  <si>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</si>
  <si>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</si>
  <si>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</si>
  <si>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</si>
  <si>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</si>
  <si>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</si>
  <si>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</si>
  <si>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</si>
  <si>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</si>
  <si>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</si>
  <si>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</si>
  <si>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</si>
  <si>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</si>
  <si>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</si>
  <si>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</si>
  <si>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</si>
  <si>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</si>
  <si>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</si>
  <si>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</si>
  <si>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</si>
  <si>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</si>
  <si>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</si>
  <si>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</si>
  <si>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</si>
  <si>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</si>
  <si>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</si>
  <si>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</si>
  <si>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</si>
  <si>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</si>
  <si>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</si>
  <si>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</si>
  <si>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</si>
  <si>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</si>
  <si>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</si>
  <si>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</si>
  <si>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</si>
  <si>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</si>
  <si>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</si>
  <si>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</si>
  <si>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</si>
  <si>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</si>
  <si>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</si>
  <si>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</si>
  <si>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</si>
  <si>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</si>
  <si>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</si>
  <si>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</si>
  <si>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</si>
  <si>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</si>
  <si>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</si>
  <si>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</si>
  <si>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</si>
  <si>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</si>
  <si>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</si>
  <si>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</si>
  <si>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</si>
  <si>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</si>
  <si>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</si>
  <si>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</si>
  <si>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</si>
  <si>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</si>
  <si>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</si>
  <si>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</si>
  <si>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</si>
  <si>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</si>
  <si>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</si>
  <si>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</si>
  <si>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</si>
  <si>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</si>
  <si>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</si>
  <si>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</si>
  <si>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</si>
  <si>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</si>
  <si>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</si>
  <si>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</si>
  <si>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</si>
  <si>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</si>
  <si>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</si>
  <si>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</si>
  <si>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</si>
  <si>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</si>
  <si>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</si>
  <si>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</si>
  <si>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</si>
  <si>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</si>
  <si>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</si>
  <si>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</si>
  <si>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</si>
  <si>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</si>
  <si>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</si>
  <si>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</si>
  <si>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</si>
  <si>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</si>
  <si>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</si>
  <si>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</si>
  <si>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</si>
  <si>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</si>
  <si>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</si>
  <si>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</si>
  <si>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</si>
  <si>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</si>
  <si>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</si>
  <si>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</si>
  <si>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</si>
  <si>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</si>
  <si>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</si>
  <si>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</si>
  <si>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</si>
  <si>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</si>
  <si>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</si>
  <si>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</si>
  <si>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</si>
  <si>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</si>
  <si>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</si>
  <si>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</si>
  <si>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</si>
  <si>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</si>
  <si>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</si>
  <si>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</si>
  <si>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</si>
  <si>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</si>
  <si>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</si>
  <si>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</si>
  <si>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</si>
  <si>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</si>
  <si>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</si>
  <si>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</si>
  <si>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</si>
  <si>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</si>
  <si>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</si>
  <si>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</si>
  <si>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</si>
  <si>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</si>
  <si>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</si>
  <si>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</si>
  <si>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</si>
  <si>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</si>
  <si>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</si>
  <si>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</si>
  <si>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</si>
  <si>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</si>
  <si>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</si>
  <si>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</si>
  <si>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</si>
  <si>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</si>
  <si>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</si>
  <si>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</si>
  <si>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</si>
  <si>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</si>
  <si>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</si>
  <si>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</si>
  <si>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</si>
  <si>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</si>
  <si>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</si>
  <si>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</si>
  <si>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</si>
  <si>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</si>
  <si>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</si>
  <si>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</si>
  <si>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</si>
  <si>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</si>
  <si>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</si>
  <si>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</si>
  <si>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</si>
  <si>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</si>
  <si>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</si>
  <si>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</si>
  <si>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</si>
  <si>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</si>
  <si>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</si>
  <si>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</si>
  <si>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</si>
  <si>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</si>
  <si>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</si>
  <si>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</si>
  <si>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</si>
  <si>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</si>
  <si>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</si>
  <si>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</si>
  <si>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</si>
  <si>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</si>
  <si>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</si>
  <si>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</si>
  <si>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</si>
  <si>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</si>
  <si>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</si>
  <si>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</si>
  <si>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</si>
  <si>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</si>
  <si>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</si>
  <si>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</si>
  <si>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</si>
  <si>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</si>
  <si>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</si>
  <si>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</si>
  <si>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</si>
  <si>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</si>
  <si>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</si>
  <si>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</si>
  <si>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</si>
  <si>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</si>
  <si>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</si>
  <si>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</si>
  <si>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</si>
  <si>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</si>
  <si>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</si>
  <si>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</si>
  <si>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</si>
  <si>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</si>
  <si>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</si>
  <si>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</si>
  <si>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</si>
  <si>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</si>
  <si>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</si>
  <si>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</si>
  <si>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</si>
  <si>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</si>
  <si>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</si>
  <si>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</si>
  <si>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</si>
  <si>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</si>
  <si>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</si>
  <si>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</si>
  <si>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</si>
  <si>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</si>
  <si>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</si>
  <si>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</si>
  <si>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</si>
  <si>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</si>
  <si>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</si>
  <si>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</si>
  <si>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</si>
  <si>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</si>
  <si>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</si>
  <si>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</si>
  <si>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</si>
  <si>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</si>
  <si>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</si>
  <si>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</si>
  <si>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</si>
  <si>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</si>
  <si>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</si>
  <si>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</si>
  <si>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</si>
  <si>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</si>
  <si>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</si>
  <si>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</si>
  <si>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</si>
  <si>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</si>
  <si>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</si>
  <si>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</si>
  <si>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</si>
  <si>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平成２２年度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</si>
  <si>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</si>
  <si>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</si>
  <si>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</si>
  <si>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中尾 晃史</t>
    <rPh sb="0" eb="2">
      <t>シツチョウ</t>
    </rPh>
    <rPh sb="3" eb="5">
      <t>ナカオ</t>
    </rPh>
    <rPh sb="6" eb="8">
      <t>アキフミ</t>
    </rPh>
    <phoneticPr fontId="5"/>
  </si>
  <si>
    <t>国土交通省</t>
  </si>
  <si>
    <t>○</t>
  </si>
  <si>
    <t>独立行政法人都市再生機構法第５条第３項</t>
    <rPh sb="0" eb="2">
      <t>ドクリツ</t>
    </rPh>
    <rPh sb="2" eb="4">
      <t>ギョウセイ</t>
    </rPh>
    <rPh sb="4" eb="6">
      <t>ホウジン</t>
    </rPh>
    <rPh sb="6" eb="8">
      <t>トシ</t>
    </rPh>
    <rPh sb="8" eb="10">
      <t>サイセイ</t>
    </rPh>
    <rPh sb="10" eb="12">
      <t>キコウ</t>
    </rPh>
    <rPh sb="12" eb="13">
      <t>ホウ</t>
    </rPh>
    <rPh sb="13" eb="14">
      <t>ダイ</t>
    </rPh>
    <rPh sb="15" eb="16">
      <t>ジョウ</t>
    </rPh>
    <rPh sb="16" eb="17">
      <t>ダイ</t>
    </rPh>
    <rPh sb="18" eb="19">
      <t>コウ</t>
    </rPh>
    <phoneticPr fontId="5"/>
  </si>
  <si>
    <t>住生活基本計画（全国計画）
ニッポン一億総活躍プラン
まち・ひと・しごと創生総合戦略
特定施策賃貸住宅ストック総合改善等事業制度要綱
特定施策賃貸住宅ストック総合改善等事業補助金交付要綱</t>
    <rPh sb="0" eb="3">
      <t>ジュウセイカツ</t>
    </rPh>
    <rPh sb="3" eb="5">
      <t>キホン</t>
    </rPh>
    <rPh sb="5" eb="7">
      <t>ケイカク</t>
    </rPh>
    <rPh sb="8" eb="10">
      <t>ゼンコク</t>
    </rPh>
    <rPh sb="10" eb="12">
      <t>ケイカク</t>
    </rPh>
    <rPh sb="18" eb="20">
      <t>イチオク</t>
    </rPh>
    <rPh sb="20" eb="21">
      <t>ソウ</t>
    </rPh>
    <rPh sb="21" eb="23">
      <t>カツヤク</t>
    </rPh>
    <rPh sb="36" eb="38">
      <t>ソウセイ</t>
    </rPh>
    <rPh sb="38" eb="40">
      <t>ソウゴウ</t>
    </rPh>
    <rPh sb="40" eb="42">
      <t>センリャク</t>
    </rPh>
    <rPh sb="43" eb="45">
      <t>トクテイ</t>
    </rPh>
    <rPh sb="45" eb="47">
      <t>シサク</t>
    </rPh>
    <rPh sb="47" eb="49">
      <t>チンタイ</t>
    </rPh>
    <rPh sb="49" eb="51">
      <t>ジュウタク</t>
    </rPh>
    <rPh sb="55" eb="57">
      <t>ソウゴウ</t>
    </rPh>
    <rPh sb="57" eb="59">
      <t>カイゼン</t>
    </rPh>
    <rPh sb="59" eb="60">
      <t>トウ</t>
    </rPh>
    <rPh sb="60" eb="62">
      <t>ジギョウ</t>
    </rPh>
    <rPh sb="62" eb="64">
      <t>セイド</t>
    </rPh>
    <rPh sb="64" eb="66">
      <t>ヨウコウ</t>
    </rPh>
    <rPh sb="67" eb="69">
      <t>トクテイ</t>
    </rPh>
    <rPh sb="69" eb="71">
      <t>シサク</t>
    </rPh>
    <rPh sb="71" eb="73">
      <t>チンタイ</t>
    </rPh>
    <rPh sb="73" eb="75">
      <t>ジュウタク</t>
    </rPh>
    <rPh sb="79" eb="81">
      <t>ソウゴウ</t>
    </rPh>
    <rPh sb="81" eb="83">
      <t>カイゼン</t>
    </rPh>
    <rPh sb="83" eb="84">
      <t>トウ</t>
    </rPh>
    <rPh sb="84" eb="86">
      <t>ジギョウ</t>
    </rPh>
    <rPh sb="86" eb="89">
      <t>ホジョキン</t>
    </rPh>
    <rPh sb="89" eb="91">
      <t>コウフ</t>
    </rPh>
    <rPh sb="91" eb="93">
      <t>ヨウコウ</t>
    </rPh>
    <phoneticPr fontId="5"/>
  </si>
  <si>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</si>
  <si>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機構が、既存機構賃貸住宅のバリアフリー化や住棟の耐震化等の事業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
（補助率：1/2、1/3、1/5）</t>
    <rPh sb="0" eb="2">
      <t>キコウ</t>
    </rPh>
    <rPh sb="26" eb="27">
      <t>カ</t>
    </rPh>
    <rPh sb="29" eb="31">
      <t>ジギョウ</t>
    </rPh>
    <rPh sb="140" eb="141">
      <t>ア</t>
    </rPh>
    <phoneticPr fontId="5"/>
  </si>
  <si>
    <t>-</t>
  </si>
  <si>
    <t>独立行政法人都市再生機構出資金</t>
  </si>
  <si>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</si>
  <si>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平成37年度までに150団地程度で地域医療福祉拠点化</t>
  </si>
  <si>
    <t>地域医療福祉拠点化団地数</t>
  </si>
  <si>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</si>
  <si>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医療福祉施設等の誘致数</t>
  </si>
  <si>
    <t>ストック改善等事業実施団地数</t>
    <rPh sb="4" eb="6">
      <t>カイゼン</t>
    </rPh>
    <rPh sb="6" eb="7">
      <t>トウ</t>
    </rPh>
    <rPh sb="7" eb="9">
      <t>ジギョウ</t>
    </rPh>
    <rPh sb="9" eb="11">
      <t>ジッシ</t>
    </rPh>
    <rPh sb="11" eb="13">
      <t>ダンチ</t>
    </rPh>
    <rPh sb="13" eb="14">
      <t>スウ</t>
    </rPh>
    <phoneticPr fontId="5"/>
  </si>
  <si>
    <t>4,500/8件</t>
    <rPh sb="7" eb="8">
      <t>ケン</t>
    </rPh>
    <phoneticPr fontId="5"/>
  </si>
  <si>
    <t>3,000/7件</t>
    <rPh sb="7" eb="8">
      <t>ケン</t>
    </rPh>
    <phoneticPr fontId="5"/>
  </si>
  <si>
    <t>執行額（X）／誘致施設数（Y）　　　　　　　　　　　　　　</t>
    <rPh sb="0" eb="2">
      <t>シッコウ</t>
    </rPh>
    <rPh sb="2" eb="3">
      <t>ガク</t>
    </rPh>
    <phoneticPr fontId="5"/>
  </si>
  <si>
    <t>執行額（X）／事業実施団地数（Y）　</t>
    <rPh sb="0" eb="2">
      <t>シッコウ</t>
    </rPh>
    <rPh sb="2" eb="3">
      <t>ガク</t>
    </rPh>
    <rPh sb="7" eb="9">
      <t>ジギョウ</t>
    </rPh>
    <rPh sb="9" eb="11">
      <t>ジッシ</t>
    </rPh>
    <rPh sb="11" eb="13">
      <t>ダンチ</t>
    </rPh>
    <rPh sb="13" eb="14">
      <t>スウ</t>
    </rPh>
    <phoneticPr fontId="5"/>
  </si>
  <si>
    <t>6,748/406</t>
  </si>
  <si>
    <t>4,732/401</t>
  </si>
  <si>
    <t>件数</t>
    <rPh sb="0" eb="2">
      <t>ケンスウ</t>
    </rPh>
    <phoneticPr fontId="5"/>
  </si>
  <si>
    <t>団地数</t>
    <rPh sb="0" eb="2">
      <t>ダンチ</t>
    </rPh>
    <rPh sb="2" eb="3">
      <t>スウ</t>
    </rPh>
    <phoneticPr fontId="5"/>
  </si>
  <si>
    <t>百万円</t>
    <rPh sb="0" eb="1">
      <t>ヒャク</t>
    </rPh>
    <rPh sb="1" eb="3">
      <t>マンエン</t>
    </rPh>
    <phoneticPr fontId="5"/>
  </si>
  <si>
    <t>百万円/件</t>
    <rPh sb="0" eb="1">
      <t>ヒャク</t>
    </rPh>
    <rPh sb="1" eb="3">
      <t>マンエン</t>
    </rPh>
    <rPh sb="4" eb="5">
      <t>ケン</t>
    </rPh>
    <phoneticPr fontId="5"/>
  </si>
  <si>
    <t>百万円/団地数</t>
    <rPh sb="0" eb="1">
      <t>ヒャク</t>
    </rPh>
    <rPh sb="1" eb="3">
      <t>マンエン</t>
    </rPh>
    <rPh sb="4" eb="6">
      <t>ダンチ</t>
    </rPh>
    <rPh sb="6" eb="7">
      <t>スウ</t>
    </rPh>
    <phoneticPr fontId="5"/>
  </si>
  <si>
    <t>１　少子・高齢化等に対応した住生活の安定の確保及び向上の促進</t>
  </si>
  <si>
    <t>１　居住の安定確保と暮らしやすい居住環境・良質な住宅ストックの形成を図る</t>
  </si>
  <si>
    <t>都市再生機構団地（大都市圏のおおむね1,000戸以上の団地約200団地が対象）の地域医療福祉拠点化</t>
  </si>
  <si>
    <t>団地
（形成）</t>
    <rPh sb="0" eb="2">
      <t>ダンチ</t>
    </rPh>
    <rPh sb="4" eb="6">
      <t>ケイセイ</t>
    </rPh>
    <phoneticPr fontId="5"/>
  </si>
  <si>
    <t>高齢者世帯、障害者世帯、子育て世帯の支援に資する施設の併設など居住環境の整備を進めることにより、地域の医療福祉拠点化を一層促進することが出来る。</t>
    <rPh sb="0" eb="3">
      <t>コウレイシャ</t>
    </rPh>
    <phoneticPr fontId="5"/>
  </si>
  <si>
    <t>‐</t>
  </si>
  <si>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5"/>
  </si>
  <si>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5"/>
  </si>
  <si>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5"/>
  </si>
  <si>
    <t>関係要綱等に定められており、妥当なものとなっている。</t>
    <rPh sb="0" eb="2">
      <t>カンケイ</t>
    </rPh>
    <rPh sb="2" eb="4">
      <t>ヨウコウ</t>
    </rPh>
    <rPh sb="4" eb="5">
      <t>トウ</t>
    </rPh>
    <rPh sb="6" eb="7">
      <t>サダ</t>
    </rPh>
    <rPh sb="14" eb="16">
      <t>ダトウ</t>
    </rPh>
    <phoneticPr fontId="5"/>
  </si>
  <si>
    <t>事業内容及びそれに伴うリスク等を勘案すると妥当である。</t>
    <rPh sb="0" eb="2">
      <t>ジギョウ</t>
    </rPh>
    <rPh sb="2" eb="4">
      <t>ナイヨウ</t>
    </rPh>
    <rPh sb="9" eb="10">
      <t>トモナ</t>
    </rPh>
    <rPh sb="14" eb="15">
      <t>トウ</t>
    </rPh>
    <phoneticPr fontId="5"/>
  </si>
  <si>
    <t>適正に執行されているかＵＲから報告させて確認している。</t>
  </si>
  <si>
    <t>平成32年度までに100団地程度、平成37年度までに150団地程度で医療福祉拠点を形成するという目標に対し、平成26年度より拠点化着手を進めた結果、平成28年度より形成し始めており着実に進捗している。</t>
  </si>
  <si>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5"/>
  </si>
  <si>
    <t>大都市の郊外部等では、医療・介護を必要とする者が急速に増大しており、高齢者、子育て世帯等政策的に配慮が必要な者に対する住宅セーフティネットの充実を図ることが求められているところ。
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ＵＲが団地を活用し、地域の医療・福祉拠点の形成を図ることにより、超高齢社会に対応した住まい・コミュニティの形成に寄与することが出来ている。</t>
    <rPh sb="95" eb="97">
      <t>シャカイ</t>
    </rPh>
    <rPh sb="97" eb="99">
      <t>コウゾウ</t>
    </rPh>
    <rPh sb="100" eb="102">
      <t>ヘンカ</t>
    </rPh>
    <rPh sb="103" eb="105">
      <t>タイオウ</t>
    </rPh>
    <rPh sb="109" eb="111">
      <t>ダンチ</t>
    </rPh>
    <rPh sb="112" eb="115">
      <t>キョジュウシャ</t>
    </rPh>
    <rPh sb="121" eb="123">
      <t>シュウヘン</t>
    </rPh>
    <rPh sb="123" eb="125">
      <t>チイキ</t>
    </rPh>
    <rPh sb="126" eb="129">
      <t>キョジュウシャ</t>
    </rPh>
    <rPh sb="130" eb="131">
      <t>フク</t>
    </rPh>
    <rPh sb="133" eb="135">
      <t>アンシン</t>
    </rPh>
    <rPh sb="137" eb="139">
      <t>キョジュウ</t>
    </rPh>
    <rPh sb="142" eb="144">
      <t>カンキョウ</t>
    </rPh>
    <rPh sb="145" eb="147">
      <t>セイビ</t>
    </rPh>
    <rPh sb="154" eb="156">
      <t>ダンチ</t>
    </rPh>
    <rPh sb="166" eb="167">
      <t>カ</t>
    </rPh>
    <rPh sb="168" eb="170">
      <t>ソクシン</t>
    </rPh>
    <rPh sb="171" eb="173">
      <t>イリョウ</t>
    </rPh>
    <rPh sb="174" eb="176">
      <t>フクシ</t>
    </rPh>
    <rPh sb="176" eb="178">
      <t>シセツ</t>
    </rPh>
    <rPh sb="179" eb="181">
      <t>ユウチ</t>
    </rPh>
    <rPh sb="181" eb="182">
      <t>トウ</t>
    </rPh>
    <rPh sb="187" eb="189">
      <t>ダンチ</t>
    </rPh>
    <rPh sb="190" eb="192">
      <t>チイキ</t>
    </rPh>
    <rPh sb="192" eb="194">
      <t>イリョウ</t>
    </rPh>
    <rPh sb="194" eb="196">
      <t>フクシ</t>
    </rPh>
    <rPh sb="196" eb="199">
      <t>キョテンカ</t>
    </rPh>
    <rPh sb="200" eb="201">
      <t>スス</t>
    </rPh>
    <rPh sb="238" eb="240">
      <t>スイシン</t>
    </rPh>
    <rPh sb="241" eb="242">
      <t>ハカ</t>
    </rPh>
    <rPh sb="282" eb="283">
      <t>チョウ</t>
    </rPh>
    <rPh sb="283" eb="285">
      <t>コウレイ</t>
    </rPh>
    <rPh sb="285" eb="287">
      <t>シャカイ</t>
    </rPh>
    <rPh sb="288" eb="290">
      <t>タイオウ</t>
    </rPh>
    <rPh sb="292" eb="293">
      <t>ス</t>
    </rPh>
    <rPh sb="303" eb="305">
      <t>ケイセイ</t>
    </rPh>
    <rPh sb="306" eb="308">
      <t>キヨ</t>
    </rPh>
    <rPh sb="313" eb="315">
      <t>デキ</t>
    </rPh>
    <phoneticPr fontId="5"/>
  </si>
  <si>
    <t>-</t>
    <phoneticPr fontId="5"/>
  </si>
  <si>
    <t>-</t>
    <phoneticPr fontId="5"/>
  </si>
  <si>
    <t>-</t>
    <phoneticPr fontId="5"/>
  </si>
  <si>
    <t>新26－001</t>
    <rPh sb="0" eb="1">
      <t>シン</t>
    </rPh>
    <phoneticPr fontId="5"/>
  </si>
  <si>
    <t>0003</t>
    <phoneticPr fontId="5"/>
  </si>
  <si>
    <t>0004</t>
    <phoneticPr fontId="5"/>
  </si>
  <si>
    <t>国土交通省0004、国土交通省0111</t>
    <rPh sb="0" eb="2">
      <t>コクド</t>
    </rPh>
    <rPh sb="2" eb="5">
      <t>コウツウショウ</t>
    </rPh>
    <rPh sb="10" eb="12">
      <t>コクド</t>
    </rPh>
    <rPh sb="12" eb="15">
      <t>コウツウショウ</t>
    </rPh>
    <phoneticPr fontId="5"/>
  </si>
  <si>
    <t>出資金</t>
    <rPh sb="0" eb="3">
      <t>シュッシキン</t>
    </rPh>
    <phoneticPr fontId="5"/>
  </si>
  <si>
    <t>工事費</t>
    <rPh sb="0" eb="3">
      <t>コウジヒ</t>
    </rPh>
    <phoneticPr fontId="5"/>
  </si>
  <si>
    <t>移転費</t>
    <rPh sb="0" eb="2">
      <t>イテン</t>
    </rPh>
    <rPh sb="2" eb="3">
      <t>ヒ</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</si>
  <si>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</si>
  <si>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ＵＲ賃貸住宅のバリアフリー化等に係る工事費</t>
    <rPh sb="2" eb="4">
      <t>チンタイ</t>
    </rPh>
    <rPh sb="4" eb="6">
      <t>ジュウタク</t>
    </rPh>
    <rPh sb="13" eb="14">
      <t>カ</t>
    </rPh>
    <rPh sb="14" eb="15">
      <t>トウ</t>
    </rPh>
    <rPh sb="16" eb="17">
      <t>カカ</t>
    </rPh>
    <rPh sb="18" eb="21">
      <t>コウジヒ</t>
    </rPh>
    <phoneticPr fontId="5"/>
  </si>
  <si>
    <t>独立行政法人都市再生機構</t>
    <rPh sb="0" eb="2">
      <t>ドクリツ</t>
    </rPh>
    <rPh sb="2" eb="4">
      <t>ギョウセイ</t>
    </rPh>
    <rPh sb="4" eb="6">
      <t>ホウジン</t>
    </rPh>
    <rPh sb="6" eb="8">
      <t>トシ</t>
    </rPh>
    <rPh sb="8" eb="10">
      <t>サイセイ</t>
    </rPh>
    <rPh sb="10" eb="12">
      <t>キコウ</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</si>
  <si>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</si>
  <si>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補助金等交付</t>
  </si>
  <si>
    <t>-</t>
    <phoneticPr fontId="5"/>
  </si>
  <si>
    <t>-</t>
    <phoneticPr fontId="5"/>
  </si>
  <si>
    <t>日本総合住生活（株）</t>
  </si>
  <si>
    <t>三菱電機ビルテクノサービス（株）</t>
  </si>
  <si>
    <t>（株）日立ビルシステム</t>
  </si>
  <si>
    <t>（株）クリスタルジャパン</t>
  </si>
  <si>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</si>
  <si>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</si>
  <si>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</si>
  <si>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</si>
  <si>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</si>
  <si>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</si>
  <si>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</si>
  <si>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</si>
  <si>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</si>
  <si>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</si>
  <si>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</si>
  <si>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建替事業に伴う移転費</t>
    <rPh sb="0" eb="2">
      <t>タテカ</t>
    </rPh>
    <rPh sb="2" eb="4">
      <t>ジギョウ</t>
    </rPh>
    <rPh sb="5" eb="6">
      <t>トモナ</t>
    </rPh>
    <rPh sb="7" eb="9">
      <t>イテン</t>
    </rPh>
    <rPh sb="9" eb="10">
      <t>ヒ</t>
    </rPh>
    <phoneticPr fontId="5"/>
  </si>
  <si>
    <t>-</t>
    <phoneticPr fontId="5"/>
  </si>
  <si>
    <t>-</t>
    <phoneticPr fontId="5"/>
  </si>
  <si>
    <t>団地数</t>
    <rPh sb="0" eb="2">
      <t>ダンチ</t>
    </rPh>
    <rPh sb="2" eb="3">
      <t>スウ</t>
    </rPh>
    <phoneticPr fontId="5"/>
  </si>
  <si>
    <t>-</t>
    <phoneticPr fontId="5"/>
  </si>
  <si>
    <t>-</t>
    <phoneticPr fontId="5"/>
  </si>
  <si>
    <t>-</t>
    <phoneticPr fontId="5"/>
  </si>
  <si>
    <t>-</t>
    <phoneticPr fontId="5"/>
  </si>
  <si>
    <t>-</t>
    <phoneticPr fontId="5"/>
  </si>
  <si>
    <t>-</t>
    <phoneticPr fontId="5"/>
  </si>
  <si>
    <t>-</t>
    <phoneticPr fontId="5"/>
  </si>
  <si>
    <t>-</t>
    <phoneticPr fontId="5"/>
  </si>
  <si>
    <t>青木あすなろ建設（株）</t>
    <phoneticPr fontId="25"/>
  </si>
  <si>
    <t>（株）東芝エレベータ</t>
    <phoneticPr fontId="25"/>
  </si>
  <si>
    <t>（株）鴻池組</t>
    <phoneticPr fontId="25"/>
  </si>
  <si>
    <t>日本オーチス・エレベータ（株）</t>
  </si>
  <si>
    <t>日本エレベーター製造（株）</t>
    <phoneticPr fontId="25"/>
  </si>
  <si>
    <t>三精テクノロジーズ（株）</t>
    <phoneticPr fontId="25"/>
  </si>
  <si>
    <t>1,000/2件</t>
    <rPh sb="7" eb="8">
      <t>ケン</t>
    </rPh>
    <phoneticPr fontId="5"/>
  </si>
  <si>
    <t>-</t>
    <phoneticPr fontId="5"/>
  </si>
  <si>
    <t>-</t>
    <phoneticPr fontId="5"/>
  </si>
  <si>
    <t>A.（独）都市再生機構</t>
    <rPh sb="3" eb="4">
      <t>ドク</t>
    </rPh>
    <rPh sb="5" eb="7">
      <t>トシ</t>
    </rPh>
    <rPh sb="7" eb="9">
      <t>サイセイ</t>
    </rPh>
    <rPh sb="9" eb="11">
      <t>キコウ</t>
    </rPh>
    <phoneticPr fontId="5"/>
  </si>
  <si>
    <t>B.日本総合住生活（株）</t>
    <rPh sb="2" eb="4">
      <t>ニホン</t>
    </rPh>
    <rPh sb="4" eb="6">
      <t>ソウゴウ</t>
    </rPh>
    <rPh sb="6" eb="9">
      <t>ジュウセイカツ</t>
    </rPh>
    <rPh sb="10" eb="11">
      <t>カブ</t>
    </rPh>
    <phoneticPr fontId="5"/>
  </si>
  <si>
    <t>-</t>
    <phoneticPr fontId="5"/>
  </si>
  <si>
    <t>5,519/425</t>
    <phoneticPr fontId="5"/>
  </si>
  <si>
    <t>都市再生機構（賃貸住宅事業）</t>
    <rPh sb="0" eb="2">
      <t>トシ</t>
    </rPh>
    <rPh sb="2" eb="4">
      <t>サイセイ</t>
    </rPh>
    <rPh sb="4" eb="6">
      <t>キコウ</t>
    </rPh>
    <rPh sb="7" eb="9">
      <t>チンタイ</t>
    </rPh>
    <rPh sb="9" eb="11">
      <t>ジュウタク</t>
    </rPh>
    <rPh sb="11" eb="13">
      <t>ジギョウ</t>
    </rPh>
    <phoneticPr fontId="5"/>
  </si>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</sst>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163286</xdr:colOff>
      <xdr:row>740</xdr:row>
      <xdr:rowOff>258536</xdr:rowOff>
    </xdr:from>
    <xdr:to>
      <xdr:col>21</xdr:col>
      <xdr:colOff>165163</xdr:colOff>
      <xdr:row>742</xdr:row>
      <xdr:rowOff>332574</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1963511" y="45073661"/>
          <a:ext cx="2402177" cy="7788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6,519</a:t>
          </a:r>
          <a:r>
            <a:rPr kumimoji="1" lang="ja-JP" altLang="en-US" sz="1400" baseline="0">
              <a:solidFill>
                <a:sysClr val="windowText" lastClr="000000"/>
              </a:solidFill>
            </a:rPr>
            <a:t>百万円</a:t>
          </a:r>
        </a:p>
      </xdr:txBody>
    </xdr:sp>
    <xdr:clientData/>
  </xdr:twoCellAnchor>
  <xdr:twoCellAnchor>
    <xdr:from>
      <xdr:col>8</xdr:col>
      <xdr:colOff>108857</xdr:colOff>
      <xdr:row>743</xdr:row>
      <xdr:rowOff>68036</xdr:rowOff>
    </xdr:from>
    <xdr:to>
      <xdr:col>23</xdr:col>
      <xdr:colOff>8015</xdr:colOff>
      <xdr:row>745</xdr:row>
      <xdr:rowOff>196330</xdr:rowOff>
    </xdr:to>
    <xdr:sp macro="" textlink="">
      <xdr:nvSpPr>
        <xdr:cNvPr id="4" name="大かっこ 3">
          <a:extLst>
            <a:ext uri="{FF2B5EF4-FFF2-40B4-BE49-F238E27FC236}">
              <a16:creationId xmlns:a16="http://schemas.microsoft.com/office/drawing/2014/main" xmlns="" id="{00000000-0008-0000-0000-000003000000}"/>
            </a:ext>
          </a:extLst>
        </xdr:cNvPr>
        <xdr:cNvSpPr/>
      </xdr:nvSpPr>
      <xdr:spPr>
        <a:xfrm>
          <a:off x="1709057" y="45940436"/>
          <a:ext cx="2899533" cy="83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ＵＲ賃貸住宅の再生・再編等を推進するための出資金、補助金</a:t>
          </a:r>
        </a:p>
      </xdr:txBody>
    </xdr:sp>
    <xdr:clientData/>
  </xdr:twoCellAnchor>
  <xdr:twoCellAnchor>
    <xdr:from>
      <xdr:col>15</xdr:col>
      <xdr:colOff>122461</xdr:colOff>
      <xdr:row>745</xdr:row>
      <xdr:rowOff>258537</xdr:rowOff>
    </xdr:from>
    <xdr:to>
      <xdr:col>15</xdr:col>
      <xdr:colOff>122464</xdr:colOff>
      <xdr:row>746</xdr:row>
      <xdr:rowOff>244930</xdr:rowOff>
    </xdr:to>
    <xdr:cxnSp macro="">
      <xdr:nvCxnSpPr>
        <xdr:cNvPr id="5" name="直線矢印コネクタ 4">
          <a:extLst>
            <a:ext uri="{FF2B5EF4-FFF2-40B4-BE49-F238E27FC236}">
              <a16:creationId xmlns:a16="http://schemas.microsoft.com/office/drawing/2014/main" xmlns="" id="{00000000-0008-0000-0000-000004000000}"/>
            </a:ext>
          </a:extLst>
        </xdr:cNvPr>
        <xdr:cNvCxnSpPr/>
      </xdr:nvCxnSpPr>
      <xdr:spPr>
        <a:xfrm>
          <a:off x="3122836" y="46835787"/>
          <a:ext cx="3" cy="338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68035</xdr:colOff>
      <xdr:row>746</xdr:row>
      <xdr:rowOff>340182</xdr:rowOff>
    </xdr:from>
    <xdr:to>
      <xdr:col>18</xdr:col>
      <xdr:colOff>186276</xdr:colOff>
      <xdr:row>747</xdr:row>
      <xdr:rowOff>275601</xdr:rowOff>
    </xdr:to>
    <xdr:sp macro="" textlink="">
      <xdr:nvSpPr>
        <xdr:cNvPr id="6" name="正方形/長方形 5">
          <a:extLst>
            <a:ext uri="{FF2B5EF4-FFF2-40B4-BE49-F238E27FC236}">
              <a16:creationId xmlns:a16="http://schemas.microsoft.com/office/drawing/2014/main" xmlns="" id="{00000000-0008-0000-0000-000005000000}"/>
            </a:ext>
          </a:extLst>
        </xdr:cNvPr>
        <xdr:cNvSpPr/>
      </xdr:nvSpPr>
      <xdr:spPr>
        <a:xfrm>
          <a:off x="2468335" y="47269857"/>
          <a:ext cx="1318391" cy="2878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108858</xdr:colOff>
      <xdr:row>748</xdr:row>
      <xdr:rowOff>6</xdr:rowOff>
    </xdr:from>
    <xdr:to>
      <xdr:col>21</xdr:col>
      <xdr:colOff>110735</xdr:colOff>
      <xdr:row>750</xdr:row>
      <xdr:rowOff>80396</xdr:rowOff>
    </xdr:to>
    <xdr:sp macro="" textlink="">
      <xdr:nvSpPr>
        <xdr:cNvPr id="7" name="正方形/長方形 6">
          <a:extLst>
            <a:ext uri="{FF2B5EF4-FFF2-40B4-BE49-F238E27FC236}">
              <a16:creationId xmlns:a16="http://schemas.microsoft.com/office/drawing/2014/main" xmlns="" id="{00000000-0008-0000-0000-000006000000}"/>
            </a:ext>
          </a:extLst>
        </xdr:cNvPr>
        <xdr:cNvSpPr/>
      </xdr:nvSpPr>
      <xdr:spPr>
        <a:xfrm>
          <a:off x="1909083" y="47634531"/>
          <a:ext cx="2402177" cy="7852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6,519</a:t>
          </a:r>
          <a:r>
            <a:rPr kumimoji="1" lang="ja-JP" altLang="en-US" sz="1400" baseline="0">
              <a:solidFill>
                <a:sysClr val="windowText" lastClr="000000"/>
              </a:solidFill>
            </a:rPr>
            <a:t>百万円</a:t>
          </a:r>
        </a:p>
      </xdr:txBody>
    </xdr:sp>
    <xdr:clientData/>
  </xdr:twoCellAnchor>
  <xdr:twoCellAnchor>
    <xdr:from>
      <xdr:col>8</xdr:col>
      <xdr:colOff>122464</xdr:colOff>
      <xdr:row>750</xdr:row>
      <xdr:rowOff>231327</xdr:rowOff>
    </xdr:from>
    <xdr:to>
      <xdr:col>22</xdr:col>
      <xdr:colOff>174929</xdr:colOff>
      <xdr:row>752</xdr:row>
      <xdr:rowOff>349818</xdr:rowOff>
    </xdr:to>
    <xdr:sp macro="" textlink="">
      <xdr:nvSpPr>
        <xdr:cNvPr id="8" name="大かっこ 7">
          <a:extLst>
            <a:ext uri="{FF2B5EF4-FFF2-40B4-BE49-F238E27FC236}">
              <a16:creationId xmlns:a16="http://schemas.microsoft.com/office/drawing/2014/main" xmlns="" id="{00000000-0008-0000-0000-000007000000}"/>
            </a:ext>
          </a:extLst>
        </xdr:cNvPr>
        <xdr:cNvSpPr/>
      </xdr:nvSpPr>
      <xdr:spPr>
        <a:xfrm>
          <a:off x="1722664" y="48570702"/>
          <a:ext cx="2852815" cy="823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190498</xdr:colOff>
      <xdr:row>749</xdr:row>
      <xdr:rowOff>0</xdr:rowOff>
    </xdr:from>
    <xdr:to>
      <xdr:col>30</xdr:col>
      <xdr:colOff>68036</xdr:colOff>
      <xdr:row>749</xdr:row>
      <xdr:rowOff>7</xdr:rowOff>
    </xdr:to>
    <xdr:cxnSp macro="">
      <xdr:nvCxnSpPr>
        <xdr:cNvPr id="9" name="直線矢印コネクタ 8">
          <a:extLst>
            <a:ext uri="{FF2B5EF4-FFF2-40B4-BE49-F238E27FC236}">
              <a16:creationId xmlns:a16="http://schemas.microsoft.com/office/drawing/2014/main" xmlns="" id="{00000000-0008-0000-0000-000008000000}"/>
            </a:ext>
          </a:extLst>
        </xdr:cNvPr>
        <xdr:cNvCxnSpPr/>
      </xdr:nvCxnSpPr>
      <xdr:spPr>
        <a:xfrm flipV="1">
          <a:off x="4991098" y="47986950"/>
          <a:ext cx="1077688" cy="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81640</xdr:colOff>
      <xdr:row>747</xdr:row>
      <xdr:rowOff>5</xdr:rowOff>
    </xdr:from>
    <xdr:to>
      <xdr:col>48</xdr:col>
      <xdr:colOff>144571</xdr:colOff>
      <xdr:row>747</xdr:row>
      <xdr:rowOff>289210</xdr:rowOff>
    </xdr:to>
    <xdr:sp macro="" textlink="">
      <xdr:nvSpPr>
        <xdr:cNvPr id="10" name="正方形/長方形 9">
          <a:extLst>
            <a:ext uri="{FF2B5EF4-FFF2-40B4-BE49-F238E27FC236}">
              <a16:creationId xmlns:a16="http://schemas.microsoft.com/office/drawing/2014/main" xmlns="" id="{00000000-0008-0000-0000-000009000000}"/>
            </a:ext>
          </a:extLst>
        </xdr:cNvPr>
        <xdr:cNvSpPr/>
      </xdr:nvSpPr>
      <xdr:spPr>
        <a:xfrm>
          <a:off x="5882365" y="47282105"/>
          <a:ext cx="3863406" cy="2892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748</xdr:row>
      <xdr:rowOff>6</xdr:rowOff>
    </xdr:from>
    <xdr:to>
      <xdr:col>45</xdr:col>
      <xdr:colOff>15480</xdr:colOff>
      <xdr:row>750</xdr:row>
      <xdr:rowOff>80396</xdr:rowOff>
    </xdr:to>
    <xdr:sp macro="" textlink="">
      <xdr:nvSpPr>
        <xdr:cNvPr id="11" name="正方形/長方形 10">
          <a:extLst>
            <a:ext uri="{FF2B5EF4-FFF2-40B4-BE49-F238E27FC236}">
              <a16:creationId xmlns:a16="http://schemas.microsoft.com/office/drawing/2014/main" xmlns="" id="{00000000-0008-0000-0000-00000A000000}"/>
            </a:ext>
          </a:extLst>
        </xdr:cNvPr>
        <xdr:cNvSpPr/>
      </xdr:nvSpPr>
      <xdr:spPr>
        <a:xfrm>
          <a:off x="6614427" y="47634531"/>
          <a:ext cx="2402178" cy="7852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140</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5,394</a:t>
          </a:r>
          <a:r>
            <a:rPr kumimoji="1" lang="ja-JP" altLang="en-US" sz="1400" baseline="0">
              <a:solidFill>
                <a:sysClr val="windowText" lastClr="000000"/>
              </a:solidFill>
            </a:rPr>
            <a:t>百万円</a:t>
          </a:r>
        </a:p>
      </xdr:txBody>
    </xdr:sp>
    <xdr:clientData/>
  </xdr:twoCellAnchor>
  <xdr:twoCellAnchor>
    <xdr:from>
      <xdr:col>31</xdr:col>
      <xdr:colOff>190502</xdr:colOff>
      <xdr:row>750</xdr:row>
      <xdr:rowOff>217722</xdr:rowOff>
    </xdr:from>
    <xdr:to>
      <xdr:col>46</xdr:col>
      <xdr:colOff>38859</xdr:colOff>
      <xdr:row>751</xdr:row>
      <xdr:rowOff>285750</xdr:rowOff>
    </xdr:to>
    <xdr:sp macro="" textlink="">
      <xdr:nvSpPr>
        <xdr:cNvPr id="12" name="大かっこ 11">
          <a:extLst>
            <a:ext uri="{FF2B5EF4-FFF2-40B4-BE49-F238E27FC236}">
              <a16:creationId xmlns:a16="http://schemas.microsoft.com/office/drawing/2014/main" xmlns="" id="{00000000-0008-0000-0000-00000B000000}"/>
            </a:ext>
          </a:extLst>
        </xdr:cNvPr>
        <xdr:cNvSpPr/>
      </xdr:nvSpPr>
      <xdr:spPr>
        <a:xfrm>
          <a:off x="6391277" y="48557097"/>
          <a:ext cx="2848732" cy="420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81640</xdr:colOff>
      <xdr:row>752</xdr:row>
      <xdr:rowOff>127910</xdr:rowOff>
    </xdr:from>
    <xdr:to>
      <xdr:col>48</xdr:col>
      <xdr:colOff>144571</xdr:colOff>
      <xdr:row>753</xdr:row>
      <xdr:rowOff>63329</xdr:rowOff>
    </xdr:to>
    <xdr:sp macro="" textlink="">
      <xdr:nvSpPr>
        <xdr:cNvPr id="13" name="正方形/長方形 12">
          <a:extLst>
            <a:ext uri="{FF2B5EF4-FFF2-40B4-BE49-F238E27FC236}">
              <a16:creationId xmlns:a16="http://schemas.microsoft.com/office/drawing/2014/main" xmlns="" id="{00000000-0008-0000-0000-000010000000}"/>
            </a:ext>
          </a:extLst>
        </xdr:cNvPr>
        <xdr:cNvSpPr/>
      </xdr:nvSpPr>
      <xdr:spPr>
        <a:xfrm>
          <a:off x="5882365" y="49172135"/>
          <a:ext cx="3863406" cy="2878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753</xdr:row>
      <xdr:rowOff>137435</xdr:rowOff>
    </xdr:from>
    <xdr:to>
      <xdr:col>45</xdr:col>
      <xdr:colOff>15480</xdr:colOff>
      <xdr:row>755</xdr:row>
      <xdr:rowOff>217826</xdr:rowOff>
    </xdr:to>
    <xdr:sp macro="" textlink="">
      <xdr:nvSpPr>
        <xdr:cNvPr id="14" name="正方形/長方形 13">
          <a:extLst>
            <a:ext uri="{FF2B5EF4-FFF2-40B4-BE49-F238E27FC236}">
              <a16:creationId xmlns:a16="http://schemas.microsoft.com/office/drawing/2014/main" xmlns="" id="{00000000-0008-0000-0000-000011000000}"/>
            </a:ext>
          </a:extLst>
        </xdr:cNvPr>
        <xdr:cNvSpPr/>
      </xdr:nvSpPr>
      <xdr:spPr>
        <a:xfrm>
          <a:off x="6614427" y="49534085"/>
          <a:ext cx="2402178" cy="7852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1,465</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125</a:t>
          </a:r>
          <a:r>
            <a:rPr kumimoji="1" lang="ja-JP" altLang="en-US" sz="1400" baseline="0">
              <a:solidFill>
                <a:sysClr val="windowText" lastClr="000000"/>
              </a:solidFill>
            </a:rPr>
            <a:t>百万円</a:t>
          </a:r>
        </a:p>
      </xdr:txBody>
    </xdr:sp>
    <xdr:clientData/>
  </xdr:twoCellAnchor>
  <xdr:twoCellAnchor>
    <xdr:from>
      <xdr:col>31</xdr:col>
      <xdr:colOff>190502</xdr:colOff>
      <xdr:row>756</xdr:row>
      <xdr:rowOff>2726</xdr:rowOff>
    </xdr:from>
    <xdr:to>
      <xdr:col>46</xdr:col>
      <xdr:colOff>38859</xdr:colOff>
      <xdr:row>756</xdr:row>
      <xdr:rowOff>390525</xdr:rowOff>
    </xdr:to>
    <xdr:sp macro="" textlink="">
      <xdr:nvSpPr>
        <xdr:cNvPr id="15" name="大かっこ 14">
          <a:extLst>
            <a:ext uri="{FF2B5EF4-FFF2-40B4-BE49-F238E27FC236}">
              <a16:creationId xmlns:a16="http://schemas.microsoft.com/office/drawing/2014/main" xmlns="" id="{00000000-0008-0000-0000-000012000000}"/>
            </a:ext>
          </a:extLst>
        </xdr:cNvPr>
        <xdr:cNvSpPr/>
      </xdr:nvSpPr>
      <xdr:spPr>
        <a:xfrm>
          <a:off x="6391277" y="50456651"/>
          <a:ext cx="2848732" cy="38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754</xdr:row>
      <xdr:rowOff>160565</xdr:rowOff>
    </xdr:from>
    <xdr:to>
      <xdr:col>30</xdr:col>
      <xdr:colOff>54431</xdr:colOff>
      <xdr:row>754</xdr:row>
      <xdr:rowOff>160566</xdr:rowOff>
    </xdr:to>
    <xdr:cxnSp macro="">
      <xdr:nvCxnSpPr>
        <xdr:cNvPr id="16" name="直線矢印コネクタ 15">
          <a:extLst>
            <a:ext uri="{FF2B5EF4-FFF2-40B4-BE49-F238E27FC236}">
              <a16:creationId xmlns:a16="http://schemas.microsoft.com/office/drawing/2014/main" xmlns="" id="{00000000-0008-0000-0000-000014000000}"/>
            </a:ext>
          </a:extLst>
        </xdr:cNvPr>
        <xdr:cNvCxnSpPr/>
      </xdr:nvCxnSpPr>
      <xdr:spPr>
        <a:xfrm>
          <a:off x="5600700" y="49909640"/>
          <a:ext cx="45448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749</xdr:row>
      <xdr:rowOff>0</xdr:rowOff>
    </xdr:from>
    <xdr:to>
      <xdr:col>28</xdr:col>
      <xdr:colOff>0</xdr:colOff>
      <xdr:row>754</xdr:row>
      <xdr:rowOff>171450</xdr:rowOff>
    </xdr:to>
    <xdr:cxnSp macro="">
      <xdr:nvCxnSpPr>
        <xdr:cNvPr id="17" name="直線矢印コネクタ 16">
          <a:extLst>
            <a:ext uri="{FF2B5EF4-FFF2-40B4-BE49-F238E27FC236}">
              <a16:creationId xmlns:a16="http://schemas.microsoft.com/office/drawing/2014/main" xmlns="" id="{00000000-0008-0000-0000-000016000000}"/>
            </a:ext>
          </a:extLst>
        </xdr:cNvPr>
        <xdr:cNvCxnSpPr/>
      </xdr:nvCxnSpPr>
      <xdr:spPr>
        <a:xfrm>
          <a:off x="5600700" y="47986950"/>
          <a:ext cx="0" cy="19335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7" zoomScale="85" zoomScaleNormal="75" zoomScaleSheetLayoutView="85" zoomScalePageLayoutView="85" workbookViewId="0">
      <selection activeCell="Y782" sqref="Y782:AB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568</v>
      </c>
      <c r="H5" s="840"/>
      <c r="I5" s="840"/>
      <c r="J5" s="840"/>
      <c r="K5" s="840"/>
      <c r="L5" s="840"/>
      <c r="M5" s="841" t="s">
        <v>66</v>
      </c>
      <c r="N5" s="842"/>
      <c r="O5" s="842"/>
      <c r="P5" s="842"/>
      <c r="Q5" s="842"/>
      <c r="R5" s="843"/>
      <c r="S5" s="844" t="s">
        <v>569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8"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高齢社会対策、障害者施策、少子化社会対策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9400</v>
      </c>
      <c r="Q13" s="658"/>
      <c r="R13" s="658"/>
      <c r="S13" s="658"/>
      <c r="T13" s="658"/>
      <c r="U13" s="658"/>
      <c r="V13" s="659"/>
      <c r="W13" s="657">
        <v>8200</v>
      </c>
      <c r="X13" s="658"/>
      <c r="Y13" s="658"/>
      <c r="Z13" s="658"/>
      <c r="AA13" s="658"/>
      <c r="AB13" s="658"/>
      <c r="AC13" s="659"/>
      <c r="AD13" s="657">
        <v>6200</v>
      </c>
      <c r="AE13" s="658"/>
      <c r="AF13" s="658"/>
      <c r="AG13" s="658"/>
      <c r="AH13" s="658"/>
      <c r="AI13" s="658"/>
      <c r="AJ13" s="659"/>
      <c r="AK13" s="657">
        <v>5000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646</v>
      </c>
      <c r="AE14" s="658"/>
      <c r="AF14" s="658"/>
      <c r="AG14" s="658"/>
      <c r="AH14" s="658"/>
      <c r="AI14" s="658"/>
      <c r="AJ14" s="659"/>
      <c r="AK14" s="657" t="s">
        <v>647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3273</v>
      </c>
      <c r="Q15" s="658"/>
      <c r="R15" s="658"/>
      <c r="S15" s="658"/>
      <c r="T15" s="658"/>
      <c r="U15" s="658"/>
      <c r="V15" s="659"/>
      <c r="W15" s="657">
        <v>1425</v>
      </c>
      <c r="X15" s="658"/>
      <c r="Y15" s="658"/>
      <c r="Z15" s="658"/>
      <c r="AA15" s="658"/>
      <c r="AB15" s="658"/>
      <c r="AC15" s="659"/>
      <c r="AD15" s="657">
        <v>1893</v>
      </c>
      <c r="AE15" s="658"/>
      <c r="AF15" s="658"/>
      <c r="AG15" s="658"/>
      <c r="AH15" s="658"/>
      <c r="AI15" s="658"/>
      <c r="AJ15" s="659"/>
      <c r="AK15" s="657">
        <f>1573+1</f>
        <v>1574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-1425</v>
      </c>
      <c r="Q16" s="658"/>
      <c r="R16" s="658"/>
      <c r="S16" s="658"/>
      <c r="T16" s="658"/>
      <c r="U16" s="658"/>
      <c r="V16" s="659"/>
      <c r="W16" s="657">
        <v>-1893</v>
      </c>
      <c r="X16" s="658"/>
      <c r="Y16" s="658"/>
      <c r="Z16" s="658"/>
      <c r="AA16" s="658"/>
      <c r="AB16" s="658"/>
      <c r="AC16" s="659"/>
      <c r="AD16" s="657">
        <f>-1573-1</f>
        <v>-1574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647</v>
      </c>
      <c r="AE17" s="658"/>
      <c r="AF17" s="658"/>
      <c r="AG17" s="658"/>
      <c r="AH17" s="658"/>
      <c r="AI17" s="658"/>
      <c r="AJ17" s="659"/>
      <c r="AK17" s="657" t="s">
        <v>647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11248</v>
      </c>
      <c r="Q18" s="879"/>
      <c r="R18" s="879"/>
      <c r="S18" s="879"/>
      <c r="T18" s="879"/>
      <c r="U18" s="879"/>
      <c r="V18" s="880"/>
      <c r="W18" s="878">
        <f>SUM(W13:AC17)</f>
        <v>7732</v>
      </c>
      <c r="X18" s="879"/>
      <c r="Y18" s="879"/>
      <c r="Z18" s="879"/>
      <c r="AA18" s="879"/>
      <c r="AB18" s="879"/>
      <c r="AC18" s="880"/>
      <c r="AD18" s="878">
        <f>SUM(AD13:AJ17)</f>
        <v>6519</v>
      </c>
      <c r="AE18" s="879"/>
      <c r="AF18" s="879"/>
      <c r="AG18" s="879"/>
      <c r="AH18" s="879"/>
      <c r="AI18" s="879"/>
      <c r="AJ18" s="880"/>
      <c r="AK18" s="878">
        <f>SUM(AK13:AQ17)</f>
        <v>6574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11248</v>
      </c>
      <c r="Q19" s="658"/>
      <c r="R19" s="658"/>
      <c r="S19" s="658"/>
      <c r="T19" s="658"/>
      <c r="U19" s="658"/>
      <c r="V19" s="659"/>
      <c r="W19" s="657">
        <v>7732</v>
      </c>
      <c r="X19" s="658"/>
      <c r="Y19" s="658"/>
      <c r="Z19" s="658"/>
      <c r="AA19" s="658"/>
      <c r="AB19" s="658"/>
      <c r="AC19" s="659"/>
      <c r="AD19" s="657">
        <v>6519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1.1965957446808511</v>
      </c>
      <c r="Q21" s="318"/>
      <c r="R21" s="318"/>
      <c r="S21" s="318"/>
      <c r="T21" s="318"/>
      <c r="U21" s="318"/>
      <c r="V21" s="318"/>
      <c r="W21" s="318">
        <f t="shared" ref="W21" si="2">IF(W19=0, "-", SUM(W19)/SUM(W13,W14))</f>
        <v>0.94292682926829263</v>
      </c>
      <c r="X21" s="318"/>
      <c r="Y21" s="318"/>
      <c r="Z21" s="318"/>
      <c r="AA21" s="318"/>
      <c r="AB21" s="318"/>
      <c r="AC21" s="318"/>
      <c r="AD21" s="318">
        <f t="shared" ref="AD21" si="3">IF(AD19=0, "-", SUM(AD19)/SUM(AD13,AD14))</f>
        <v>1.0514516129032259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hidden="1" customHeight="1" x14ac:dyDescent="0.15">
      <c r="A23" s="967"/>
      <c r="B23" s="968"/>
      <c r="C23" s="968"/>
      <c r="D23" s="968"/>
      <c r="E23" s="968"/>
      <c r="F23" s="969"/>
      <c r="G23" s="952" t="s">
        <v>580</v>
      </c>
      <c r="H23" s="953"/>
      <c r="I23" s="953"/>
      <c r="J23" s="953"/>
      <c r="K23" s="953"/>
      <c r="L23" s="953"/>
      <c r="M23" s="953"/>
      <c r="N23" s="953"/>
      <c r="O23" s="954"/>
      <c r="P23" s="919">
        <v>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5000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5000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649</v>
      </c>
      <c r="AR31" s="200"/>
      <c r="AS31" s="133" t="s">
        <v>355</v>
      </c>
      <c r="AT31" s="134"/>
      <c r="AU31" s="199">
        <v>37</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648</v>
      </c>
      <c r="AC32" s="461"/>
      <c r="AD32" s="461"/>
      <c r="AE32" s="218">
        <v>6</v>
      </c>
      <c r="AF32" s="219"/>
      <c r="AG32" s="219"/>
      <c r="AH32" s="219"/>
      <c r="AI32" s="218">
        <v>22</v>
      </c>
      <c r="AJ32" s="219"/>
      <c r="AK32" s="219"/>
      <c r="AL32" s="219"/>
      <c r="AM32" s="218">
        <v>49</v>
      </c>
      <c r="AN32" s="219"/>
      <c r="AO32" s="219"/>
      <c r="AP32" s="219"/>
      <c r="AQ32" s="340" t="s">
        <v>649</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648</v>
      </c>
      <c r="AC33" s="523"/>
      <c r="AD33" s="523"/>
      <c r="AE33" s="218" t="s">
        <v>579</v>
      </c>
      <c r="AF33" s="219"/>
      <c r="AG33" s="219"/>
      <c r="AH33" s="219"/>
      <c r="AI33" s="218" t="s">
        <v>579</v>
      </c>
      <c r="AJ33" s="219"/>
      <c r="AK33" s="219"/>
      <c r="AL33" s="219"/>
      <c r="AM33" s="218" t="s">
        <v>579</v>
      </c>
      <c r="AN33" s="219"/>
      <c r="AO33" s="219"/>
      <c r="AP33" s="219"/>
      <c r="AQ33" s="340" t="s">
        <v>650</v>
      </c>
      <c r="AR33" s="207"/>
      <c r="AS33" s="207"/>
      <c r="AT33" s="341"/>
      <c r="AU33" s="219">
        <v>150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v>
      </c>
      <c r="AF34" s="219"/>
      <c r="AG34" s="219"/>
      <c r="AH34" s="219"/>
      <c r="AI34" s="218">
        <v>15</v>
      </c>
      <c r="AJ34" s="219"/>
      <c r="AK34" s="219"/>
      <c r="AL34" s="219"/>
      <c r="AM34" s="218">
        <v>33</v>
      </c>
      <c r="AN34" s="219"/>
      <c r="AO34" s="219"/>
      <c r="AP34" s="219"/>
      <c r="AQ34" s="340" t="s">
        <v>649</v>
      </c>
      <c r="AR34" s="207"/>
      <c r="AS34" s="207"/>
      <c r="AT34" s="341"/>
      <c r="AU34" s="219"/>
      <c r="AV34" s="219"/>
      <c r="AW34" s="219"/>
      <c r="AX34" s="221"/>
    </row>
    <row r="35" spans="1:50" ht="41.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1.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8</v>
      </c>
      <c r="AF101" s="219"/>
      <c r="AG101" s="219"/>
      <c r="AH101" s="220"/>
      <c r="AI101" s="218">
        <v>7</v>
      </c>
      <c r="AJ101" s="219"/>
      <c r="AK101" s="219"/>
      <c r="AL101" s="220"/>
      <c r="AM101" s="218">
        <v>2</v>
      </c>
      <c r="AN101" s="219"/>
      <c r="AO101" s="219"/>
      <c r="AP101" s="220"/>
      <c r="AQ101" s="218" t="s">
        <v>650</v>
      </c>
      <c r="AR101" s="219"/>
      <c r="AS101" s="219"/>
      <c r="AT101" s="220"/>
      <c r="AU101" s="218" t="s">
        <v>651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8</v>
      </c>
      <c r="AF102" s="418"/>
      <c r="AG102" s="418"/>
      <c r="AH102" s="418"/>
      <c r="AI102" s="418">
        <v>7</v>
      </c>
      <c r="AJ102" s="418"/>
      <c r="AK102" s="418"/>
      <c r="AL102" s="418"/>
      <c r="AM102" s="418">
        <v>2</v>
      </c>
      <c r="AN102" s="418"/>
      <c r="AO102" s="418"/>
      <c r="AP102" s="418"/>
      <c r="AQ102" s="273" t="s">
        <v>668</v>
      </c>
      <c r="AR102" s="274"/>
      <c r="AS102" s="274"/>
      <c r="AT102" s="319"/>
      <c r="AU102" s="273" t="s">
        <v>650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594</v>
      </c>
      <c r="AC104" s="546"/>
      <c r="AD104" s="547"/>
      <c r="AE104" s="218">
        <v>406</v>
      </c>
      <c r="AF104" s="219"/>
      <c r="AG104" s="219"/>
      <c r="AH104" s="220"/>
      <c r="AI104" s="218">
        <v>401</v>
      </c>
      <c r="AJ104" s="219"/>
      <c r="AK104" s="219"/>
      <c r="AL104" s="220"/>
      <c r="AM104" s="218">
        <v>425</v>
      </c>
      <c r="AN104" s="219"/>
      <c r="AO104" s="219"/>
      <c r="AP104" s="220"/>
      <c r="AQ104" s="218" t="s">
        <v>651</v>
      </c>
      <c r="AR104" s="219"/>
      <c r="AS104" s="219"/>
      <c r="AT104" s="220"/>
      <c r="AU104" s="218" t="s">
        <v>651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594</v>
      </c>
      <c r="AC105" s="469"/>
      <c r="AD105" s="470"/>
      <c r="AE105" s="418" t="s">
        <v>579</v>
      </c>
      <c r="AF105" s="418"/>
      <c r="AG105" s="418"/>
      <c r="AH105" s="418"/>
      <c r="AI105" s="418" t="s">
        <v>579</v>
      </c>
      <c r="AJ105" s="418"/>
      <c r="AK105" s="418"/>
      <c r="AL105" s="418"/>
      <c r="AM105" s="418" t="s">
        <v>579</v>
      </c>
      <c r="AN105" s="418"/>
      <c r="AO105" s="418"/>
      <c r="AP105" s="418"/>
      <c r="AQ105" s="218" t="s">
        <v>656</v>
      </c>
      <c r="AR105" s="219"/>
      <c r="AS105" s="219"/>
      <c r="AT105" s="220"/>
      <c r="AU105" s="273" t="s">
        <v>652</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563</v>
      </c>
      <c r="AF116" s="418"/>
      <c r="AG116" s="418"/>
      <c r="AH116" s="418"/>
      <c r="AI116" s="418">
        <v>429</v>
      </c>
      <c r="AJ116" s="418"/>
      <c r="AK116" s="418"/>
      <c r="AL116" s="418"/>
      <c r="AM116" s="418">
        <f>1000/2</f>
        <v>500</v>
      </c>
      <c r="AN116" s="418"/>
      <c r="AO116" s="418"/>
      <c r="AP116" s="418"/>
      <c r="AQ116" s="218" t="s">
        <v>654</v>
      </c>
      <c r="AR116" s="219"/>
      <c r="AS116" s="219"/>
      <c r="AT116" s="219"/>
      <c r="AU116" s="219"/>
      <c r="AV116" s="219"/>
      <c r="AW116" s="219"/>
      <c r="AX116" s="221"/>
    </row>
    <row r="117" spans="1:50" ht="24.9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587</v>
      </c>
      <c r="AF117" s="551"/>
      <c r="AG117" s="551"/>
      <c r="AH117" s="551"/>
      <c r="AI117" s="551" t="s">
        <v>588</v>
      </c>
      <c r="AJ117" s="551"/>
      <c r="AK117" s="551"/>
      <c r="AL117" s="551"/>
      <c r="AM117" s="551" t="s">
        <v>663</v>
      </c>
      <c r="AN117" s="551"/>
      <c r="AO117" s="551"/>
      <c r="AP117" s="551"/>
      <c r="AQ117" s="551" t="s">
        <v>614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595</v>
      </c>
      <c r="AC119" s="463"/>
      <c r="AD119" s="464"/>
      <c r="AE119" s="418">
        <v>17</v>
      </c>
      <c r="AF119" s="418"/>
      <c r="AG119" s="418"/>
      <c r="AH119" s="418"/>
      <c r="AI119" s="418">
        <v>12</v>
      </c>
      <c r="AJ119" s="418"/>
      <c r="AK119" s="418"/>
      <c r="AL119" s="418"/>
      <c r="AM119" s="418">
        <v>13</v>
      </c>
      <c r="AN119" s="418"/>
      <c r="AO119" s="418"/>
      <c r="AP119" s="418"/>
      <c r="AQ119" s="418" t="s">
        <v>653</v>
      </c>
      <c r="AR119" s="418"/>
      <c r="AS119" s="418"/>
      <c r="AT119" s="418"/>
      <c r="AU119" s="418"/>
      <c r="AV119" s="418"/>
      <c r="AW119" s="418"/>
      <c r="AX119" s="550"/>
    </row>
    <row r="120" spans="1:50" ht="24.9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591</v>
      </c>
      <c r="AF120" s="551"/>
      <c r="AG120" s="551"/>
      <c r="AH120" s="551"/>
      <c r="AI120" s="551" t="s">
        <v>592</v>
      </c>
      <c r="AJ120" s="551"/>
      <c r="AK120" s="551"/>
      <c r="AL120" s="551"/>
      <c r="AM120" s="551" t="s">
        <v>669</v>
      </c>
      <c r="AN120" s="551"/>
      <c r="AO120" s="551"/>
      <c r="AP120" s="551"/>
      <c r="AQ120" s="551" t="s">
        <v>614</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665</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6</v>
      </c>
      <c r="AF134" s="207"/>
      <c r="AG134" s="207"/>
      <c r="AH134" s="207"/>
      <c r="AI134" s="206">
        <v>22</v>
      </c>
      <c r="AJ134" s="207"/>
      <c r="AK134" s="207"/>
      <c r="AL134" s="207"/>
      <c r="AM134" s="206">
        <v>49</v>
      </c>
      <c r="AN134" s="207"/>
      <c r="AO134" s="207"/>
      <c r="AP134" s="207"/>
      <c r="AQ134" s="206" t="s">
        <v>665</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579</v>
      </c>
      <c r="AF135" s="207"/>
      <c r="AG135" s="207"/>
      <c r="AH135" s="207"/>
      <c r="AI135" s="206" t="s">
        <v>579</v>
      </c>
      <c r="AJ135" s="207"/>
      <c r="AK135" s="207"/>
      <c r="AL135" s="207"/>
      <c r="AM135" s="206" t="s">
        <v>664</v>
      </c>
      <c r="AN135" s="207"/>
      <c r="AO135" s="207"/>
      <c r="AP135" s="207"/>
      <c r="AQ135" s="206" t="s">
        <v>665</v>
      </c>
      <c r="AR135" s="207"/>
      <c r="AS135" s="207"/>
      <c r="AT135" s="207"/>
      <c r="AU135" s="206">
        <v>150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603</v>
      </c>
      <c r="AE705" s="715"/>
      <c r="AF705" s="715"/>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603</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69.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36"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603</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t="s">
        <v>655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4.5" customHeight="1" x14ac:dyDescent="0.15">
      <c r="A726" s="640"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613</v>
      </c>
      <c r="F737" s="990"/>
      <c r="G737" s="990"/>
      <c r="H737" s="990"/>
      <c r="I737" s="990"/>
      <c r="J737" s="990"/>
      <c r="K737" s="990"/>
      <c r="L737" s="990"/>
      <c r="M737" s="990"/>
      <c r="N737" s="365" t="s">
        <v>541</v>
      </c>
      <c r="O737" s="365"/>
      <c r="P737" s="365"/>
      <c r="Q737" s="365"/>
      <c r="R737" s="990" t="s">
        <v>614</v>
      </c>
      <c r="S737" s="990"/>
      <c r="T737" s="990"/>
      <c r="U737" s="990"/>
      <c r="V737" s="990"/>
      <c r="W737" s="990"/>
      <c r="X737" s="990"/>
      <c r="Y737" s="990"/>
      <c r="Z737" s="990"/>
      <c r="AA737" s="365" t="s">
        <v>540</v>
      </c>
      <c r="AB737" s="365"/>
      <c r="AC737" s="365"/>
      <c r="AD737" s="365"/>
      <c r="AE737" s="990" t="s">
        <v>615</v>
      </c>
      <c r="AF737" s="990"/>
      <c r="AG737" s="990"/>
      <c r="AH737" s="990"/>
      <c r="AI737" s="990"/>
      <c r="AJ737" s="990"/>
      <c r="AK737" s="990"/>
      <c r="AL737" s="990"/>
      <c r="AM737" s="990"/>
      <c r="AN737" s="365" t="s">
        <v>539</v>
      </c>
      <c r="AO737" s="365"/>
      <c r="AP737" s="365"/>
      <c r="AQ737" s="365"/>
      <c r="AR737" s="982" t="s">
        <v>615</v>
      </c>
      <c r="AS737" s="983"/>
      <c r="AT737" s="983"/>
      <c r="AU737" s="983"/>
      <c r="AV737" s="983"/>
      <c r="AW737" s="983"/>
      <c r="AX737" s="984"/>
      <c r="AY737" s="89"/>
      <c r="AZ737" s="89"/>
    </row>
    <row r="738" spans="1:52" ht="24.75" customHeight="1" x14ac:dyDescent="0.15">
      <c r="A738" s="991" t="s">
        <v>538</v>
      </c>
      <c r="B738" s="210"/>
      <c r="C738" s="210"/>
      <c r="D738" s="211"/>
      <c r="E738" s="990" t="s">
        <v>616</v>
      </c>
      <c r="F738" s="990"/>
      <c r="G738" s="990"/>
      <c r="H738" s="990"/>
      <c r="I738" s="990"/>
      <c r="J738" s="990"/>
      <c r="K738" s="990"/>
      <c r="L738" s="990"/>
      <c r="M738" s="990"/>
      <c r="N738" s="365" t="s">
        <v>537</v>
      </c>
      <c r="O738" s="365"/>
      <c r="P738" s="365"/>
      <c r="Q738" s="365"/>
      <c r="R738" s="990" t="s">
        <v>617</v>
      </c>
      <c r="S738" s="990"/>
      <c r="T738" s="990"/>
      <c r="U738" s="990"/>
      <c r="V738" s="990"/>
      <c r="W738" s="990"/>
      <c r="X738" s="990"/>
      <c r="Y738" s="990"/>
      <c r="Z738" s="990"/>
      <c r="AA738" s="365" t="s">
        <v>536</v>
      </c>
      <c r="AB738" s="365"/>
      <c r="AC738" s="365"/>
      <c r="AD738" s="365"/>
      <c r="AE738" s="990" t="s">
        <v>618</v>
      </c>
      <c r="AF738" s="990"/>
      <c r="AG738" s="990"/>
      <c r="AH738" s="990"/>
      <c r="AI738" s="990"/>
      <c r="AJ738" s="990"/>
      <c r="AK738" s="990"/>
      <c r="AL738" s="990"/>
      <c r="AM738" s="990"/>
      <c r="AN738" s="365" t="s">
        <v>532</v>
      </c>
      <c r="AO738" s="365"/>
      <c r="AP738" s="365"/>
      <c r="AQ738" s="365"/>
      <c r="AR738" s="982" t="s">
        <v>619</v>
      </c>
      <c r="AS738" s="983"/>
      <c r="AT738" s="983"/>
      <c r="AU738" s="983"/>
      <c r="AV738" s="983"/>
      <c r="AW738" s="983"/>
      <c r="AX738" s="984"/>
    </row>
    <row r="739" spans="1:52" ht="24.75" customHeight="1" thickBot="1" x14ac:dyDescent="0.2">
      <c r="A739" s="992" t="s">
        <v>528</v>
      </c>
      <c r="B739" s="993"/>
      <c r="C739" s="993"/>
      <c r="D739" s="994"/>
      <c r="E739" s="995" t="s">
        <v>573</v>
      </c>
      <c r="F739" s="985"/>
      <c r="G739" s="985"/>
      <c r="H739" s="93" t="str">
        <f>IF(E739="", "", "(")</f>
        <v>(</v>
      </c>
      <c r="I739" s="985" t="s">
        <v>466</v>
      </c>
      <c r="J739" s="985"/>
      <c r="K739" s="93" t="str">
        <f>IF(OR(I739="　", I739=""), "", "-")</f>
        <v/>
      </c>
      <c r="L739" s="986">
        <v>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7.7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950000000000003"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666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623</v>
      </c>
      <c r="M781" s="665"/>
      <c r="N781" s="665"/>
      <c r="O781" s="665"/>
      <c r="P781" s="665"/>
      <c r="Q781" s="665"/>
      <c r="R781" s="665"/>
      <c r="S781" s="665"/>
      <c r="T781" s="665"/>
      <c r="U781" s="665"/>
      <c r="V781" s="665"/>
      <c r="W781" s="665"/>
      <c r="X781" s="666"/>
      <c r="Y781" s="388">
        <v>1000</v>
      </c>
      <c r="Z781" s="389"/>
      <c r="AA781" s="389"/>
      <c r="AB781" s="805"/>
      <c r="AC781" s="670" t="s">
        <v>621</v>
      </c>
      <c r="AD781" s="671"/>
      <c r="AE781" s="671"/>
      <c r="AF781" s="671"/>
      <c r="AG781" s="672"/>
      <c r="AH781" s="664" t="s">
        <v>624</v>
      </c>
      <c r="AI781" s="665"/>
      <c r="AJ781" s="665"/>
      <c r="AK781" s="665"/>
      <c r="AL781" s="665"/>
      <c r="AM781" s="665"/>
      <c r="AN781" s="665"/>
      <c r="AO781" s="665"/>
      <c r="AP781" s="665"/>
      <c r="AQ781" s="665"/>
      <c r="AR781" s="665"/>
      <c r="AS781" s="665"/>
      <c r="AT781" s="666"/>
      <c r="AU781" s="388">
        <v>1572</v>
      </c>
      <c r="AV781" s="389"/>
      <c r="AW781" s="389"/>
      <c r="AX781" s="390"/>
    </row>
    <row r="782" spans="1:50" ht="24.75" customHeight="1" x14ac:dyDescent="0.15">
      <c r="A782" s="631"/>
      <c r="B782" s="632"/>
      <c r="C782" s="632"/>
      <c r="D782" s="632"/>
      <c r="E782" s="632"/>
      <c r="F782" s="633"/>
      <c r="G782" s="606" t="s">
        <v>621</v>
      </c>
      <c r="H782" s="607"/>
      <c r="I782" s="607"/>
      <c r="J782" s="607"/>
      <c r="K782" s="608"/>
      <c r="L782" s="598" t="s">
        <v>623</v>
      </c>
      <c r="M782" s="599"/>
      <c r="N782" s="599"/>
      <c r="O782" s="599"/>
      <c r="P782" s="599"/>
      <c r="Q782" s="599"/>
      <c r="R782" s="599"/>
      <c r="S782" s="599"/>
      <c r="T782" s="599"/>
      <c r="U782" s="599"/>
      <c r="V782" s="599"/>
      <c r="W782" s="599"/>
      <c r="X782" s="600"/>
      <c r="Y782" s="601">
        <v>5394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622</v>
      </c>
      <c r="H783" s="607"/>
      <c r="I783" s="607"/>
      <c r="J783" s="607"/>
      <c r="K783" s="608"/>
      <c r="L783" s="598" t="s">
        <v>623</v>
      </c>
      <c r="M783" s="599"/>
      <c r="N783" s="599"/>
      <c r="O783" s="599"/>
      <c r="P783" s="599"/>
      <c r="Q783" s="599"/>
      <c r="R783" s="599"/>
      <c r="S783" s="599"/>
      <c r="T783" s="599"/>
      <c r="U783" s="599"/>
      <c r="V783" s="599"/>
      <c r="W783" s="599"/>
      <c r="X783" s="600"/>
      <c r="Y783" s="601">
        <v>125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16.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6519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1572</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v>1020005005090</v>
      </c>
      <c r="K837" s="349"/>
      <c r="L837" s="349"/>
      <c r="M837" s="349"/>
      <c r="N837" s="349"/>
      <c r="O837" s="349"/>
      <c r="P837" s="350" t="s">
        <v>626</v>
      </c>
      <c r="Q837" s="350"/>
      <c r="R837" s="350"/>
      <c r="S837" s="350"/>
      <c r="T837" s="350"/>
      <c r="U837" s="350"/>
      <c r="V837" s="350"/>
      <c r="W837" s="350"/>
      <c r="X837" s="350"/>
      <c r="Y837" s="351">
        <v>6519</v>
      </c>
      <c r="Z837" s="352"/>
      <c r="AA837" s="352"/>
      <c r="AB837" s="353"/>
      <c r="AC837" s="363" t="s">
        <v>627</v>
      </c>
      <c r="AD837" s="371"/>
      <c r="AE837" s="371"/>
      <c r="AF837" s="371"/>
      <c r="AG837" s="371"/>
      <c r="AH837" s="372" t="s">
        <v>628</v>
      </c>
      <c r="AI837" s="373"/>
      <c r="AJ837" s="373"/>
      <c r="AK837" s="373"/>
      <c r="AL837" s="357" t="s">
        <v>629</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630</v>
      </c>
      <c r="D870" s="347"/>
      <c r="E870" s="347"/>
      <c r="F870" s="347"/>
      <c r="G870" s="347"/>
      <c r="H870" s="347"/>
      <c r="I870" s="347"/>
      <c r="J870" s="348">
        <v>3010001033375</v>
      </c>
      <c r="K870" s="349"/>
      <c r="L870" s="349"/>
      <c r="M870" s="349"/>
      <c r="N870" s="349"/>
      <c r="O870" s="349"/>
      <c r="P870" s="350" t="s">
        <v>634</v>
      </c>
      <c r="Q870" s="350"/>
      <c r="R870" s="350"/>
      <c r="S870" s="350"/>
      <c r="T870" s="350"/>
      <c r="U870" s="350"/>
      <c r="V870" s="350"/>
      <c r="W870" s="350"/>
      <c r="X870" s="350"/>
      <c r="Y870" s="351">
        <v>1572</v>
      </c>
      <c r="Z870" s="352"/>
      <c r="AA870" s="352"/>
      <c r="AB870" s="353"/>
      <c r="AC870" s="363" t="s">
        <v>497</v>
      </c>
      <c r="AD870" s="371"/>
      <c r="AE870" s="371"/>
      <c r="AF870" s="371"/>
      <c r="AG870" s="371"/>
      <c r="AH870" s="372" t="s">
        <v>579</v>
      </c>
      <c r="AI870" s="373"/>
      <c r="AJ870" s="373"/>
      <c r="AK870" s="373"/>
      <c r="AL870" s="357" t="s">
        <v>579</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657</v>
      </c>
      <c r="D871" s="347"/>
      <c r="E871" s="347"/>
      <c r="F871" s="347"/>
      <c r="G871" s="347"/>
      <c r="H871" s="347"/>
      <c r="I871" s="347"/>
      <c r="J871" s="348">
        <v>4010401010452</v>
      </c>
      <c r="K871" s="349"/>
      <c r="L871" s="349"/>
      <c r="M871" s="349"/>
      <c r="N871" s="349"/>
      <c r="O871" s="349"/>
      <c r="P871" s="350" t="s">
        <v>634</v>
      </c>
      <c r="Q871" s="350"/>
      <c r="R871" s="350"/>
      <c r="S871" s="350"/>
      <c r="T871" s="350"/>
      <c r="U871" s="350"/>
      <c r="V871" s="350"/>
      <c r="W871" s="350"/>
      <c r="X871" s="350"/>
      <c r="Y871" s="351">
        <v>690</v>
      </c>
      <c r="Z871" s="352"/>
      <c r="AA871" s="352"/>
      <c r="AB871" s="353"/>
      <c r="AC871" s="363" t="s">
        <v>497</v>
      </c>
      <c r="AD871" s="371"/>
      <c r="AE871" s="371"/>
      <c r="AF871" s="371"/>
      <c r="AG871" s="371"/>
      <c r="AH871" s="372" t="s">
        <v>579</v>
      </c>
      <c r="AI871" s="373"/>
      <c r="AJ871" s="373"/>
      <c r="AK871" s="373"/>
      <c r="AL871" s="357" t="s">
        <v>579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47" t="s">
        <v>658</v>
      </c>
      <c r="D872" s="347"/>
      <c r="E872" s="347"/>
      <c r="F872" s="347"/>
      <c r="G872" s="347"/>
      <c r="H872" s="347"/>
      <c r="I872" s="347"/>
      <c r="J872" s="348">
        <v>5010701006785</v>
      </c>
      <c r="K872" s="349"/>
      <c r="L872" s="349"/>
      <c r="M872" s="349"/>
      <c r="N872" s="349"/>
      <c r="O872" s="349"/>
      <c r="P872" s="362" t="s">
        <v>634</v>
      </c>
      <c r="Q872" s="350"/>
      <c r="R872" s="350"/>
      <c r="S872" s="350"/>
      <c r="T872" s="350"/>
      <c r="U872" s="350"/>
      <c r="V872" s="350"/>
      <c r="W872" s="350"/>
      <c r="X872" s="350"/>
      <c r="Y872" s="351">
        <v>246</v>
      </c>
      <c r="Z872" s="352"/>
      <c r="AA872" s="352"/>
      <c r="AB872" s="353"/>
      <c r="AC872" s="363" t="s">
        <v>497</v>
      </c>
      <c r="AD872" s="371"/>
      <c r="AE872" s="371"/>
      <c r="AF872" s="371"/>
      <c r="AG872" s="371"/>
      <c r="AH872" s="355" t="s">
        <v>579</v>
      </c>
      <c r="AI872" s="356"/>
      <c r="AJ872" s="356"/>
      <c r="AK872" s="356"/>
      <c r="AL872" s="357" t="s">
        <v>579</v>
      </c>
      <c r="AM872" s="358"/>
      <c r="AN872" s="358"/>
      <c r="AO872" s="359"/>
      <c r="AP872" s="360"/>
      <c r="AQ872" s="360"/>
      <c r="AR872" s="360"/>
      <c r="AS872" s="360"/>
      <c r="AT872" s="360"/>
      <c r="AU872" s="360"/>
      <c r="AV872" s="360"/>
      <c r="AW872" s="360"/>
      <c r="AX872" s="360"/>
    </row>
    <row r="873" spans="1:50" ht="30" customHeight="1" x14ac:dyDescent="0.15">
      <c r="A873" s="376">
        <v>4</v>
      </c>
      <c r="B873" s="376">
        <v>1</v>
      </c>
      <c r="C873" s="347" t="s">
        <v>632</v>
      </c>
      <c r="D873" s="347"/>
      <c r="E873" s="347"/>
      <c r="F873" s="347"/>
      <c r="G873" s="347"/>
      <c r="H873" s="347"/>
      <c r="I873" s="347"/>
      <c r="J873" s="348">
        <v>2010001027031</v>
      </c>
      <c r="K873" s="349"/>
      <c r="L873" s="349"/>
      <c r="M873" s="349"/>
      <c r="N873" s="349"/>
      <c r="O873" s="349"/>
      <c r="P873" s="362" t="s">
        <v>634</v>
      </c>
      <c r="Q873" s="350"/>
      <c r="R873" s="350"/>
      <c r="S873" s="350"/>
      <c r="T873" s="350"/>
      <c r="U873" s="350"/>
      <c r="V873" s="350"/>
      <c r="W873" s="350"/>
      <c r="X873" s="350"/>
      <c r="Y873" s="351">
        <v>211</v>
      </c>
      <c r="Z873" s="352"/>
      <c r="AA873" s="352"/>
      <c r="AB873" s="353"/>
      <c r="AC873" s="363" t="s">
        <v>497</v>
      </c>
      <c r="AD873" s="371"/>
      <c r="AE873" s="371"/>
      <c r="AF873" s="371"/>
      <c r="AG873" s="371"/>
      <c r="AH873" s="355" t="s">
        <v>579</v>
      </c>
      <c r="AI873" s="356"/>
      <c r="AJ873" s="356"/>
      <c r="AK873" s="356"/>
      <c r="AL873" s="357" t="s">
        <v>579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633</v>
      </c>
      <c r="D874" s="347"/>
      <c r="E874" s="347"/>
      <c r="F874" s="347"/>
      <c r="G874" s="347"/>
      <c r="H874" s="347"/>
      <c r="I874" s="347"/>
      <c r="J874" s="348">
        <v>2010001042047</v>
      </c>
      <c r="K874" s="349"/>
      <c r="L874" s="349"/>
      <c r="M874" s="349"/>
      <c r="N874" s="349"/>
      <c r="O874" s="349"/>
      <c r="P874" s="350" t="s">
        <v>634</v>
      </c>
      <c r="Q874" s="350"/>
      <c r="R874" s="350"/>
      <c r="S874" s="350"/>
      <c r="T874" s="350"/>
      <c r="U874" s="350"/>
      <c r="V874" s="350"/>
      <c r="W874" s="350"/>
      <c r="X874" s="350"/>
      <c r="Y874" s="351">
        <v>191</v>
      </c>
      <c r="Z874" s="352"/>
      <c r="AA874" s="352"/>
      <c r="AB874" s="353"/>
      <c r="AC874" s="363" t="s">
        <v>497</v>
      </c>
      <c r="AD874" s="371"/>
      <c r="AE874" s="371"/>
      <c r="AF874" s="371"/>
      <c r="AG874" s="371"/>
      <c r="AH874" s="355" t="s">
        <v>579</v>
      </c>
      <c r="AI874" s="356"/>
      <c r="AJ874" s="356"/>
      <c r="AK874" s="356"/>
      <c r="AL874" s="357" t="s">
        <v>579</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659</v>
      </c>
      <c r="D875" s="347"/>
      <c r="E875" s="347"/>
      <c r="F875" s="347"/>
      <c r="G875" s="347"/>
      <c r="H875" s="347"/>
      <c r="I875" s="347"/>
      <c r="J875" s="348">
        <v>5120001026309</v>
      </c>
      <c r="K875" s="349"/>
      <c r="L875" s="349"/>
      <c r="M875" s="349"/>
      <c r="N875" s="349"/>
      <c r="O875" s="349"/>
      <c r="P875" s="350" t="s">
        <v>634</v>
      </c>
      <c r="Q875" s="350"/>
      <c r="R875" s="350"/>
      <c r="S875" s="350"/>
      <c r="T875" s="350"/>
      <c r="U875" s="350"/>
      <c r="V875" s="350"/>
      <c r="W875" s="350"/>
      <c r="X875" s="350"/>
      <c r="Y875" s="351">
        <v>160</v>
      </c>
      <c r="Z875" s="352"/>
      <c r="AA875" s="352"/>
      <c r="AB875" s="353"/>
      <c r="AC875" s="363" t="s">
        <v>497</v>
      </c>
      <c r="AD875" s="371"/>
      <c r="AE875" s="371"/>
      <c r="AF875" s="371"/>
      <c r="AG875" s="371"/>
      <c r="AH875" s="355" t="s">
        <v>579</v>
      </c>
      <c r="AI875" s="356"/>
      <c r="AJ875" s="356"/>
      <c r="AK875" s="356"/>
      <c r="AL875" s="357" t="s">
        <v>579</v>
      </c>
      <c r="AM875" s="358"/>
      <c r="AN875" s="358"/>
      <c r="AO875" s="359"/>
      <c r="AP875" s="360"/>
      <c r="AQ875" s="360"/>
      <c r="AR875" s="360"/>
      <c r="AS875" s="360"/>
      <c r="AT875" s="360"/>
      <c r="AU875" s="360"/>
      <c r="AV875" s="360"/>
      <c r="AW875" s="360"/>
      <c r="AX875" s="360"/>
    </row>
    <row r="876" spans="1:50" ht="30" customHeight="1" x14ac:dyDescent="0.15">
      <c r="A876" s="376">
        <v>7</v>
      </c>
      <c r="B876" s="376">
        <v>1</v>
      </c>
      <c r="C876" s="347" t="s">
        <v>660</v>
      </c>
      <c r="D876" s="347"/>
      <c r="E876" s="347"/>
      <c r="F876" s="347"/>
      <c r="G876" s="347"/>
      <c r="H876" s="347"/>
      <c r="I876" s="347"/>
      <c r="J876" s="348">
        <v>9010001075825</v>
      </c>
      <c r="K876" s="349"/>
      <c r="L876" s="349"/>
      <c r="M876" s="349"/>
      <c r="N876" s="349"/>
      <c r="O876" s="349"/>
      <c r="P876" s="350" t="s">
        <v>634</v>
      </c>
      <c r="Q876" s="350"/>
      <c r="R876" s="350"/>
      <c r="S876" s="350"/>
      <c r="T876" s="350"/>
      <c r="U876" s="350"/>
      <c r="V876" s="350"/>
      <c r="W876" s="350"/>
      <c r="X876" s="350"/>
      <c r="Y876" s="351">
        <v>134</v>
      </c>
      <c r="Z876" s="352"/>
      <c r="AA876" s="352"/>
      <c r="AB876" s="353"/>
      <c r="AC876" s="363" t="s">
        <v>497</v>
      </c>
      <c r="AD876" s="371"/>
      <c r="AE876" s="371"/>
      <c r="AF876" s="371"/>
      <c r="AG876" s="371"/>
      <c r="AH876" s="355" t="s">
        <v>579</v>
      </c>
      <c r="AI876" s="356"/>
      <c r="AJ876" s="356"/>
      <c r="AK876" s="356"/>
      <c r="AL876" s="357" t="s">
        <v>579</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661</v>
      </c>
      <c r="D877" s="347"/>
      <c r="E877" s="347"/>
      <c r="F877" s="347"/>
      <c r="G877" s="347"/>
      <c r="H877" s="347"/>
      <c r="I877" s="347"/>
      <c r="J877" s="348">
        <v>8010001032926</v>
      </c>
      <c r="K877" s="349"/>
      <c r="L877" s="349"/>
      <c r="M877" s="349"/>
      <c r="N877" s="349"/>
      <c r="O877" s="349"/>
      <c r="P877" s="350" t="s">
        <v>634</v>
      </c>
      <c r="Q877" s="350"/>
      <c r="R877" s="350"/>
      <c r="S877" s="350"/>
      <c r="T877" s="350"/>
      <c r="U877" s="350"/>
      <c r="V877" s="350"/>
      <c r="W877" s="350"/>
      <c r="X877" s="350"/>
      <c r="Y877" s="351">
        <v>122</v>
      </c>
      <c r="Z877" s="352"/>
      <c r="AA877" s="352"/>
      <c r="AB877" s="353"/>
      <c r="AC877" s="363" t="s">
        <v>497</v>
      </c>
      <c r="AD877" s="371"/>
      <c r="AE877" s="371"/>
      <c r="AF877" s="371"/>
      <c r="AG877" s="371"/>
      <c r="AH877" s="355" t="s">
        <v>579</v>
      </c>
      <c r="AI877" s="356"/>
      <c r="AJ877" s="356"/>
      <c r="AK877" s="356"/>
      <c r="AL877" s="357" t="s">
        <v>579</v>
      </c>
      <c r="AM877" s="358"/>
      <c r="AN877" s="358"/>
      <c r="AO877" s="359"/>
      <c r="AP877" s="360"/>
      <c r="AQ877" s="360"/>
      <c r="AR877" s="360"/>
      <c r="AS877" s="360"/>
      <c r="AT877" s="360"/>
      <c r="AU877" s="360"/>
      <c r="AV877" s="360"/>
      <c r="AW877" s="360"/>
      <c r="AX877" s="360"/>
    </row>
    <row r="878" spans="1:50" ht="30" customHeight="1" x14ac:dyDescent="0.15">
      <c r="A878" s="376">
        <v>9</v>
      </c>
      <c r="B878" s="376">
        <v>1</v>
      </c>
      <c r="C878" s="347" t="s">
        <v>662</v>
      </c>
      <c r="D878" s="347"/>
      <c r="E878" s="347"/>
      <c r="F878" s="347"/>
      <c r="G878" s="347"/>
      <c r="H878" s="347"/>
      <c r="I878" s="347"/>
      <c r="J878" s="348">
        <v>3120901006634</v>
      </c>
      <c r="K878" s="349"/>
      <c r="L878" s="349"/>
      <c r="M878" s="349"/>
      <c r="N878" s="349"/>
      <c r="O878" s="349"/>
      <c r="P878" s="350" t="s">
        <v>634</v>
      </c>
      <c r="Q878" s="350"/>
      <c r="R878" s="350"/>
      <c r="S878" s="350"/>
      <c r="T878" s="350"/>
      <c r="U878" s="350"/>
      <c r="V878" s="350"/>
      <c r="W878" s="350"/>
      <c r="X878" s="350"/>
      <c r="Y878" s="351">
        <v>105</v>
      </c>
      <c r="Z878" s="352"/>
      <c r="AA878" s="352"/>
      <c r="AB878" s="353"/>
      <c r="AC878" s="363" t="s">
        <v>497</v>
      </c>
      <c r="AD878" s="371"/>
      <c r="AE878" s="371"/>
      <c r="AF878" s="371"/>
      <c r="AG878" s="371"/>
      <c r="AH878" s="355" t="s">
        <v>579</v>
      </c>
      <c r="AI878" s="356"/>
      <c r="AJ878" s="356"/>
      <c r="AK878" s="356"/>
      <c r="AL878" s="357" t="s">
        <v>579</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t="s">
        <v>631</v>
      </c>
      <c r="D879" s="347"/>
      <c r="E879" s="347"/>
      <c r="F879" s="347"/>
      <c r="G879" s="347"/>
      <c r="H879" s="347"/>
      <c r="I879" s="347"/>
      <c r="J879" s="348">
        <v>5010001030412</v>
      </c>
      <c r="K879" s="349"/>
      <c r="L879" s="349"/>
      <c r="M879" s="349"/>
      <c r="N879" s="349"/>
      <c r="O879" s="349"/>
      <c r="P879" s="350" t="s">
        <v>634</v>
      </c>
      <c r="Q879" s="350"/>
      <c r="R879" s="350"/>
      <c r="S879" s="350"/>
      <c r="T879" s="350"/>
      <c r="U879" s="350"/>
      <c r="V879" s="350"/>
      <c r="W879" s="350"/>
      <c r="X879" s="350"/>
      <c r="Y879" s="351">
        <v>103</v>
      </c>
      <c r="Z879" s="352"/>
      <c r="AA879" s="352"/>
      <c r="AB879" s="353"/>
      <c r="AC879" s="363" t="s">
        <v>497</v>
      </c>
      <c r="AD879" s="371"/>
      <c r="AE879" s="371"/>
      <c r="AF879" s="371"/>
      <c r="AG879" s="371"/>
      <c r="AH879" s="355" t="s">
        <v>579</v>
      </c>
      <c r="AI879" s="356"/>
      <c r="AJ879" s="356"/>
      <c r="AK879" s="356"/>
      <c r="AL879" s="357" t="s">
        <v>579</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635</v>
      </c>
      <c r="D903" s="347"/>
      <c r="E903" s="347"/>
      <c r="F903" s="347"/>
      <c r="G903" s="347"/>
      <c r="H903" s="347"/>
      <c r="I903" s="347"/>
      <c r="J903" s="348" t="s">
        <v>579</v>
      </c>
      <c r="K903" s="349"/>
      <c r="L903" s="349"/>
      <c r="M903" s="349"/>
      <c r="N903" s="349"/>
      <c r="O903" s="349"/>
      <c r="P903" s="350" t="s">
        <v>645</v>
      </c>
      <c r="Q903" s="350"/>
      <c r="R903" s="350"/>
      <c r="S903" s="350"/>
      <c r="T903" s="350"/>
      <c r="U903" s="350"/>
      <c r="V903" s="350"/>
      <c r="W903" s="350"/>
      <c r="X903" s="350"/>
      <c r="Y903" s="351">
        <v>0.17100000000000001</v>
      </c>
      <c r="Z903" s="352"/>
      <c r="AA903" s="352"/>
      <c r="AB903" s="353"/>
      <c r="AC903" s="363" t="s">
        <v>503</v>
      </c>
      <c r="AD903" s="371"/>
      <c r="AE903" s="371"/>
      <c r="AF903" s="371"/>
      <c r="AG903" s="371"/>
      <c r="AH903" s="372" t="s">
        <v>579</v>
      </c>
      <c r="AI903" s="373"/>
      <c r="AJ903" s="373"/>
      <c r="AK903" s="373"/>
      <c r="AL903" s="357" t="s">
        <v>579</v>
      </c>
      <c r="AM903" s="358"/>
      <c r="AN903" s="358"/>
      <c r="AO903" s="359"/>
      <c r="AP903" s="360"/>
      <c r="AQ903" s="360"/>
      <c r="AR903" s="360"/>
      <c r="AS903" s="360"/>
      <c r="AT903" s="360"/>
      <c r="AU903" s="360"/>
      <c r="AV903" s="360"/>
      <c r="AW903" s="360"/>
      <c r="AX903" s="360"/>
    </row>
    <row r="904" spans="1:50" ht="30" customHeight="1" x14ac:dyDescent="0.15">
      <c r="A904" s="376">
        <v>2</v>
      </c>
      <c r="B904" s="376">
        <v>1</v>
      </c>
      <c r="C904" s="347" t="s">
        <v>636</v>
      </c>
      <c r="D904" s="347"/>
      <c r="E904" s="347"/>
      <c r="F904" s="347"/>
      <c r="G904" s="347"/>
      <c r="H904" s="347"/>
      <c r="I904" s="347"/>
      <c r="J904" s="348" t="s">
        <v>579</v>
      </c>
      <c r="K904" s="349"/>
      <c r="L904" s="349"/>
      <c r="M904" s="349"/>
      <c r="N904" s="349"/>
      <c r="O904" s="349"/>
      <c r="P904" s="350" t="s">
        <v>645</v>
      </c>
      <c r="Q904" s="350"/>
      <c r="R904" s="350"/>
      <c r="S904" s="350"/>
      <c r="T904" s="350"/>
      <c r="U904" s="350"/>
      <c r="V904" s="350"/>
      <c r="W904" s="350"/>
      <c r="X904" s="350"/>
      <c r="Y904" s="351">
        <v>0.17100000000000001</v>
      </c>
      <c r="Z904" s="352"/>
      <c r="AA904" s="352"/>
      <c r="AB904" s="353"/>
      <c r="AC904" s="363" t="s">
        <v>503</v>
      </c>
      <c r="AD904" s="371"/>
      <c r="AE904" s="371"/>
      <c r="AF904" s="371"/>
      <c r="AG904" s="371"/>
      <c r="AH904" s="372" t="s">
        <v>579</v>
      </c>
      <c r="AI904" s="373"/>
      <c r="AJ904" s="373"/>
      <c r="AK904" s="373"/>
      <c r="AL904" s="357" t="s">
        <v>579</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637</v>
      </c>
      <c r="D905" s="347"/>
      <c r="E905" s="347"/>
      <c r="F905" s="347"/>
      <c r="G905" s="347"/>
      <c r="H905" s="347"/>
      <c r="I905" s="347"/>
      <c r="J905" s="348" t="s">
        <v>579</v>
      </c>
      <c r="K905" s="349"/>
      <c r="L905" s="349"/>
      <c r="M905" s="349"/>
      <c r="N905" s="349"/>
      <c r="O905" s="349"/>
      <c r="P905" s="362" t="s">
        <v>645</v>
      </c>
      <c r="Q905" s="350"/>
      <c r="R905" s="350"/>
      <c r="S905" s="350"/>
      <c r="T905" s="350"/>
      <c r="U905" s="350"/>
      <c r="V905" s="350"/>
      <c r="W905" s="350"/>
      <c r="X905" s="350"/>
      <c r="Y905" s="351">
        <v>0.17100000000000001</v>
      </c>
      <c r="Z905" s="352"/>
      <c r="AA905" s="352"/>
      <c r="AB905" s="353"/>
      <c r="AC905" s="363" t="s">
        <v>503</v>
      </c>
      <c r="AD905" s="371"/>
      <c r="AE905" s="371"/>
      <c r="AF905" s="371"/>
      <c r="AG905" s="371"/>
      <c r="AH905" s="355" t="s">
        <v>579</v>
      </c>
      <c r="AI905" s="356"/>
      <c r="AJ905" s="356"/>
      <c r="AK905" s="356"/>
      <c r="AL905" s="357" t="s">
        <v>579</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638</v>
      </c>
      <c r="D906" s="347"/>
      <c r="E906" s="347"/>
      <c r="F906" s="347"/>
      <c r="G906" s="347"/>
      <c r="H906" s="347"/>
      <c r="I906" s="347"/>
      <c r="J906" s="348" t="s">
        <v>579</v>
      </c>
      <c r="K906" s="349"/>
      <c r="L906" s="349"/>
      <c r="M906" s="349"/>
      <c r="N906" s="349"/>
      <c r="O906" s="349"/>
      <c r="P906" s="362" t="s">
        <v>645</v>
      </c>
      <c r="Q906" s="350"/>
      <c r="R906" s="350"/>
      <c r="S906" s="350"/>
      <c r="T906" s="350"/>
      <c r="U906" s="350"/>
      <c r="V906" s="350"/>
      <c r="W906" s="350"/>
      <c r="X906" s="350"/>
      <c r="Y906" s="351">
        <v>0.17100000000000001</v>
      </c>
      <c r="Z906" s="352"/>
      <c r="AA906" s="352"/>
      <c r="AB906" s="353"/>
      <c r="AC906" s="363" t="s">
        <v>503</v>
      </c>
      <c r="AD906" s="371"/>
      <c r="AE906" s="371"/>
      <c r="AF906" s="371"/>
      <c r="AG906" s="371"/>
      <c r="AH906" s="355" t="s">
        <v>579</v>
      </c>
      <c r="AI906" s="356"/>
      <c r="AJ906" s="356"/>
      <c r="AK906" s="356"/>
      <c r="AL906" s="357" t="s">
        <v>579</v>
      </c>
      <c r="AM906" s="358"/>
      <c r="AN906" s="358"/>
      <c r="AO906" s="359"/>
      <c r="AP906" s="360"/>
      <c r="AQ906" s="360"/>
      <c r="AR906" s="360"/>
      <c r="AS906" s="360"/>
      <c r="AT906" s="360"/>
      <c r="AU906" s="360"/>
      <c r="AV906" s="360"/>
      <c r="AW906" s="360"/>
      <c r="AX906" s="360"/>
    </row>
    <row r="907" spans="1:50" ht="30" customHeight="1" x14ac:dyDescent="0.15">
      <c r="A907" s="376">
        <v>5</v>
      </c>
      <c r="B907" s="376">
        <v>1</v>
      </c>
      <c r="C907" s="347" t="s">
        <v>639</v>
      </c>
      <c r="D907" s="347"/>
      <c r="E907" s="347"/>
      <c r="F907" s="347"/>
      <c r="G907" s="347"/>
      <c r="H907" s="347"/>
      <c r="I907" s="347"/>
      <c r="J907" s="348" t="s">
        <v>579</v>
      </c>
      <c r="K907" s="349"/>
      <c r="L907" s="349"/>
      <c r="M907" s="349"/>
      <c r="N907" s="349"/>
      <c r="O907" s="349"/>
      <c r="P907" s="350" t="s">
        <v>645</v>
      </c>
      <c r="Q907" s="350"/>
      <c r="R907" s="350"/>
      <c r="S907" s="350"/>
      <c r="T907" s="350"/>
      <c r="U907" s="350"/>
      <c r="V907" s="350"/>
      <c r="W907" s="350"/>
      <c r="X907" s="350"/>
      <c r="Y907" s="351">
        <v>0.17100000000000001</v>
      </c>
      <c r="Z907" s="352"/>
      <c r="AA907" s="352"/>
      <c r="AB907" s="353"/>
      <c r="AC907" s="363" t="s">
        <v>503</v>
      </c>
      <c r="AD907" s="371"/>
      <c r="AE907" s="371"/>
      <c r="AF907" s="371"/>
      <c r="AG907" s="371"/>
      <c r="AH907" s="355" t="s">
        <v>579</v>
      </c>
      <c r="AI907" s="356"/>
      <c r="AJ907" s="356"/>
      <c r="AK907" s="356"/>
      <c r="AL907" s="357" t="s">
        <v>579</v>
      </c>
      <c r="AM907" s="358"/>
      <c r="AN907" s="358"/>
      <c r="AO907" s="359"/>
      <c r="AP907" s="360"/>
      <c r="AQ907" s="360"/>
      <c r="AR907" s="360"/>
      <c r="AS907" s="360"/>
      <c r="AT907" s="360"/>
      <c r="AU907" s="360"/>
      <c r="AV907" s="360"/>
      <c r="AW907" s="360"/>
      <c r="AX907" s="360"/>
    </row>
    <row r="908" spans="1:50" ht="30" customHeight="1" x14ac:dyDescent="0.15">
      <c r="A908" s="376">
        <v>6</v>
      </c>
      <c r="B908" s="376">
        <v>1</v>
      </c>
      <c r="C908" s="347" t="s">
        <v>640</v>
      </c>
      <c r="D908" s="347"/>
      <c r="E908" s="347"/>
      <c r="F908" s="347"/>
      <c r="G908" s="347"/>
      <c r="H908" s="347"/>
      <c r="I908" s="347"/>
      <c r="J908" s="348" t="s">
        <v>579</v>
      </c>
      <c r="K908" s="349"/>
      <c r="L908" s="349"/>
      <c r="M908" s="349"/>
      <c r="N908" s="349"/>
      <c r="O908" s="349"/>
      <c r="P908" s="350" t="s">
        <v>645</v>
      </c>
      <c r="Q908" s="350"/>
      <c r="R908" s="350"/>
      <c r="S908" s="350"/>
      <c r="T908" s="350"/>
      <c r="U908" s="350"/>
      <c r="V908" s="350"/>
      <c r="W908" s="350"/>
      <c r="X908" s="350"/>
      <c r="Y908" s="351">
        <v>0.17100000000000001</v>
      </c>
      <c r="Z908" s="352"/>
      <c r="AA908" s="352"/>
      <c r="AB908" s="353"/>
      <c r="AC908" s="363" t="s">
        <v>503</v>
      </c>
      <c r="AD908" s="371"/>
      <c r="AE908" s="371"/>
      <c r="AF908" s="371"/>
      <c r="AG908" s="371"/>
      <c r="AH908" s="355" t="s">
        <v>579</v>
      </c>
      <c r="AI908" s="356"/>
      <c r="AJ908" s="356"/>
      <c r="AK908" s="356"/>
      <c r="AL908" s="357" t="s">
        <v>579</v>
      </c>
      <c r="AM908" s="358"/>
      <c r="AN908" s="358"/>
      <c r="AO908" s="359"/>
      <c r="AP908" s="360"/>
      <c r="AQ908" s="360"/>
      <c r="AR908" s="360"/>
      <c r="AS908" s="360"/>
      <c r="AT908" s="360"/>
      <c r="AU908" s="360"/>
      <c r="AV908" s="360"/>
      <c r="AW908" s="360"/>
      <c r="AX908" s="360"/>
    </row>
    <row r="909" spans="1:50" ht="30" customHeight="1" x14ac:dyDescent="0.15">
      <c r="A909" s="376">
        <v>7</v>
      </c>
      <c r="B909" s="376">
        <v>1</v>
      </c>
      <c r="C909" s="347" t="s">
        <v>641</v>
      </c>
      <c r="D909" s="347"/>
      <c r="E909" s="347"/>
      <c r="F909" s="347"/>
      <c r="G909" s="347"/>
      <c r="H909" s="347"/>
      <c r="I909" s="347"/>
      <c r="J909" s="348" t="s">
        <v>579</v>
      </c>
      <c r="K909" s="349"/>
      <c r="L909" s="349"/>
      <c r="M909" s="349"/>
      <c r="N909" s="349"/>
      <c r="O909" s="349"/>
      <c r="P909" s="350" t="s">
        <v>645</v>
      </c>
      <c r="Q909" s="350"/>
      <c r="R909" s="350"/>
      <c r="S909" s="350"/>
      <c r="T909" s="350"/>
      <c r="U909" s="350"/>
      <c r="V909" s="350"/>
      <c r="W909" s="350"/>
      <c r="X909" s="350"/>
      <c r="Y909" s="351">
        <v>0.17100000000000001</v>
      </c>
      <c r="Z909" s="352"/>
      <c r="AA909" s="352"/>
      <c r="AB909" s="353"/>
      <c r="AC909" s="363" t="s">
        <v>503</v>
      </c>
      <c r="AD909" s="371"/>
      <c r="AE909" s="371"/>
      <c r="AF909" s="371"/>
      <c r="AG909" s="371"/>
      <c r="AH909" s="355" t="s">
        <v>579</v>
      </c>
      <c r="AI909" s="356"/>
      <c r="AJ909" s="356"/>
      <c r="AK909" s="356"/>
      <c r="AL909" s="357" t="s">
        <v>579</v>
      </c>
      <c r="AM909" s="358"/>
      <c r="AN909" s="358"/>
      <c r="AO909" s="359"/>
      <c r="AP909" s="360"/>
      <c r="AQ909" s="360"/>
      <c r="AR909" s="360"/>
      <c r="AS909" s="360"/>
      <c r="AT909" s="360"/>
      <c r="AU909" s="360"/>
      <c r="AV909" s="360"/>
      <c r="AW909" s="360"/>
      <c r="AX909" s="360"/>
    </row>
    <row r="910" spans="1:50" ht="30" customHeight="1" x14ac:dyDescent="0.15">
      <c r="A910" s="376">
        <v>8</v>
      </c>
      <c r="B910" s="376">
        <v>1</v>
      </c>
      <c r="C910" s="347" t="s">
        <v>642</v>
      </c>
      <c r="D910" s="347"/>
      <c r="E910" s="347"/>
      <c r="F910" s="347"/>
      <c r="G910" s="347"/>
      <c r="H910" s="347"/>
      <c r="I910" s="347"/>
      <c r="J910" s="348" t="s">
        <v>579</v>
      </c>
      <c r="K910" s="349"/>
      <c r="L910" s="349"/>
      <c r="M910" s="349"/>
      <c r="N910" s="349"/>
      <c r="O910" s="349"/>
      <c r="P910" s="350" t="s">
        <v>645</v>
      </c>
      <c r="Q910" s="350"/>
      <c r="R910" s="350"/>
      <c r="S910" s="350"/>
      <c r="T910" s="350"/>
      <c r="U910" s="350"/>
      <c r="V910" s="350"/>
      <c r="W910" s="350"/>
      <c r="X910" s="350"/>
      <c r="Y910" s="351">
        <v>0.17100000000000001</v>
      </c>
      <c r="Z910" s="352"/>
      <c r="AA910" s="352"/>
      <c r="AB910" s="353"/>
      <c r="AC910" s="363" t="s">
        <v>503</v>
      </c>
      <c r="AD910" s="371"/>
      <c r="AE910" s="371"/>
      <c r="AF910" s="371"/>
      <c r="AG910" s="371"/>
      <c r="AH910" s="355" t="s">
        <v>579</v>
      </c>
      <c r="AI910" s="356"/>
      <c r="AJ910" s="356"/>
      <c r="AK910" s="356"/>
      <c r="AL910" s="357" t="s">
        <v>579</v>
      </c>
      <c r="AM910" s="358"/>
      <c r="AN910" s="358"/>
      <c r="AO910" s="359"/>
      <c r="AP910" s="360"/>
      <c r="AQ910" s="360"/>
      <c r="AR910" s="360"/>
      <c r="AS910" s="360"/>
      <c r="AT910" s="360"/>
      <c r="AU910" s="360"/>
      <c r="AV910" s="360"/>
      <c r="AW910" s="360"/>
      <c r="AX910" s="360"/>
    </row>
    <row r="911" spans="1:50" ht="30" customHeight="1" x14ac:dyDescent="0.15">
      <c r="A911" s="376">
        <v>9</v>
      </c>
      <c r="B911" s="376">
        <v>1</v>
      </c>
      <c r="C911" s="347" t="s">
        <v>643</v>
      </c>
      <c r="D911" s="347"/>
      <c r="E911" s="347"/>
      <c r="F911" s="347"/>
      <c r="G911" s="347"/>
      <c r="H911" s="347"/>
      <c r="I911" s="347"/>
      <c r="J911" s="348" t="s">
        <v>579</v>
      </c>
      <c r="K911" s="349"/>
      <c r="L911" s="349"/>
      <c r="M911" s="349"/>
      <c r="N911" s="349"/>
      <c r="O911" s="349"/>
      <c r="P911" s="350" t="s">
        <v>645</v>
      </c>
      <c r="Q911" s="350"/>
      <c r="R911" s="350"/>
      <c r="S911" s="350"/>
      <c r="T911" s="350"/>
      <c r="U911" s="350"/>
      <c r="V911" s="350"/>
      <c r="W911" s="350"/>
      <c r="X911" s="350"/>
      <c r="Y911" s="351">
        <v>0.17100000000000001</v>
      </c>
      <c r="Z911" s="352"/>
      <c r="AA911" s="352"/>
      <c r="AB911" s="353"/>
      <c r="AC911" s="363" t="s">
        <v>503</v>
      </c>
      <c r="AD911" s="371"/>
      <c r="AE911" s="371"/>
      <c r="AF911" s="371"/>
      <c r="AG911" s="371"/>
      <c r="AH911" s="355" t="s">
        <v>579</v>
      </c>
      <c r="AI911" s="356"/>
      <c r="AJ911" s="356"/>
      <c r="AK911" s="356"/>
      <c r="AL911" s="357" t="s">
        <v>579</v>
      </c>
      <c r="AM911" s="358"/>
      <c r="AN911" s="358"/>
      <c r="AO911" s="359"/>
      <c r="AP911" s="360"/>
      <c r="AQ911" s="360"/>
      <c r="AR911" s="360"/>
      <c r="AS911" s="360"/>
      <c r="AT911" s="360"/>
      <c r="AU911" s="360"/>
      <c r="AV911" s="360"/>
      <c r="AW911" s="360"/>
      <c r="AX911" s="360"/>
    </row>
    <row r="912" spans="1:50" ht="30" customHeight="1" x14ac:dyDescent="0.15">
      <c r="A912" s="376">
        <v>10</v>
      </c>
      <c r="B912" s="376">
        <v>1</v>
      </c>
      <c r="C912" s="347" t="s">
        <v>644</v>
      </c>
      <c r="D912" s="347"/>
      <c r="E912" s="347"/>
      <c r="F912" s="347"/>
      <c r="G912" s="347"/>
      <c r="H912" s="347"/>
      <c r="I912" s="347"/>
      <c r="J912" s="348" t="s">
        <v>579</v>
      </c>
      <c r="K912" s="349"/>
      <c r="L912" s="349"/>
      <c r="M912" s="349"/>
      <c r="N912" s="349"/>
      <c r="O912" s="349"/>
      <c r="P912" s="350" t="s">
        <v>645</v>
      </c>
      <c r="Q912" s="350"/>
      <c r="R912" s="350"/>
      <c r="S912" s="350"/>
      <c r="T912" s="350"/>
      <c r="U912" s="350"/>
      <c r="V912" s="350"/>
      <c r="W912" s="350"/>
      <c r="X912" s="350"/>
      <c r="Y912" s="351">
        <v>0.17100000000000001</v>
      </c>
      <c r="Z912" s="352"/>
      <c r="AA912" s="352"/>
      <c r="AB912" s="353"/>
      <c r="AC912" s="354" t="s">
        <v>503</v>
      </c>
      <c r="AD912" s="354"/>
      <c r="AE912" s="354"/>
      <c r="AF912" s="354"/>
      <c r="AG912" s="354"/>
      <c r="AH912" s="355" t="s">
        <v>579</v>
      </c>
      <c r="AI912" s="356"/>
      <c r="AJ912" s="356"/>
      <c r="AK912" s="356"/>
      <c r="AL912" s="357" t="s">
        <v>579</v>
      </c>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5">
      <formula>IF(RIGHT(TEXT(P14,"0.#"),1)=".",FALSE,TRUE)</formula>
    </cfRule>
    <cfRule type="expression" dxfId="2798" priority="14016">
      <formula>IF(RIGHT(TEXT(P14,"0.#"),1)=".",TRUE,FALSE)</formula>
    </cfRule>
  </conditionalFormatting>
  <conditionalFormatting sqref="AE32">
    <cfRule type="expression" dxfId="2797" priority="14005">
      <formula>IF(RIGHT(TEXT(AE32,"0.#"),1)=".",FALSE,TRUE)</formula>
    </cfRule>
    <cfRule type="expression" dxfId="2796" priority="14006">
      <formula>IF(RIGHT(TEXT(AE32,"0.#"),1)=".",TRUE,FALSE)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82">
    <cfRule type="expression" dxfId="2793" priority="13887">
      <formula>IF(RIGHT(TEXT(Y782,"0.#"),1)=".",FALSE,TRUE)</formula>
    </cfRule>
    <cfRule type="expression" dxfId="2792" priority="13888">
      <formula>IF(RIGHT(TEXT(Y782,"0.#"),1)=".",TRUE,FALSE)</formula>
    </cfRule>
  </conditionalFormatting>
  <conditionalFormatting sqref="Y791">
    <cfRule type="expression" dxfId="2791" priority="13883">
      <formula>IF(RIGHT(TEXT(Y791,"0.#"),1)=".",FALSE,TRUE)</formula>
    </cfRule>
    <cfRule type="expression" dxfId="2790" priority="13884">
      <formula>IF(RIGHT(TEXT(Y791,"0.#"),1)=".",TRUE,FALSE)</formula>
    </cfRule>
  </conditionalFormatting>
  <conditionalFormatting sqref="Y822:Y829 Y820 Y809:Y816 Y807 Y796:Y803 Y794">
    <cfRule type="expression" dxfId="2789" priority="13665">
      <formula>IF(RIGHT(TEXT(Y794,"0.#"),1)=".",FALSE,TRUE)</formula>
    </cfRule>
    <cfRule type="expression" dxfId="2788" priority="13666">
      <formula>IF(RIGHT(TEXT(Y794,"0.#"),1)=".",TRUE,FALSE)</formula>
    </cfRule>
  </conditionalFormatting>
  <conditionalFormatting sqref="P16:AQ17 P13:AX13 P15:AX15">
    <cfRule type="expression" dxfId="2787" priority="13713">
      <formula>IF(RIGHT(TEXT(P13,"0.#"),1)=".",FALSE,TRUE)</formula>
    </cfRule>
    <cfRule type="expression" dxfId="2786" priority="13714">
      <formula>IF(RIGHT(TEXT(P13,"0.#"),1)=".",TRUE,FALSE)</formula>
    </cfRule>
  </conditionalFormatting>
  <conditionalFormatting sqref="P19:AJ19">
    <cfRule type="expression" dxfId="2785" priority="13711">
      <formula>IF(RIGHT(TEXT(P19,"0.#"),1)=".",FALSE,TRUE)</formula>
    </cfRule>
    <cfRule type="expression" dxfId="2784" priority="13712">
      <formula>IF(RIGHT(TEXT(P19,"0.#"),1)=".",TRUE,FALSE)</formula>
    </cfRule>
  </conditionalFormatting>
  <conditionalFormatting sqref="AE101 AQ101">
    <cfRule type="expression" dxfId="2783" priority="13703">
      <formula>IF(RIGHT(TEXT(AE101,"0.#"),1)=".",FALSE,TRUE)</formula>
    </cfRule>
    <cfRule type="expression" dxfId="2782" priority="13704">
      <formula>IF(RIGHT(TEXT(AE101,"0.#"),1)=".",TRUE,FALSE)</formula>
    </cfRule>
  </conditionalFormatting>
  <conditionalFormatting sqref="Y783:Y790 Y781">
    <cfRule type="expression" dxfId="2781" priority="13689">
      <formula>IF(RIGHT(TEXT(Y781,"0.#"),1)=".",FALSE,TRUE)</formula>
    </cfRule>
    <cfRule type="expression" dxfId="2780" priority="13690">
      <formula>IF(RIGHT(TEXT(Y781,"0.#"),1)=".",TRUE,FALSE)</formula>
    </cfRule>
  </conditionalFormatting>
  <conditionalFormatting sqref="AU782">
    <cfRule type="expression" dxfId="2779" priority="13687">
      <formula>IF(RIGHT(TEXT(AU782,"0.#"),1)=".",FALSE,TRUE)</formula>
    </cfRule>
    <cfRule type="expression" dxfId="2778" priority="13688">
      <formula>IF(RIGHT(TEXT(AU782,"0.#"),1)=".",TRUE,FALSE)</formula>
    </cfRule>
  </conditionalFormatting>
  <conditionalFormatting sqref="AU791">
    <cfRule type="expression" dxfId="2777" priority="13685">
      <formula>IF(RIGHT(TEXT(AU791,"0.#"),1)=".",FALSE,TRUE)</formula>
    </cfRule>
    <cfRule type="expression" dxfId="2776" priority="13686">
      <formula>IF(RIGHT(TEXT(AU791,"0.#"),1)=".",TRUE,FALSE)</formula>
    </cfRule>
  </conditionalFormatting>
  <conditionalFormatting sqref="AU783:AU790 AU781">
    <cfRule type="expression" dxfId="2775" priority="13683">
      <formula>IF(RIGHT(TEXT(AU781,"0.#"),1)=".",FALSE,TRUE)</formula>
    </cfRule>
    <cfRule type="expression" dxfId="2774" priority="13684">
      <formula>IF(RIGHT(TEXT(AU781,"0.#"),1)=".",TRUE,FALSE)</formula>
    </cfRule>
  </conditionalFormatting>
  <conditionalFormatting sqref="Y821 Y808 Y795">
    <cfRule type="expression" dxfId="2773" priority="13669">
      <formula>IF(RIGHT(TEXT(Y795,"0.#"),1)=".",FALSE,TRUE)</formula>
    </cfRule>
    <cfRule type="expression" dxfId="2772" priority="13670">
      <formula>IF(RIGHT(TEXT(Y795,"0.#"),1)=".",TRUE,FALSE)</formula>
    </cfRule>
  </conditionalFormatting>
  <conditionalFormatting sqref="Y830 Y817 Y804">
    <cfRule type="expression" dxfId="2771" priority="13667">
      <formula>IF(RIGHT(TEXT(Y804,"0.#"),1)=".",FALSE,TRUE)</formula>
    </cfRule>
    <cfRule type="expression" dxfId="2770" priority="13668">
      <formula>IF(RIGHT(TEXT(Y804,"0.#"),1)=".",TRUE,FALSE)</formula>
    </cfRule>
  </conditionalFormatting>
  <conditionalFormatting sqref="AU821 AU808 AU795">
    <cfRule type="expression" dxfId="2769" priority="13663">
      <formula>IF(RIGHT(TEXT(AU795,"0.#"),1)=".",FALSE,TRUE)</formula>
    </cfRule>
    <cfRule type="expression" dxfId="2768" priority="13664">
      <formula>IF(RIGHT(TEXT(AU795,"0.#"),1)=".",TRUE,FALSE)</formula>
    </cfRule>
  </conditionalFormatting>
  <conditionalFormatting sqref="AU830 AU817 AU804">
    <cfRule type="expression" dxfId="2767" priority="13661">
      <formula>IF(RIGHT(TEXT(AU804,"0.#"),1)=".",FALSE,TRUE)</formula>
    </cfRule>
    <cfRule type="expression" dxfId="2766" priority="13662">
      <formula>IF(RIGHT(TEXT(AU804,"0.#"),1)=".",TRUE,FALSE)</formula>
    </cfRule>
  </conditionalFormatting>
  <conditionalFormatting sqref="AU822:AU829 AU820 AU809:AU816 AU807 AU796:AU803 AU794">
    <cfRule type="expression" dxfId="2765" priority="13659">
      <formula>IF(RIGHT(TEXT(AU794,"0.#"),1)=".",FALSE,TRUE)</formula>
    </cfRule>
    <cfRule type="expression" dxfId="2764" priority="13660">
      <formula>IF(RIGHT(TEXT(AU794,"0.#"),1)=".",TRUE,FALSE)</formula>
    </cfRule>
  </conditionalFormatting>
  <conditionalFormatting sqref="AM87">
    <cfRule type="expression" dxfId="2763" priority="13313">
      <formula>IF(RIGHT(TEXT(AM87,"0.#"),1)=".",FALSE,TRUE)</formula>
    </cfRule>
    <cfRule type="expression" dxfId="2762" priority="13314">
      <formula>IF(RIGHT(TEXT(AM87,"0.#"),1)=".",TRUE,FALSE)</formula>
    </cfRule>
  </conditionalFormatting>
  <conditionalFormatting sqref="AE55">
    <cfRule type="expression" dxfId="2761" priority="13381">
      <formula>IF(RIGHT(TEXT(AE55,"0.#"),1)=".",FALSE,TRUE)</formula>
    </cfRule>
    <cfRule type="expression" dxfId="2760" priority="13382">
      <formula>IF(RIGHT(TEXT(AE55,"0.#"),1)=".",TRUE,FALSE)</formula>
    </cfRule>
  </conditionalFormatting>
  <conditionalFormatting sqref="AI55">
    <cfRule type="expression" dxfId="2759" priority="13379">
      <formula>IF(RIGHT(TEXT(AI55,"0.#"),1)=".",FALSE,TRUE)</formula>
    </cfRule>
    <cfRule type="expression" dxfId="2758" priority="13380">
      <formula>IF(RIGHT(TEXT(AI55,"0.#"),1)=".",TRUE,FALSE)</formula>
    </cfRule>
  </conditionalFormatting>
  <conditionalFormatting sqref="AM34">
    <cfRule type="expression" dxfId="2757" priority="13459">
      <formula>IF(RIGHT(TEXT(AM34,"0.#"),1)=".",FALSE,TRUE)</formula>
    </cfRule>
    <cfRule type="expression" dxfId="2756" priority="13460">
      <formula>IF(RIGHT(TEXT(AM34,"0.#"),1)=".",TRUE,FALSE)</formula>
    </cfRule>
  </conditionalFormatting>
  <conditionalFormatting sqref="AE33">
    <cfRule type="expression" dxfId="2755" priority="13473">
      <formula>IF(RIGHT(TEXT(AE33,"0.#"),1)=".",FALSE,TRUE)</formula>
    </cfRule>
    <cfRule type="expression" dxfId="2754" priority="13474">
      <formula>IF(RIGHT(TEXT(AE33,"0.#"),1)=".",TRUE,FALSE)</formula>
    </cfRule>
  </conditionalFormatting>
  <conditionalFormatting sqref="AE34">
    <cfRule type="expression" dxfId="2753" priority="13471">
      <formula>IF(RIGHT(TEXT(AE34,"0.#"),1)=".",FALSE,TRUE)</formula>
    </cfRule>
    <cfRule type="expression" dxfId="2752" priority="13472">
      <formula>IF(RIGHT(TEXT(AE34,"0.#"),1)=".",TRUE,FALSE)</formula>
    </cfRule>
  </conditionalFormatting>
  <conditionalFormatting sqref="AI34">
    <cfRule type="expression" dxfId="2751" priority="13469">
      <formula>IF(RIGHT(TEXT(AI34,"0.#"),1)=".",FALSE,TRUE)</formula>
    </cfRule>
    <cfRule type="expression" dxfId="2750" priority="13470">
      <formula>IF(RIGHT(TEXT(AI34,"0.#"),1)=".",TRUE,FALSE)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899">
    <cfRule type="expression" dxfId="2065" priority="2081">
      <formula>IF(RIGHT(TEXT(Y880,"0.#"),1)=".",FALSE,TRUE)</formula>
    </cfRule>
    <cfRule type="expression" dxfId="2064" priority="2082">
      <formula>IF(RIGHT(TEXT(Y880,"0.#"),1)=".",TRUE,FALSE)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M105">
    <cfRule type="expression" dxfId="709" priority="11">
      <formula>IF(RIGHT(TEXT(AM105,"0.#"),1)=".",FALSE,TRUE)</formula>
    </cfRule>
    <cfRule type="expression" dxfId="708" priority="12">
      <formula>IF(RIGHT(TEXT(AM105,"0.#"),1)=".",TRUE,FALSE)</formula>
    </cfRule>
  </conditionalFormatting>
  <conditionalFormatting sqref="Y870:Y879">
    <cfRule type="expression" dxfId="707" priority="7">
      <formula>IF(RIGHT(TEXT(Y870,"0.#"),1)=".",FALSE,TRUE)</formula>
    </cfRule>
    <cfRule type="expression" dxfId="706" priority="8">
      <formula>IF(RIGHT(TEXT(Y870,"0.#"),1)=".",TRUE,FALSE)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26" sqref="Y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574</v>
      </c>
      <c r="R8" s="13" t="str">
        <f t="shared" si="3"/>
        <v>その他</v>
      </c>
      <c r="S8" s="13" t="str">
        <f t="shared" si="4"/>
        <v>補助、その他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公共事業</v>
      </c>
      <c r="O10" s="13"/>
      <c r="P10" s="13" t="str">
        <f>S8</f>
        <v>補助、その他</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574</v>
      </c>
      <c r="C13" s="13" t="str">
        <f t="shared" si="0"/>
        <v>障害者施策</v>
      </c>
      <c r="D13" s="13" t="str">
        <f t="shared" si="8"/>
        <v>高齢社会対策、障害者施策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574</v>
      </c>
      <c r="C14" s="13" t="str">
        <f t="shared" si="0"/>
        <v>少子化社会対策</v>
      </c>
      <c r="D14" s="13" t="str">
        <f t="shared" si="8"/>
        <v>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2019-05-30T07:00:28Z</cp:lastPrinted>
  <dcterms:created xsi:type="dcterms:W3CDTF">2012-03-13T00:50:25Z</dcterms:created>
  <dcterms:modified xsi:type="dcterms:W3CDTF">2019-05-30T07:00:31Z</dcterms:modified>
</cp:coreProperties>
</file>