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３．政策\5.行政事業レビュー・基金シート\H31行政事業レビュー\1.レビューシート全般\190411 レビューシート作成依頼①・事業単位整理表作成依頼②\02.各局から提出\旧建\09.道路局☆\"/>
    </mc:Choice>
  </mc:AlternateContent>
  <bookViews>
    <workbookView xWindow="0" yWindow="0" windowWidth="20490" windowHeight="69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Y807" i="3" l="1"/>
  <c r="L807" i="3"/>
  <c r="G805" i="3"/>
  <c r="AU794" i="3"/>
  <c r="AC792" i="3"/>
  <c r="Y794" i="3"/>
  <c r="L794" i="3"/>
  <c r="G792" i="3"/>
  <c r="AC779" i="3"/>
  <c r="Y781" i="3"/>
  <c r="G779"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<sst xmlns="http://schemas.openxmlformats.org/spreadsheetml/2006/main" count="3149" uniqueCount="688">
  <si>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</si>
  <si>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</si>
  <si>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</si>
  <si>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</si>
  <si>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</si>
  <si>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</si>
  <si>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</si>
  <si>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</si>
  <si>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</si>
  <si>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</si>
  <si>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</si>
  <si>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</si>
  <si>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</si>
  <si>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</si>
  <si>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</si>
  <si>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</si>
  <si>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</si>
  <si>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</si>
  <si>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</si>
  <si>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</si>
  <si>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</si>
  <si>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</si>
  <si>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</si>
  <si>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</si>
  <si>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</si>
  <si>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</si>
  <si>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</si>
  <si>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</si>
  <si>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</si>
  <si>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</si>
  <si>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</si>
  <si>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</si>
  <si>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</si>
  <si>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</si>
  <si>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</si>
  <si>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</si>
  <si>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</si>
  <si>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</si>
  <si>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</si>
  <si>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</si>
  <si>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</si>
  <si>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</si>
  <si>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</si>
  <si>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</si>
  <si>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</si>
  <si>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</si>
  <si>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</si>
  <si>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</si>
  <si>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</si>
  <si>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</si>
  <si>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</si>
  <si>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</si>
  <si>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</si>
  <si>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</si>
  <si>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</si>
  <si>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</si>
  <si>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</si>
  <si>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</si>
  <si>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</si>
  <si>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</si>
  <si>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</si>
  <si>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</si>
  <si>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</si>
  <si>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</si>
  <si>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</si>
  <si>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</si>
  <si>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</si>
  <si>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</si>
  <si>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</si>
  <si>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</si>
  <si>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</si>
  <si>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</si>
  <si>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</si>
  <si>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</si>
  <si>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</si>
  <si>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</si>
  <si>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</si>
  <si>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</si>
  <si>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</si>
  <si>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</si>
  <si>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</si>
  <si>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</si>
  <si>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</si>
  <si>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</si>
  <si>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</si>
  <si>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</si>
  <si>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</si>
  <si>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</si>
  <si>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</si>
  <si>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</si>
  <si>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</si>
  <si>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</si>
  <si>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</si>
  <si>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</si>
  <si>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</si>
  <si>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</si>
  <si>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</si>
  <si>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</si>
  <si>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</si>
  <si>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</si>
  <si>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</si>
  <si>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</si>
  <si>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</si>
  <si>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</si>
  <si>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</si>
  <si>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</si>
  <si>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</si>
  <si>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</si>
  <si>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</si>
  <si>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</si>
  <si>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</si>
  <si>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</si>
  <si>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</si>
  <si>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</si>
  <si>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</si>
  <si>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</si>
  <si>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</si>
  <si>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</si>
  <si>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</si>
  <si>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</si>
  <si>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</si>
  <si>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</si>
  <si>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</si>
  <si>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</si>
  <si>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</si>
  <si>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</si>
  <si>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</si>
  <si>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</si>
  <si>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</si>
  <si>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</si>
  <si>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</si>
  <si>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</si>
  <si>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</si>
  <si>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</si>
  <si>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</si>
  <si>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</si>
  <si>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</si>
  <si>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</si>
  <si>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</si>
  <si>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</si>
  <si>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</si>
  <si>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</si>
  <si>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</si>
  <si>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</si>
  <si>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</si>
  <si>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</si>
  <si>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</si>
  <si>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</si>
  <si>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</si>
  <si>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</si>
  <si>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</si>
  <si>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</si>
  <si>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</si>
  <si>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</si>
  <si>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</si>
  <si>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</si>
  <si>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</si>
  <si>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</si>
  <si>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</si>
  <si>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</si>
  <si>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</si>
  <si>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</si>
  <si>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</si>
  <si>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</si>
  <si>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</si>
  <si>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</si>
  <si>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</si>
  <si>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</si>
  <si>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</si>
  <si>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</si>
  <si>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</si>
  <si>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</si>
  <si>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</si>
  <si>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</si>
  <si>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</si>
  <si>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</si>
  <si>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</si>
  <si>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</si>
  <si>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</si>
  <si>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</si>
  <si>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</si>
  <si>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</si>
  <si>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</si>
  <si>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</si>
  <si>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</si>
  <si>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</si>
  <si>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</si>
  <si>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</si>
  <si>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</si>
  <si>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</si>
  <si>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</si>
  <si>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</si>
  <si>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</si>
  <si>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</si>
  <si>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</si>
  <si>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</si>
  <si>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</si>
  <si>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</si>
  <si>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</si>
  <si>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</si>
  <si>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</si>
  <si>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</si>
  <si>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</si>
  <si>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</si>
  <si>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</si>
  <si>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</si>
  <si>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</si>
  <si>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</si>
  <si>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</si>
  <si>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</si>
  <si>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</si>
  <si>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</si>
  <si>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</si>
  <si>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</si>
  <si>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</si>
  <si>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</si>
  <si>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</si>
  <si>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</si>
  <si>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</si>
  <si>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</si>
  <si>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</si>
  <si>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</si>
  <si>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</si>
  <si>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</si>
  <si>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</si>
  <si>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</si>
  <si>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</si>
  <si>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</si>
  <si>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</si>
  <si>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</si>
  <si>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</si>
  <si>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</si>
  <si>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</si>
  <si>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</si>
  <si>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</si>
  <si>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</si>
  <si>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</si>
  <si>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</si>
  <si>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</si>
  <si>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</si>
  <si>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</si>
  <si>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</si>
  <si>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</si>
  <si>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</si>
  <si>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</si>
  <si>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</si>
  <si>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</si>
  <si>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</si>
  <si>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</si>
  <si>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</si>
  <si>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</si>
  <si>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</si>
  <si>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</si>
  <si>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</si>
  <si>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</si>
  <si>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</si>
  <si>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</si>
  <si>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</si>
  <si>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</si>
  <si>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</si>
  <si>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</si>
  <si>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</si>
  <si>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</si>
  <si>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</si>
  <si>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</si>
  <si>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</si>
  <si>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</si>
  <si>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</si>
  <si>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</si>
  <si>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</si>
  <si>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</si>
  <si>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</si>
  <si>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</si>
  <si>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</si>
  <si>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</si>
  <si>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</si>
  <si>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</si>
  <si>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</si>
  <si>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</si>
  <si>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</si>
  <si>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</si>
  <si>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</si>
  <si>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</si>
  <si>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</si>
  <si>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</si>
  <si>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</si>
  <si>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</si>
  <si>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</si>
  <si>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</si>
  <si>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</si>
  <si>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</si>
  <si>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</si>
  <si>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</si>
  <si>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</si>
  <si>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</si>
  <si>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</si>
  <si>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</si>
  <si>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</si>
  <si>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</si>
  <si>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</si>
  <si>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</si>
  <si>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</si>
  <si>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</si>
  <si>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</si>
  <si>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</si>
  <si>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</si>
  <si>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</si>
  <si>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</si>
  <si>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</si>
  <si>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</si>
  <si>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</si>
  <si>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</si>
  <si>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</si>
  <si>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</si>
  <si>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</si>
  <si>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</si>
  <si>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</si>
  <si>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</si>
  <si>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</si>
  <si>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</si>
  <si>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</si>
  <si>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</si>
  <si>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</si>
  <si>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</si>
  <si>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</si>
  <si>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</si>
  <si>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</si>
  <si>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</si>
  <si>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</si>
  <si>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</si>
  <si>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</si>
  <si>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</si>
  <si>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</si>
  <si>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</si>
  <si>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</si>
  <si>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</si>
  <si>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</si>
  <si>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</si>
  <si>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</si>
  <si>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</si>
  <si>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</si>
  <si>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</si>
  <si>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</si>
  <si>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</si>
  <si>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</si>
  <si>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</si>
  <si>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</si>
  <si>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</si>
  <si>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</si>
  <si>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</si>
  <si>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</si>
  <si>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</si>
  <si>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</si>
  <si>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</si>
  <si>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</si>
  <si>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</si>
  <si>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</si>
  <si>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</si>
  <si>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</si>
  <si>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</si>
  <si>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</si>
  <si>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</si>
  <si>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</si>
  <si>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</si>
  <si>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</si>
  <si>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</si>
  <si>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</si>
  <si>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</si>
  <si>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</si>
  <si>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</si>
  <si>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</si>
  <si>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</si>
  <si>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</si>
  <si>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</si>
  <si>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</si>
  <si>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</si>
  <si>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</si>
  <si>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</si>
  <si>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</si>
  <si>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</si>
  <si>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</si>
  <si>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</si>
  <si>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</si>
  <si>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</si>
  <si>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</si>
  <si>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</si>
  <si>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</si>
  <si>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</si>
  <si>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</si>
  <si>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</si>
  <si>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</si>
  <si>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</si>
  <si>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</si>
  <si>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</si>
  <si>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</si>
  <si>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</si>
  <si>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</si>
  <si>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</si>
  <si>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</si>
  <si>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</si>
  <si>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</si>
  <si>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</si>
  <si>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</si>
  <si>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</si>
  <si>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</si>
  <si>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</si>
  <si>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</si>
  <si>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</si>
  <si>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</si>
  <si>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</si>
  <si>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</si>
  <si>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</si>
  <si>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</si>
  <si>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</si>
  <si>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</si>
  <si>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</si>
  <si>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</si>
  <si>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</si>
  <si>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</si>
  <si>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</si>
  <si>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</si>
  <si>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</si>
  <si>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</si>
  <si>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</si>
  <si>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</si>
  <si>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</si>
  <si>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</si>
  <si>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</si>
  <si>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</si>
  <si>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</si>
  <si>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</si>
  <si>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</si>
  <si>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</si>
  <si>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</si>
  <si>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</si>
  <si>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</si>
  <si>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</si>
  <si>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</si>
  <si>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</si>
  <si>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</si>
  <si>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</si>
  <si>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</si>
  <si>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</si>
  <si>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</si>
  <si>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</si>
  <si>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</si>
  <si>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</si>
  <si>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</si>
  <si>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</si>
  <si>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</si>
  <si>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</si>
  <si>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</si>
  <si>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</si>
  <si>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</si>
  <si>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</si>
  <si>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</si>
  <si>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</si>
  <si>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</si>
  <si>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</si>
  <si>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</si>
  <si>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</si>
  <si>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</si>
  <si>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</si>
  <si>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</si>
  <si>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</si>
  <si>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</si>
  <si>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</si>
  <si>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</si>
  <si>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</si>
  <si>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</si>
  <si>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</si>
  <si>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</si>
  <si>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</si>
  <si>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</si>
  <si>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</si>
  <si>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</si>
  <si>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</si>
  <si>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</si>
  <si>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</si>
  <si>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</si>
  <si>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</si>
  <si>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</si>
  <si>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</si>
  <si>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</si>
  <si>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</si>
  <si>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</si>
  <si>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</si>
  <si>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</si>
  <si>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</si>
  <si>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</si>
  <si>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</si>
  <si>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</si>
  <si>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</si>
  <si>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</si>
  <si>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</si>
  <si>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</si>
  <si>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</si>
  <si>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</si>
  <si>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</si>
  <si>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</si>
  <si>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</si>
  <si>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</si>
  <si>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</si>
  <si>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</si>
  <si>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</si>
  <si>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</si>
  <si>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</si>
  <si>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</si>
  <si>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</si>
  <si>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</si>
  <si>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</si>
  <si>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</si>
  <si>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</si>
  <si>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</si>
  <si>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</si>
  <si>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</si>
  <si>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</si>
  <si>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</si>
  <si>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</si>
  <si>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</si>
  <si>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</si>
  <si>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</si>
  <si>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</si>
  <si>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</si>
  <si>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</si>
  <si>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</si>
  <si>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</si>
  <si>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</si>
  <si>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</si>
  <si>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</si>
  <si>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</si>
  <si>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</si>
  <si>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</si>
  <si>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</si>
  <si>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</si>
  <si>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</si>
  <si>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</si>
  <si>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</si>
  <si>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</si>
  <si>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</si>
  <si>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</si>
  <si>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</si>
  <si>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</si>
  <si>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</si>
  <si>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</si>
  <si>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</si>
  <si>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</si>
  <si>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</si>
  <si>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</si>
  <si>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</si>
  <si>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</si>
  <si>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</si>
  <si>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</si>
  <si>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</si>
  <si>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</si>
  <si>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</si>
  <si>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</si>
  <si>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</si>
  <si>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</si>
  <si>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</si>
  <si>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</si>
  <si>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</si>
  <si>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</si>
  <si>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</si>
  <si>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</si>
  <si>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道路事業（直轄・維持等）</t>
    <rPh sb="0" eb="2">
      <t>ドウロ</t>
    </rPh>
    <rPh sb="2" eb="4">
      <t>ジギョウ</t>
    </rPh>
    <rPh sb="5" eb="7">
      <t>チョッカツ</t>
    </rPh>
    <rPh sb="8" eb="10">
      <t>イジ</t>
    </rPh>
    <rPh sb="10" eb="11">
      <t>トウ</t>
    </rPh>
    <phoneticPr fontId="6"/>
  </si>
  <si>
    <t>道路局</t>
    <rPh sb="0" eb="3">
      <t>ドウロキョク</t>
    </rPh>
    <phoneticPr fontId="5"/>
  </si>
  <si>
    <t>国道・技術課</t>
    <rPh sb="0" eb="2">
      <t>コクドウ</t>
    </rPh>
    <rPh sb="3" eb="6">
      <t>ギジュツカ</t>
    </rPh>
    <phoneticPr fontId="6"/>
  </si>
  <si>
    <t>課長　東川　直正</t>
    <rPh sb="0" eb="2">
      <t>カチョウ</t>
    </rPh>
    <rPh sb="3" eb="5">
      <t>ヒガシカワ</t>
    </rPh>
    <rPh sb="6" eb="8">
      <t>ナオマサ</t>
    </rPh>
    <phoneticPr fontId="6"/>
  </si>
  <si>
    <t>○</t>
  </si>
  <si>
    <t>道路法第13条第1項、道路法第42条第1項、道路法第49条、高速自動車国道法第6条</t>
    <rPh sb="0" eb="3">
      <t>ドウロホウ</t>
    </rPh>
    <rPh sb="3" eb="4">
      <t>ダイ</t>
    </rPh>
    <rPh sb="6" eb="7">
      <t>ジョウ</t>
    </rPh>
    <rPh sb="7" eb="8">
      <t>ダイ</t>
    </rPh>
    <rPh sb="9" eb="10">
      <t>コウ</t>
    </rPh>
    <rPh sb="11" eb="14">
      <t>ドウロホウ</t>
    </rPh>
    <rPh sb="14" eb="15">
      <t>ダイ</t>
    </rPh>
    <rPh sb="17" eb="18">
      <t>ジョウ</t>
    </rPh>
    <rPh sb="18" eb="19">
      <t>ダイ</t>
    </rPh>
    <rPh sb="20" eb="21">
      <t>コウ</t>
    </rPh>
    <rPh sb="22" eb="25">
      <t>ドウロホウ</t>
    </rPh>
    <rPh sb="25" eb="26">
      <t>ダイ</t>
    </rPh>
    <rPh sb="28" eb="29">
      <t>ジョウ</t>
    </rPh>
    <rPh sb="30" eb="32">
      <t>コウソク</t>
    </rPh>
    <rPh sb="32" eb="35">
      <t>ジドウシャ</t>
    </rPh>
    <rPh sb="35" eb="37">
      <t>コクドウ</t>
    </rPh>
    <rPh sb="37" eb="38">
      <t>ホウ</t>
    </rPh>
    <rPh sb="38" eb="39">
      <t>ダイ</t>
    </rPh>
    <rPh sb="40" eb="41">
      <t>ジョウ</t>
    </rPh>
    <phoneticPr fontId="6"/>
  </si>
  <si>
    <t>-</t>
  </si>
  <si>
    <t>-</t>
    <phoneticPr fontId="5"/>
  </si>
  <si>
    <t>全国の直轄国道について、道路を常時良好な状態に保つように維持し、もって一般交通に支障を及ぼさないようにすることを目的とする。</t>
    <rPh sb="0" eb="2">
      <t>ゼンコク</t>
    </rPh>
    <rPh sb="3" eb="5">
      <t>チョッカツ</t>
    </rPh>
    <rPh sb="5" eb="7">
      <t>コクドウ</t>
    </rPh>
    <rPh sb="12" eb="14">
      <t>ドウロ</t>
    </rPh>
    <rPh sb="15" eb="17">
      <t>ジョウジ</t>
    </rPh>
    <rPh sb="17" eb="19">
      <t>リョウコウ</t>
    </rPh>
    <rPh sb="20" eb="22">
      <t>ジョウタイ</t>
    </rPh>
    <rPh sb="23" eb="24">
      <t>タモ</t>
    </rPh>
    <rPh sb="28" eb="30">
      <t>イジ</t>
    </rPh>
    <rPh sb="35" eb="37">
      <t>イッパン</t>
    </rPh>
    <rPh sb="37" eb="39">
      <t>コウツウ</t>
    </rPh>
    <rPh sb="40" eb="42">
      <t>シショウ</t>
    </rPh>
    <rPh sb="43" eb="44">
      <t>オヨ</t>
    </rPh>
    <rPh sb="56" eb="58">
      <t>モクテキ</t>
    </rPh>
    <phoneticPr fontId="6"/>
  </si>
  <si>
    <t>一般国道及び高速自動車国道のうち直轄管理区間を対象に、
　・道路の異常、道路利用状況等を確認するための道路巡回
　・通行車両に対する安全性の確保や走行の快適性や沿道環境の向上を目的とした清掃
　・通行車両からの視認性を確保するための除草や街路樹の剪定
　・積雪等による道路の通行阻害を防止するために除雪等を実施。</t>
    <rPh sb="0" eb="2">
      <t>イッパン</t>
    </rPh>
    <rPh sb="2" eb="4">
      <t>コクドウ</t>
    </rPh>
    <rPh sb="4" eb="5">
      <t>オヨ</t>
    </rPh>
    <rPh sb="6" eb="8">
      <t>コウソク</t>
    </rPh>
    <rPh sb="8" eb="11">
      <t>ジドウシャ</t>
    </rPh>
    <rPh sb="11" eb="13">
      <t>コクドウ</t>
    </rPh>
    <rPh sb="16" eb="18">
      <t>チョッカツ</t>
    </rPh>
    <rPh sb="18" eb="20">
      <t>カンリ</t>
    </rPh>
    <rPh sb="20" eb="22">
      <t>クカン</t>
    </rPh>
    <rPh sb="23" eb="25">
      <t>タイショウ</t>
    </rPh>
    <rPh sb="30" eb="32">
      <t>ドウロ</t>
    </rPh>
    <rPh sb="33" eb="35">
      <t>イジョウ</t>
    </rPh>
    <rPh sb="36" eb="38">
      <t>ドウロ</t>
    </rPh>
    <rPh sb="38" eb="40">
      <t>リヨウ</t>
    </rPh>
    <rPh sb="40" eb="42">
      <t>ジョウキョウ</t>
    </rPh>
    <rPh sb="42" eb="43">
      <t>トウ</t>
    </rPh>
    <rPh sb="44" eb="46">
      <t>カクニン</t>
    </rPh>
    <rPh sb="51" eb="53">
      <t>ドウロ</t>
    </rPh>
    <rPh sb="53" eb="55">
      <t>ジュンカイ</t>
    </rPh>
    <rPh sb="58" eb="60">
      <t>ツウコウ</t>
    </rPh>
    <rPh sb="60" eb="62">
      <t>シャリョウ</t>
    </rPh>
    <rPh sb="63" eb="64">
      <t>タイ</t>
    </rPh>
    <rPh sb="66" eb="69">
      <t>アンゼンセイ</t>
    </rPh>
    <rPh sb="70" eb="72">
      <t>カクホ</t>
    </rPh>
    <rPh sb="73" eb="75">
      <t>ソウコウ</t>
    </rPh>
    <rPh sb="76" eb="79">
      <t>カイテキセイ</t>
    </rPh>
    <rPh sb="80" eb="82">
      <t>エンドウ</t>
    </rPh>
    <rPh sb="82" eb="84">
      <t>カンキョウ</t>
    </rPh>
    <rPh sb="85" eb="87">
      <t>コウジョウ</t>
    </rPh>
    <rPh sb="88" eb="90">
      <t>モクテキ</t>
    </rPh>
    <rPh sb="93" eb="95">
      <t>セイソウ</t>
    </rPh>
    <rPh sb="98" eb="100">
      <t>ツウコウ</t>
    </rPh>
    <rPh sb="100" eb="102">
      <t>シャリョウ</t>
    </rPh>
    <rPh sb="105" eb="108">
      <t>シニンセイ</t>
    </rPh>
    <rPh sb="109" eb="111">
      <t>カクホ</t>
    </rPh>
    <rPh sb="116" eb="118">
      <t>ジョソウ</t>
    </rPh>
    <rPh sb="119" eb="122">
      <t>ガイロジュ</t>
    </rPh>
    <rPh sb="123" eb="125">
      <t>センテイ</t>
    </rPh>
    <rPh sb="128" eb="130">
      <t>セキセツ</t>
    </rPh>
    <rPh sb="130" eb="131">
      <t>トウ</t>
    </rPh>
    <rPh sb="134" eb="136">
      <t>ドウロ</t>
    </rPh>
    <rPh sb="137" eb="139">
      <t>ツウコウ</t>
    </rPh>
    <rPh sb="139" eb="141">
      <t>ソガイ</t>
    </rPh>
    <rPh sb="142" eb="144">
      <t>ボウシ</t>
    </rPh>
    <rPh sb="149" eb="151">
      <t>ジョセツ</t>
    </rPh>
    <rPh sb="151" eb="152">
      <t>トウ</t>
    </rPh>
    <rPh sb="153" eb="155">
      <t>ジッシ</t>
    </rPh>
    <phoneticPr fontId="6"/>
  </si>
  <si>
    <t>道路交通安全対策事業費</t>
    <rPh sb="0" eb="2">
      <t>ドウロ</t>
    </rPh>
    <rPh sb="2" eb="4">
      <t>コウツウ</t>
    </rPh>
    <rPh sb="4" eb="6">
      <t>アンゼン</t>
    </rPh>
    <rPh sb="6" eb="8">
      <t>タイサク</t>
    </rPh>
    <rPh sb="8" eb="11">
      <t>ジギョウヒ</t>
    </rPh>
    <phoneticPr fontId="6"/>
  </si>
  <si>
    <t>路面の異常・障害に関する管理瑕疵を発生させないことを目標に道路維持管理を実施</t>
    <rPh sb="0" eb="2">
      <t>ロメン</t>
    </rPh>
    <rPh sb="3" eb="5">
      <t>イジョウ</t>
    </rPh>
    <rPh sb="6" eb="8">
      <t>ショウガイ</t>
    </rPh>
    <rPh sb="9" eb="10">
      <t>カン</t>
    </rPh>
    <phoneticPr fontId="6"/>
  </si>
  <si>
    <t>件</t>
    <rPh sb="0" eb="1">
      <t>ケン</t>
    </rPh>
    <phoneticPr fontId="6"/>
  </si>
  <si>
    <t>直轄国道の管理延長</t>
    <rPh sb="0" eb="2">
      <t>チョッカツ</t>
    </rPh>
    <rPh sb="2" eb="4">
      <t>コクドウ</t>
    </rPh>
    <rPh sb="5" eb="7">
      <t>カンリ</t>
    </rPh>
    <rPh sb="7" eb="9">
      <t>エンチョウ</t>
    </rPh>
    <phoneticPr fontId="6"/>
  </si>
  <si>
    <t>km</t>
    <phoneticPr fontId="5"/>
  </si>
  <si>
    <t>５　安全で安心できる交通の確保、治安・生活安全の確保</t>
  </si>
  <si>
    <t>１５　道路交通の安全性を確保・向上する</t>
  </si>
  <si>
    <t>一般国道及び高速自動車国道のうち直轄管理区間を対象に、道路巡回等を行い、道路の異常等を早期に発見・措置することで、橋梁の耐震性能を確保する。</t>
    <rPh sb="0" eb="2">
      <t>イッパン</t>
    </rPh>
    <rPh sb="2" eb="4">
      <t>コクドウ</t>
    </rPh>
    <rPh sb="4" eb="5">
      <t>オヨ</t>
    </rPh>
    <rPh sb="6" eb="8">
      <t>コウソク</t>
    </rPh>
    <rPh sb="8" eb="11">
      <t>ジドウシャ</t>
    </rPh>
    <rPh sb="11" eb="13">
      <t>コクドウ</t>
    </rPh>
    <rPh sb="16" eb="18">
      <t>チョッカツ</t>
    </rPh>
    <rPh sb="18" eb="20">
      <t>カンリ</t>
    </rPh>
    <rPh sb="20" eb="22">
      <t>クカン</t>
    </rPh>
    <rPh sb="23" eb="25">
      <t>タイショウ</t>
    </rPh>
    <rPh sb="27" eb="29">
      <t>ドウロ</t>
    </rPh>
    <rPh sb="29" eb="31">
      <t>ジュンカイ</t>
    </rPh>
    <rPh sb="31" eb="32">
      <t>トウ</t>
    </rPh>
    <rPh sb="33" eb="34">
      <t>オコナ</t>
    </rPh>
    <rPh sb="36" eb="38">
      <t>ドウロ</t>
    </rPh>
    <rPh sb="39" eb="42">
      <t>イジョウトウ</t>
    </rPh>
    <rPh sb="43" eb="45">
      <t>ソウキ</t>
    </rPh>
    <rPh sb="46" eb="48">
      <t>ハッケン</t>
    </rPh>
    <rPh sb="49" eb="51">
      <t>ソチ</t>
    </rPh>
    <rPh sb="57" eb="59">
      <t>キョウリョウ</t>
    </rPh>
    <rPh sb="60" eb="62">
      <t>タイシン</t>
    </rPh>
    <rPh sb="62" eb="64">
      <t>セイノウ</t>
    </rPh>
    <rPh sb="65" eb="67">
      <t>カクホ</t>
    </rPh>
    <phoneticPr fontId="6"/>
  </si>
  <si>
    <t>有</t>
  </si>
  <si>
    <t>‐</t>
  </si>
  <si>
    <t>道路交通の安全性の確保・向上に寄与。</t>
    <rPh sb="0" eb="2">
      <t>ドウロ</t>
    </rPh>
    <rPh sb="2" eb="4">
      <t>コウツウ</t>
    </rPh>
    <rPh sb="5" eb="8">
      <t>アンゼンセイ</t>
    </rPh>
    <rPh sb="9" eb="11">
      <t>カクホ</t>
    </rPh>
    <rPh sb="12" eb="14">
      <t>コウジョウ</t>
    </rPh>
    <rPh sb="15" eb="17">
      <t>キヨ</t>
    </rPh>
    <phoneticPr fontId="6"/>
  </si>
  <si>
    <t>道路交通の安全性の確保・向上に寄与する事業であり、国が実施することが必要。</t>
    <rPh sb="0" eb="2">
      <t>ドウロ</t>
    </rPh>
    <rPh sb="2" eb="4">
      <t>コウツウ</t>
    </rPh>
    <rPh sb="5" eb="8">
      <t>アンゼンセイ</t>
    </rPh>
    <rPh sb="9" eb="11">
      <t>カクホ</t>
    </rPh>
    <rPh sb="12" eb="14">
      <t>コウジョウ</t>
    </rPh>
    <rPh sb="15" eb="17">
      <t>キヨ</t>
    </rPh>
    <rPh sb="19" eb="21">
      <t>ジギョウ</t>
    </rPh>
    <rPh sb="25" eb="26">
      <t>クニ</t>
    </rPh>
    <rPh sb="27" eb="29">
      <t>ジッシ</t>
    </rPh>
    <rPh sb="34" eb="36">
      <t>ヒツヨウ</t>
    </rPh>
    <phoneticPr fontId="6"/>
  </si>
  <si>
    <t>道路交通の安全性の確保・向上に寄与する事業であり、必要かつ優先度が高い。</t>
    <rPh sb="0" eb="2">
      <t>ドウロ</t>
    </rPh>
    <rPh sb="2" eb="4">
      <t>コウツウ</t>
    </rPh>
    <rPh sb="5" eb="8">
      <t>アンゼンセイ</t>
    </rPh>
    <rPh sb="9" eb="11">
      <t>カクホ</t>
    </rPh>
    <rPh sb="12" eb="14">
      <t>コウジョウ</t>
    </rPh>
    <rPh sb="15" eb="17">
      <t>キヨ</t>
    </rPh>
    <rPh sb="19" eb="21">
      <t>ジギョウ</t>
    </rPh>
    <rPh sb="25" eb="27">
      <t>ヒツヨウ</t>
    </rPh>
    <rPh sb="29" eb="32">
      <t>ユウセンド</t>
    </rPh>
    <rPh sb="33" eb="34">
      <t>タカ</t>
    </rPh>
    <phoneticPr fontId="6"/>
  </si>
  <si>
    <t>現地の条件に合わせ経済的な設計・施工を行っている。</t>
    <rPh sb="0" eb="2">
      <t>ゲンチ</t>
    </rPh>
    <rPh sb="3" eb="5">
      <t>ジョウケン</t>
    </rPh>
    <rPh sb="6" eb="7">
      <t>ア</t>
    </rPh>
    <rPh sb="9" eb="12">
      <t>ケイザイテキ</t>
    </rPh>
    <rPh sb="13" eb="15">
      <t>セッケイ</t>
    </rPh>
    <rPh sb="16" eb="18">
      <t>セコウ</t>
    </rPh>
    <rPh sb="19" eb="20">
      <t>オコナ</t>
    </rPh>
    <phoneticPr fontId="6"/>
  </si>
  <si>
    <t>実施内容に応じて地方整備局等へ適切に配分している。</t>
    <rPh sb="0" eb="2">
      <t>ジッシ</t>
    </rPh>
    <rPh sb="2" eb="4">
      <t>ナイヨウ</t>
    </rPh>
    <rPh sb="5" eb="6">
      <t>オウ</t>
    </rPh>
    <rPh sb="8" eb="10">
      <t>チホウ</t>
    </rPh>
    <rPh sb="10" eb="12">
      <t>セイビ</t>
    </rPh>
    <rPh sb="12" eb="14">
      <t>キョクトウ</t>
    </rPh>
    <rPh sb="15" eb="17">
      <t>テキセツ</t>
    </rPh>
    <rPh sb="18" eb="20">
      <t>ハイブン</t>
    </rPh>
    <phoneticPr fontId="6"/>
  </si>
  <si>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6"/>
  </si>
  <si>
    <t>地域の実情に応じたコスト縮減が可能な手法を活用し、事業を実施している。</t>
  </si>
  <si>
    <t>目標に見合った成果となっている。</t>
    <rPh sb="0" eb="2">
      <t>モクヒョウ</t>
    </rPh>
    <rPh sb="3" eb="5">
      <t>ミア</t>
    </rPh>
    <rPh sb="7" eb="9">
      <t>セイカ</t>
    </rPh>
    <phoneticPr fontId="6"/>
  </si>
  <si>
    <t>地域の実情に応じたコスト縮減が可能な手法を活用し、事業を実施している。</t>
    <rPh sb="0" eb="2">
      <t>チイキ</t>
    </rPh>
    <rPh sb="3" eb="5">
      <t>ジツジョウ</t>
    </rPh>
    <rPh sb="6" eb="7">
      <t>オウ</t>
    </rPh>
    <rPh sb="12" eb="14">
      <t>シュクゲン</t>
    </rPh>
    <rPh sb="15" eb="17">
      <t>カノウ</t>
    </rPh>
    <rPh sb="18" eb="20">
      <t>シュホウ</t>
    </rPh>
    <rPh sb="21" eb="23">
      <t>カツヨウ</t>
    </rPh>
    <rPh sb="25" eb="27">
      <t>ジギョウ</t>
    </rPh>
    <rPh sb="28" eb="30">
      <t>ジッシ</t>
    </rPh>
    <phoneticPr fontId="6"/>
  </si>
  <si>
    <t>見込みに見合った実績となっている。</t>
    <rPh sb="0" eb="2">
      <t>ミコ</t>
    </rPh>
    <rPh sb="4" eb="6">
      <t>ミア</t>
    </rPh>
    <rPh sb="8" eb="10">
      <t>ジッセキ</t>
    </rPh>
    <phoneticPr fontId="6"/>
  </si>
  <si>
    <t>道路施設は十分に機能を発揮している。</t>
    <rPh sb="0" eb="2">
      <t>ドウロ</t>
    </rPh>
    <rPh sb="2" eb="4">
      <t>シセツ</t>
    </rPh>
    <rPh sb="5" eb="7">
      <t>ジュウブン</t>
    </rPh>
    <rPh sb="8" eb="10">
      <t>キノウ</t>
    </rPh>
    <rPh sb="11" eb="13">
      <t>ハッキ</t>
    </rPh>
    <phoneticPr fontId="6"/>
  </si>
  <si>
    <t>入札・契約手続きの透明性・競争性の確保に努めており、支出先は競争入札により選定している。
競争性のない随意契約となった案件は、工事の委託や土地代金、借地料等であり、その契約の相手方は一者に限定されるものである。</t>
    <rPh sb="0" eb="2">
      <t>ニュウサツ</t>
    </rPh>
    <rPh sb="3" eb="5">
      <t>ケイヤク</t>
    </rPh>
    <rPh sb="5" eb="7">
      <t>テツヅ</t>
    </rPh>
    <rPh sb="9" eb="12">
      <t>トウメイセイ</t>
    </rPh>
    <rPh sb="13" eb="16">
      <t>キョウソウセイ</t>
    </rPh>
    <rPh sb="17" eb="19">
      <t>カクホ</t>
    </rPh>
    <rPh sb="20" eb="21">
      <t>ツト</t>
    </rPh>
    <rPh sb="26" eb="29">
      <t>シシュツサキ</t>
    </rPh>
    <rPh sb="30" eb="32">
      <t>キョウソウ</t>
    </rPh>
    <rPh sb="32" eb="34">
      <t>ニュウサツ</t>
    </rPh>
    <rPh sb="37" eb="39">
      <t>センテイ</t>
    </rPh>
    <phoneticPr fontId="26"/>
  </si>
  <si>
    <t>・道路の維持管理（巡回、清掃等）については、維持管理基準に基づき実施しており、道路管理の現状と、地域からの意見を踏まえ、維持管理基準の見直し等を適切に行いながら事業を実施している。</t>
    <rPh sb="1" eb="3">
      <t>ドウロ</t>
    </rPh>
    <rPh sb="4" eb="6">
      <t>イジ</t>
    </rPh>
    <rPh sb="6" eb="8">
      <t>カンリ</t>
    </rPh>
    <rPh sb="9" eb="11">
      <t>ジュンカイ</t>
    </rPh>
    <rPh sb="12" eb="14">
      <t>セイソウ</t>
    </rPh>
    <rPh sb="14" eb="15">
      <t>トウ</t>
    </rPh>
    <rPh sb="22" eb="24">
      <t>イジ</t>
    </rPh>
    <rPh sb="24" eb="26">
      <t>カンリ</t>
    </rPh>
    <rPh sb="26" eb="28">
      <t>キジュン</t>
    </rPh>
    <rPh sb="29" eb="30">
      <t>モト</t>
    </rPh>
    <rPh sb="32" eb="34">
      <t>ジッシ</t>
    </rPh>
    <rPh sb="39" eb="41">
      <t>ドウロ</t>
    </rPh>
    <rPh sb="41" eb="43">
      <t>カンリ</t>
    </rPh>
    <rPh sb="44" eb="46">
      <t>ゲンジョウ</t>
    </rPh>
    <rPh sb="48" eb="50">
      <t>チイキ</t>
    </rPh>
    <rPh sb="53" eb="55">
      <t>イケン</t>
    </rPh>
    <rPh sb="56" eb="57">
      <t>フ</t>
    </rPh>
    <rPh sb="60" eb="62">
      <t>イジ</t>
    </rPh>
    <rPh sb="62" eb="64">
      <t>カンリ</t>
    </rPh>
    <rPh sb="64" eb="66">
      <t>キジュン</t>
    </rPh>
    <rPh sb="67" eb="69">
      <t>ミナオ</t>
    </rPh>
    <rPh sb="70" eb="71">
      <t>トウ</t>
    </rPh>
    <rPh sb="72" eb="74">
      <t>テキセツ</t>
    </rPh>
    <rPh sb="75" eb="76">
      <t>オコナ</t>
    </rPh>
    <rPh sb="80" eb="82">
      <t>ジギョウ</t>
    </rPh>
    <rPh sb="83" eb="85">
      <t>ジッシ</t>
    </rPh>
    <phoneticPr fontId="6"/>
  </si>
  <si>
    <t>・引き続き、維持管理基準を運用しつつ、データの蓄積・分析を行い、必要に応じて基準の見直し等を行う。
・道路管理の現状域からの意見等を踏まえ、コスト縮減も含め、効率的な維持管理を行う。</t>
    <rPh sb="1" eb="2">
      <t>ヒ</t>
    </rPh>
    <rPh sb="3" eb="4">
      <t>ツヅ</t>
    </rPh>
    <rPh sb="6" eb="8">
      <t>イジ</t>
    </rPh>
    <rPh sb="8" eb="10">
      <t>カンリ</t>
    </rPh>
    <rPh sb="10" eb="12">
      <t>キジュン</t>
    </rPh>
    <rPh sb="13" eb="15">
      <t>ウンヨウ</t>
    </rPh>
    <rPh sb="23" eb="25">
      <t>チクセキ</t>
    </rPh>
    <rPh sb="26" eb="28">
      <t>ブンセキ</t>
    </rPh>
    <rPh sb="29" eb="30">
      <t>オコナ</t>
    </rPh>
    <rPh sb="32" eb="34">
      <t>ヒツヨウ</t>
    </rPh>
    <rPh sb="35" eb="36">
      <t>オウ</t>
    </rPh>
    <rPh sb="38" eb="40">
      <t>キジュン</t>
    </rPh>
    <rPh sb="41" eb="43">
      <t>ミナオ</t>
    </rPh>
    <rPh sb="44" eb="45">
      <t>トウ</t>
    </rPh>
    <rPh sb="46" eb="47">
      <t>オコナ</t>
    </rPh>
    <rPh sb="51" eb="53">
      <t>ドウロ</t>
    </rPh>
    <rPh sb="53" eb="55">
      <t>カンリ</t>
    </rPh>
    <rPh sb="56" eb="58">
      <t>ゲンジョウ</t>
    </rPh>
    <rPh sb="58" eb="59">
      <t>イキ</t>
    </rPh>
    <rPh sb="62" eb="64">
      <t>イケン</t>
    </rPh>
    <rPh sb="64" eb="65">
      <t>トウ</t>
    </rPh>
    <rPh sb="66" eb="67">
      <t>フ</t>
    </rPh>
    <rPh sb="73" eb="75">
      <t>シュクゲン</t>
    </rPh>
    <rPh sb="76" eb="77">
      <t>フク</t>
    </rPh>
    <rPh sb="79" eb="82">
      <t>コウリツテキ</t>
    </rPh>
    <rPh sb="83" eb="85">
      <t>イジ</t>
    </rPh>
    <rPh sb="85" eb="87">
      <t>カンリ</t>
    </rPh>
    <rPh sb="88" eb="89">
      <t>オコナ</t>
    </rPh>
    <phoneticPr fontId="6"/>
  </si>
  <si>
    <t>【平成24年度行政事業レビュー（公開プロセス）】 シート番号7 道路事業（直轄・維持管理）
（公開プロセスの結論） 一部改善
（とりまとめコメント） 維持修繕費用の将来推計を適切に行い、データの開示等に取り組むべき。一者応札について更なる改善を行い、競争性向上にしっかり取り組むべき。
・社会資本整備事業特別会計の廃止による予算計上の変更に伴い、平成26年度以降の予算については、北海道、沖縄の事業を含まない。
・上位１０社リストの中には、平成２７年度、平成２８年度、平成２９年度に入札等を行ったものが含まれる。</t>
    <rPh sb="1" eb="3">
      <t>ヘイセイ</t>
    </rPh>
    <rPh sb="5" eb="7">
      <t>ネンド</t>
    </rPh>
    <rPh sb="7" eb="9">
      <t>ギョウセイ</t>
    </rPh>
    <rPh sb="9" eb="11">
      <t>ジギョウ</t>
    </rPh>
    <rPh sb="16" eb="18">
      <t>コウカイ</t>
    </rPh>
    <rPh sb="28" eb="30">
      <t>バンゴウ</t>
    </rPh>
    <rPh sb="32" eb="34">
      <t>ドウロ</t>
    </rPh>
    <rPh sb="34" eb="36">
      <t>ジギョウ</t>
    </rPh>
    <rPh sb="37" eb="39">
      <t>チョッカツ</t>
    </rPh>
    <rPh sb="40" eb="42">
      <t>イジ</t>
    </rPh>
    <rPh sb="42" eb="44">
      <t>カンリ</t>
    </rPh>
    <rPh sb="47" eb="49">
      <t>コウカイ</t>
    </rPh>
    <rPh sb="54" eb="56">
      <t>ケツロン</t>
    </rPh>
    <rPh sb="58" eb="60">
      <t>イチブ</t>
    </rPh>
    <rPh sb="60" eb="62">
      <t>カイゼン</t>
    </rPh>
    <rPh sb="75" eb="77">
      <t>イジ</t>
    </rPh>
    <rPh sb="77" eb="79">
      <t>シュウゼン</t>
    </rPh>
    <rPh sb="79" eb="81">
      <t>ヒヨウ</t>
    </rPh>
    <rPh sb="82" eb="84">
      <t>ショウライ</t>
    </rPh>
    <rPh sb="84" eb="86">
      <t>スイケイ</t>
    </rPh>
    <rPh sb="87" eb="89">
      <t>テキセツ</t>
    </rPh>
    <rPh sb="90" eb="91">
      <t>オコナ</t>
    </rPh>
    <rPh sb="97" eb="99">
      <t>カイジ</t>
    </rPh>
    <rPh sb="99" eb="100">
      <t>トウ</t>
    </rPh>
    <rPh sb="101" eb="102">
      <t>ト</t>
    </rPh>
    <rPh sb="103" eb="104">
      <t>ク</t>
    </rPh>
    <rPh sb="108" eb="109">
      <t>イッ</t>
    </rPh>
    <rPh sb="109" eb="110">
      <t>シャ</t>
    </rPh>
    <rPh sb="110" eb="112">
      <t>オウサツ</t>
    </rPh>
    <rPh sb="116" eb="117">
      <t>サラ</t>
    </rPh>
    <rPh sb="119" eb="121">
      <t>カイゼン</t>
    </rPh>
    <rPh sb="122" eb="123">
      <t>オコナ</t>
    </rPh>
    <rPh sb="125" eb="128">
      <t>キョウソウセイ</t>
    </rPh>
    <rPh sb="128" eb="130">
      <t>コウジョウ</t>
    </rPh>
    <rPh sb="135" eb="136">
      <t>ト</t>
    </rPh>
    <rPh sb="137" eb="138">
      <t>ク</t>
    </rPh>
    <rPh sb="235" eb="237">
      <t>ヘイセイ</t>
    </rPh>
    <rPh sb="239" eb="241">
      <t>ネンド</t>
    </rPh>
    <phoneticPr fontId="6"/>
  </si>
  <si>
    <t>219</t>
    <phoneticPr fontId="5"/>
  </si>
  <si>
    <t>199</t>
    <phoneticPr fontId="5"/>
  </si>
  <si>
    <t>213</t>
    <phoneticPr fontId="5"/>
  </si>
  <si>
    <t>176</t>
    <phoneticPr fontId="5"/>
  </si>
  <si>
    <t>170</t>
    <phoneticPr fontId="5"/>
  </si>
  <si>
    <t>174</t>
    <phoneticPr fontId="5"/>
  </si>
  <si>
    <t>187</t>
    <phoneticPr fontId="5"/>
  </si>
  <si>
    <t>181</t>
    <phoneticPr fontId="5"/>
  </si>
  <si>
    <t>国土交通省</t>
  </si>
  <si>
    <t>-</t>
    <phoneticPr fontId="5"/>
  </si>
  <si>
    <t>国土交通省道路局調べ（平成31年3月）</t>
    <rPh sb="0" eb="2">
      <t>コクド</t>
    </rPh>
    <rPh sb="2" eb="5">
      <t>コウツウショウ</t>
    </rPh>
    <rPh sb="5" eb="8">
      <t>ドウロキョク</t>
    </rPh>
    <rPh sb="8" eb="9">
      <t>シラ</t>
    </rPh>
    <rPh sb="11" eb="13">
      <t>ヘイセイ</t>
    </rPh>
    <rPh sb="15" eb="16">
      <t>ネン</t>
    </rPh>
    <rPh sb="17" eb="18">
      <t>ガツ</t>
    </rPh>
    <phoneticPr fontId="6"/>
  </si>
  <si>
    <t>管理瑕疵件数
（路面の異常・障害に関する管理瑕疵以外も含む）
（平成30年度の成果実績については集計中）</t>
    <rPh sb="24" eb="26">
      <t>イガイ</t>
    </rPh>
    <rPh sb="27" eb="28">
      <t>フク</t>
    </rPh>
    <rPh sb="32" eb="34">
      <t>ヘイセイ</t>
    </rPh>
    <rPh sb="36" eb="38">
      <t>ネンド</t>
    </rPh>
    <rPh sb="39" eb="41">
      <t>セイカ</t>
    </rPh>
    <rPh sb="41" eb="43">
      <t>ジッセキ</t>
    </rPh>
    <rPh sb="48" eb="51">
      <t>シュウケイチュウ</t>
    </rPh>
    <phoneticPr fontId="26"/>
  </si>
  <si>
    <t>A.</t>
    <phoneticPr fontId="5"/>
  </si>
  <si>
    <t>東北地方整備局</t>
  </si>
  <si>
    <t>関東地方整備局</t>
  </si>
  <si>
    <t>近畿地方整備局</t>
  </si>
  <si>
    <t>北陸地方整備局</t>
  </si>
  <si>
    <t>中部地方整備局</t>
  </si>
  <si>
    <t>九州地方整備局</t>
  </si>
  <si>
    <t>中国地方整備局</t>
  </si>
  <si>
    <t>四国地方整備局</t>
  </si>
  <si>
    <t>-</t>
    <phoneticPr fontId="5"/>
  </si>
  <si>
    <t>工事の実施及び工事に係る調査･設計</t>
    <rPh sb="0" eb="2">
      <t>コウジ</t>
    </rPh>
    <rPh sb="3" eb="5">
      <t>ジッシ</t>
    </rPh>
    <rPh sb="5" eb="6">
      <t>オヨ</t>
    </rPh>
    <rPh sb="7" eb="9">
      <t>コウジ</t>
    </rPh>
    <rPh sb="10" eb="11">
      <t>カカ</t>
    </rPh>
    <rPh sb="12" eb="14">
      <t>チョウサ</t>
    </rPh>
    <rPh sb="15" eb="17">
      <t>セッケイ</t>
    </rPh>
    <phoneticPr fontId="5"/>
  </si>
  <si>
    <t>みちのくコンサルタント（株）</t>
  </si>
  <si>
    <t>（株）高嶋組</t>
  </si>
  <si>
    <t>（株）新庄砕石工業所</t>
  </si>
  <si>
    <t>（株）パスク</t>
  </si>
  <si>
    <t>大管工業（株）</t>
  </si>
  <si>
    <t>弘前国道維持補修工事鹿内・富士・齋勝地域維持型建設共同企業体</t>
  </si>
  <si>
    <t>國井建設（株）</t>
  </si>
  <si>
    <t>寿建設（株）</t>
  </si>
  <si>
    <t>白岩土木建築（株）</t>
  </si>
  <si>
    <t>用地補償</t>
    <rPh sb="0" eb="2">
      <t>ヨウチ</t>
    </rPh>
    <rPh sb="2" eb="4">
      <t>ホショウ</t>
    </rPh>
    <phoneticPr fontId="5"/>
  </si>
  <si>
    <t>個別（イ）</t>
    <rPh sb="0" eb="2">
      <t>コベツ</t>
    </rPh>
    <phoneticPr fontId="5"/>
  </si>
  <si>
    <t>個別（ロ）</t>
    <rPh sb="0" eb="2">
      <t>コベツ</t>
    </rPh>
    <phoneticPr fontId="5"/>
  </si>
  <si>
    <t>個別（ハ）</t>
    <rPh sb="0" eb="2">
      <t>コベツ</t>
    </rPh>
    <phoneticPr fontId="5"/>
  </si>
  <si>
    <t>個別（ニ）</t>
    <rPh sb="0" eb="2">
      <t>コベツ</t>
    </rPh>
    <phoneticPr fontId="5"/>
  </si>
  <si>
    <t>個別（ホ）</t>
    <rPh sb="0" eb="2">
      <t>コベツ</t>
    </rPh>
    <phoneticPr fontId="5"/>
  </si>
  <si>
    <t>個別（ヘ）</t>
    <rPh sb="0" eb="2">
      <t>コベツ</t>
    </rPh>
    <phoneticPr fontId="5"/>
  </si>
  <si>
    <t>個別（ト）</t>
    <rPh sb="0" eb="2">
      <t>コベツ</t>
    </rPh>
    <phoneticPr fontId="5"/>
  </si>
  <si>
    <t>個別（チ）</t>
    <rPh sb="0" eb="2">
      <t>コベツ</t>
    </rPh>
    <phoneticPr fontId="5"/>
  </si>
  <si>
    <t>個別（リ）</t>
    <rPh sb="0" eb="2">
      <t>コベツ</t>
    </rPh>
    <phoneticPr fontId="5"/>
  </si>
  <si>
    <t>個別（ヌ）</t>
    <rPh sb="0" eb="2">
      <t>コベツ</t>
    </rPh>
    <phoneticPr fontId="5"/>
  </si>
  <si>
    <t>（一社）日本建設機械施工協会</t>
  </si>
  <si>
    <t>平成３０年度冬期道路交通の確保のあり方検討業務　国土技術研究センター・開発技建設計共同体</t>
  </si>
  <si>
    <t>（一社）東北地域づくり協会</t>
  </si>
  <si>
    <t>東松島市</t>
  </si>
  <si>
    <t>気仙沼市長</t>
  </si>
  <si>
    <t>青森市長</t>
  </si>
  <si>
    <t>大崎市長</t>
  </si>
  <si>
    <t>栗原市長</t>
  </si>
  <si>
    <t>七戸町長</t>
  </si>
  <si>
    <t>青森港雪処理施設協議会長</t>
  </si>
  <si>
    <t>相馬市長</t>
  </si>
  <si>
    <t>維持管理委託</t>
    <rPh sb="0" eb="2">
      <t>イジ</t>
    </rPh>
    <rPh sb="2" eb="4">
      <t>カンリ</t>
    </rPh>
    <rPh sb="4" eb="6">
      <t>イタク</t>
    </rPh>
    <phoneticPr fontId="5"/>
  </si>
  <si>
    <t>（株）柿崎工務所</t>
  </si>
  <si>
    <t>小国開発（株）</t>
  </si>
  <si>
    <t>万六建設（株）</t>
  </si>
  <si>
    <t>（株）カキザキ</t>
  </si>
  <si>
    <t>鶴岡建設（株）</t>
  </si>
  <si>
    <t>佐藤工業（株）</t>
  </si>
  <si>
    <t>維持工事</t>
    <rPh sb="0" eb="2">
      <t>イジ</t>
    </rPh>
    <rPh sb="2" eb="4">
      <t>コウジ</t>
    </rPh>
    <phoneticPr fontId="3"/>
  </si>
  <si>
    <t>B</t>
  </si>
  <si>
    <t>道路施設機器監視業務</t>
    <rPh sb="0" eb="2">
      <t>ドウロ</t>
    </rPh>
    <rPh sb="2" eb="4">
      <t>シセツ</t>
    </rPh>
    <rPh sb="4" eb="6">
      <t>キキ</t>
    </rPh>
    <rPh sb="6" eb="8">
      <t>カンシ</t>
    </rPh>
    <rPh sb="8" eb="10">
      <t>ギョウム</t>
    </rPh>
    <phoneticPr fontId="5"/>
  </si>
  <si>
    <t>維持工事</t>
    <rPh sb="0" eb="2">
      <t>イジ</t>
    </rPh>
    <rPh sb="2" eb="4">
      <t>コウジ</t>
    </rPh>
    <phoneticPr fontId="5"/>
  </si>
  <si>
    <t>建設機械購入</t>
    <rPh sb="0" eb="2">
      <t>ケンセツ</t>
    </rPh>
    <rPh sb="2" eb="4">
      <t>キカイ</t>
    </rPh>
    <rPh sb="4" eb="6">
      <t>コウニュウ</t>
    </rPh>
    <phoneticPr fontId="5"/>
  </si>
  <si>
    <t>発注者支援業務</t>
    <rPh sb="0" eb="3">
      <t>ハッチュウシャ</t>
    </rPh>
    <rPh sb="3" eb="5">
      <t>シエン</t>
    </rPh>
    <rPh sb="5" eb="7">
      <t>ギョウム</t>
    </rPh>
    <phoneticPr fontId="5"/>
  </si>
  <si>
    <t>国庫債務負担行為等</t>
  </si>
  <si>
    <t>国庫債務負担行為等</t>
    <rPh sb="0" eb="2">
      <t>コッコ</t>
    </rPh>
    <rPh sb="2" eb="4">
      <t>サイム</t>
    </rPh>
    <rPh sb="4" eb="6">
      <t>フタン</t>
    </rPh>
    <rPh sb="6" eb="8">
      <t>コウイ</t>
    </rPh>
    <rPh sb="8" eb="9">
      <t>トウ</t>
    </rPh>
    <phoneticPr fontId="5"/>
  </si>
  <si>
    <t>直轄事業費</t>
    <rPh sb="0" eb="2">
      <t>チョッカツ</t>
    </rPh>
    <rPh sb="2" eb="5">
      <t>ジギョウヒ</t>
    </rPh>
    <phoneticPr fontId="5"/>
  </si>
  <si>
    <t>測量設計費</t>
    <rPh sb="0" eb="2">
      <t>ソクリョウ</t>
    </rPh>
    <rPh sb="2" eb="5">
      <t>セッケイヒ</t>
    </rPh>
    <phoneticPr fontId="5"/>
  </si>
  <si>
    <t>道路施設機器監視業務</t>
    <rPh sb="0" eb="2">
      <t>ドウロ</t>
    </rPh>
    <rPh sb="2" eb="4">
      <t>シセツ</t>
    </rPh>
    <rPh sb="4" eb="6">
      <t>キキ</t>
    </rPh>
    <rPh sb="6" eb="8">
      <t>カンシ</t>
    </rPh>
    <rPh sb="8" eb="10">
      <t>ギョウム</t>
    </rPh>
    <phoneticPr fontId="3"/>
  </si>
  <si>
    <t>発注者支援業務</t>
    <rPh sb="0" eb="3">
      <t>ハッチュウシャ</t>
    </rPh>
    <rPh sb="3" eb="5">
      <t>シエン</t>
    </rPh>
    <rPh sb="5" eb="7">
      <t>ギョウム</t>
    </rPh>
    <phoneticPr fontId="3"/>
  </si>
  <si>
    <t>用地費及び補償費</t>
    <rPh sb="0" eb="3">
      <t>ヨウチヒ</t>
    </rPh>
    <rPh sb="3" eb="4">
      <t>オヨ</t>
    </rPh>
    <rPh sb="5" eb="8">
      <t>ホショウヒ</t>
    </rPh>
    <phoneticPr fontId="5"/>
  </si>
  <si>
    <t>附帯工事費</t>
    <rPh sb="0" eb="2">
      <t>フタイ</t>
    </rPh>
    <rPh sb="2" eb="5">
      <t>コウジヒ</t>
    </rPh>
    <phoneticPr fontId="5"/>
  </si>
  <si>
    <t>-</t>
    <phoneticPr fontId="5"/>
  </si>
  <si>
    <t>（株）ＮＩＣＨＩＪＯ</t>
    <phoneticPr fontId="5"/>
  </si>
  <si>
    <t>特定非営利活動法人　青森ＩＴＳクラブ</t>
  </si>
  <si>
    <t>（一財）日本気象協会　東北支社</t>
  </si>
  <si>
    <t>（一財）国土技術研究センター</t>
  </si>
  <si>
    <t>（一社）建設電気技術協会</t>
  </si>
  <si>
    <t>（一財）経済調査会　東北支部</t>
  </si>
  <si>
    <t>（一財）建設物価調査会　東北支部</t>
  </si>
  <si>
    <t>（一財）日本建設情報総合センター</t>
  </si>
  <si>
    <t>-</t>
    <phoneticPr fontId="5"/>
  </si>
  <si>
    <t>市場調査</t>
    <rPh sb="0" eb="2">
      <t>シジョウ</t>
    </rPh>
    <rPh sb="2" eb="4">
      <t>チョウサ</t>
    </rPh>
    <phoneticPr fontId="5"/>
  </si>
  <si>
    <t>調査検討業務</t>
    <rPh sb="0" eb="2">
      <t>チョウサ</t>
    </rPh>
    <rPh sb="2" eb="4">
      <t>ケントウ</t>
    </rPh>
    <rPh sb="4" eb="6">
      <t>ギョウム</t>
    </rPh>
    <phoneticPr fontId="5"/>
  </si>
  <si>
    <t>64　緊急輸送道路上の橋梁の耐震化率
（平成30年度の実績値については集計中）</t>
    <rPh sb="3" eb="5">
      <t>キンキュウ</t>
    </rPh>
    <rPh sb="5" eb="7">
      <t>ユソウ</t>
    </rPh>
    <rPh sb="7" eb="9">
      <t>ドウロ</t>
    </rPh>
    <rPh sb="9" eb="10">
      <t>ジョウ</t>
    </rPh>
    <rPh sb="11" eb="13">
      <t>キョウリョウ</t>
    </rPh>
    <rPh sb="14" eb="17">
      <t>タイシンカ</t>
    </rPh>
    <rPh sb="17" eb="18">
      <t>リツ</t>
    </rPh>
    <rPh sb="20" eb="22">
      <t>ヘイセイ</t>
    </rPh>
    <rPh sb="24" eb="26">
      <t>ネンド</t>
    </rPh>
    <rPh sb="27" eb="30">
      <t>ジッセキチ</t>
    </rPh>
    <rPh sb="35" eb="38">
      <t>シュウケイチュウ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</si>
</sst>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6" fontId="11" fillId="0" borderId="70" xfId="0" applyNumberFormat="1"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38</xdr:col>
      <xdr:colOff>141588</xdr:colOff>
      <xdr:row>31</xdr:row>
      <xdr:rowOff>25744</xdr:rowOff>
    </xdr:from>
    <xdr:ext cx="607859" cy="275717"/>
    <xdr:sp macro="" textlink="">
      <xdr:nvSpPr>
        <xdr:cNvPr id="3" name="テキスト ボックス 2"/>
        <xdr:cNvSpPr txBox="1"/>
      </xdr:nvSpPr>
      <xdr:spPr>
        <a:xfrm>
          <a:off x="7967534" y="1154584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0</xdr:col>
      <xdr:colOff>102973</xdr:colOff>
      <xdr:row>831</xdr:row>
      <xdr:rowOff>38615</xdr:rowOff>
    </xdr:from>
    <xdr:ext cx="4843570" cy="275717"/>
    <xdr:sp macro="" textlink="">
      <xdr:nvSpPr>
        <xdr:cNvPr id="5" name="テキスト ボックス 4"/>
        <xdr:cNvSpPr txBox="1"/>
      </xdr:nvSpPr>
      <xdr:spPr>
        <a:xfrm>
          <a:off x="102973" y="64937331"/>
          <a:ext cx="484357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Ｂ～Ｅについては、一番支出の多かった整備局に係わるものを代表的に記載</a:t>
          </a:r>
        </a:p>
      </xdr:txBody>
    </xdr:sp>
    <xdr:clientData/>
  </xdr:oneCellAnchor>
  <xdr:oneCellAnchor>
    <xdr:from>
      <xdr:col>0</xdr:col>
      <xdr:colOff>128716</xdr:colOff>
      <xdr:row>911</xdr:row>
      <xdr:rowOff>373278</xdr:rowOff>
    </xdr:from>
    <xdr:ext cx="7988277" cy="459100"/>
    <xdr:sp macro="" textlink="">
      <xdr:nvSpPr>
        <xdr:cNvPr id="6" name="テキスト ボックス 5"/>
        <xdr:cNvSpPr txBox="1"/>
      </xdr:nvSpPr>
      <xdr:spPr>
        <a:xfrm>
          <a:off x="128716" y="80756555"/>
          <a:ext cx="7988277"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Ｂ～Ｅ及び国庫債務負担行為による契約先上位１０者リストについては、一番支出の多かった整備局に係わるものを代表的に記載</a:t>
          </a:r>
          <a:endParaRPr kumimoji="1" lang="en-US" altLang="ja-JP" sz="1100"/>
        </a:p>
        <a:p>
          <a:r>
            <a:rPr kumimoji="1" lang="en-US" altLang="ja-JP" sz="1100"/>
            <a:t>※</a:t>
          </a:r>
          <a:r>
            <a:rPr kumimoji="1" lang="ja-JP" altLang="en-US" sz="1100"/>
            <a:t>Ｂ～Ｅについては、複数契約がある場合は、入札者数、落札率、業務概要は、最も契約額が大きいものを代表的に記載</a:t>
          </a:r>
        </a:p>
      </xdr:txBody>
    </xdr:sp>
    <xdr:clientData/>
  </xdr:oneCellAnchor>
  <xdr:oneCellAnchor>
    <xdr:from>
      <xdr:col>0</xdr:col>
      <xdr:colOff>64358</xdr:colOff>
      <xdr:row>1098</xdr:row>
      <xdr:rowOff>25744</xdr:rowOff>
    </xdr:from>
    <xdr:ext cx="7988277" cy="459100"/>
    <xdr:sp macro="" textlink="">
      <xdr:nvSpPr>
        <xdr:cNvPr id="7" name="テキスト ボックス 6"/>
        <xdr:cNvSpPr txBox="1"/>
      </xdr:nvSpPr>
      <xdr:spPr>
        <a:xfrm>
          <a:off x="64358" y="94683649"/>
          <a:ext cx="7988277"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Ｂ～Ｅ及び国庫債務負担行為による契約先上位１０者リストについては、一番支出の多かった整備局に係わるものを代表的に記載</a:t>
          </a:r>
          <a:endParaRPr kumimoji="1" lang="en-US" altLang="ja-JP" sz="1100"/>
        </a:p>
        <a:p>
          <a:r>
            <a:rPr kumimoji="1" lang="en-US" altLang="ja-JP" sz="1100"/>
            <a:t>※</a:t>
          </a:r>
          <a:r>
            <a:rPr kumimoji="1" lang="ja-JP" altLang="en-US" sz="1100"/>
            <a:t>Ｂ～Ｅについては、複数契約がある場合は、入札者数、落札率、業務概要は、最も契約額が大きいものを代表的に記載</a:t>
          </a:r>
        </a:p>
      </xdr:txBody>
    </xdr:sp>
    <xdr:clientData/>
  </xdr:oneCellAnchor>
  <xdr:oneCellAnchor>
    <xdr:from>
      <xdr:col>0</xdr:col>
      <xdr:colOff>77230</xdr:colOff>
      <xdr:row>1131</xdr:row>
      <xdr:rowOff>38615</xdr:rowOff>
    </xdr:from>
    <xdr:ext cx="7988277" cy="459100"/>
    <xdr:sp macro="" textlink="">
      <xdr:nvSpPr>
        <xdr:cNvPr id="8" name="テキスト ボックス 7"/>
        <xdr:cNvSpPr txBox="1"/>
      </xdr:nvSpPr>
      <xdr:spPr>
        <a:xfrm>
          <a:off x="77230" y="100115473"/>
          <a:ext cx="7988277"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Ｂ～Ｅ及び国庫債務負担行為による契約先上位１０者リストについては、一番支出の多かった整備局に係わるものを代表的に記載</a:t>
          </a:r>
          <a:endParaRPr kumimoji="1" lang="en-US" altLang="ja-JP" sz="1100"/>
        </a:p>
        <a:p>
          <a:r>
            <a:rPr kumimoji="1" lang="en-US" altLang="ja-JP" sz="1100"/>
            <a:t>※</a:t>
          </a:r>
          <a:r>
            <a:rPr kumimoji="1" lang="ja-JP" altLang="en-US" sz="1100"/>
            <a:t>Ｂ～Ｅについては、複数契約がある場合は、入札者数、落札率、業務概要は、最も契約額が大きいものを代表的に記載</a:t>
          </a:r>
        </a:p>
      </xdr:txBody>
    </xdr:sp>
    <xdr:clientData/>
  </xdr:oneCellAnchor>
  <xdr:twoCellAnchor editAs="oneCell">
    <xdr:from>
      <xdr:col>8</xdr:col>
      <xdr:colOff>38614</xdr:colOff>
      <xdr:row>740</xdr:row>
      <xdr:rowOff>102973</xdr:rowOff>
    </xdr:from>
    <xdr:to>
      <xdr:col>48</xdr:col>
      <xdr:colOff>58144</xdr:colOff>
      <xdr:row>758</xdr:row>
      <xdr:rowOff>630709</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86182" y="38807939"/>
          <a:ext cx="8257367" cy="7426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173</v>
      </c>
      <c r="AT2" s="941"/>
      <c r="AU2" s="941"/>
      <c r="AV2" s="52" t="str">
        <f>IF(AW2="", "", "-")</f>
        <v/>
      </c>
      <c r="AW2" s="912"/>
      <c r="AX2" s="912"/>
    </row>
    <row r="3" spans="1:50" ht="21" customHeight="1" thickBot="1" x14ac:dyDescent="0.2">
      <c r="A3" s="868" t="s">
        <v>539</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608</v>
      </c>
      <c r="AK3" s="870"/>
      <c r="AL3" s="870"/>
      <c r="AM3" s="870"/>
      <c r="AN3" s="870"/>
      <c r="AO3" s="870"/>
      <c r="AP3" s="870"/>
      <c r="AQ3" s="870"/>
      <c r="AR3" s="870"/>
      <c r="AS3" s="870"/>
      <c r="AT3" s="870"/>
      <c r="AU3" s="870"/>
      <c r="AV3" s="870"/>
      <c r="AW3" s="870"/>
      <c r="AX3" s="24" t="s">
        <v>65</v>
      </c>
    </row>
    <row r="4" spans="1:50" ht="24.75" customHeight="1" x14ac:dyDescent="0.15">
      <c r="A4" s="704" t="s">
        <v>25</v>
      </c>
      <c r="B4" s="705"/>
      <c r="C4" s="705"/>
      <c r="D4" s="705"/>
      <c r="E4" s="705"/>
      <c r="F4" s="705"/>
      <c r="G4" s="682" t="s">
        <v>565</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566</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0" t="s">
        <v>133</v>
      </c>
      <c r="H5" s="841"/>
      <c r="I5" s="841"/>
      <c r="J5" s="841"/>
      <c r="K5" s="841"/>
      <c r="L5" s="841"/>
      <c r="M5" s="842" t="s">
        <v>66</v>
      </c>
      <c r="N5" s="843"/>
      <c r="O5" s="843"/>
      <c r="P5" s="843"/>
      <c r="Q5" s="843"/>
      <c r="R5" s="844"/>
      <c r="S5" s="845" t="s">
        <v>131</v>
      </c>
      <c r="T5" s="841"/>
      <c r="U5" s="841"/>
      <c r="V5" s="841"/>
      <c r="W5" s="841"/>
      <c r="X5" s="846"/>
      <c r="Y5" s="698" t="s">
        <v>3</v>
      </c>
      <c r="Z5" s="543"/>
      <c r="AA5" s="543"/>
      <c r="AB5" s="543"/>
      <c r="AC5" s="543"/>
      <c r="AD5" s="544"/>
      <c r="AE5" s="699" t="s">
        <v>567</v>
      </c>
      <c r="AF5" s="699"/>
      <c r="AG5" s="699"/>
      <c r="AH5" s="699"/>
      <c r="AI5" s="699"/>
      <c r="AJ5" s="699"/>
      <c r="AK5" s="699"/>
      <c r="AL5" s="699"/>
      <c r="AM5" s="699"/>
      <c r="AN5" s="699"/>
      <c r="AO5" s="699"/>
      <c r="AP5" s="700"/>
      <c r="AQ5" s="701" t="s">
        <v>568</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570</v>
      </c>
      <c r="H7" s="499"/>
      <c r="I7" s="499"/>
      <c r="J7" s="499"/>
      <c r="K7" s="499"/>
      <c r="L7" s="499"/>
      <c r="M7" s="499"/>
      <c r="N7" s="499"/>
      <c r="O7" s="499"/>
      <c r="P7" s="499"/>
      <c r="Q7" s="499"/>
      <c r="R7" s="499"/>
      <c r="S7" s="499"/>
      <c r="T7" s="499"/>
      <c r="U7" s="499"/>
      <c r="V7" s="499"/>
      <c r="W7" s="499"/>
      <c r="X7" s="500"/>
      <c r="Y7" s="923" t="s">
        <v>511</v>
      </c>
      <c r="Z7" s="443"/>
      <c r="AA7" s="443"/>
      <c r="AB7" s="443"/>
      <c r="AC7" s="443"/>
      <c r="AD7" s="924"/>
      <c r="AE7" s="913" t="s">
        <v>572</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5" t="s">
        <v>378</v>
      </c>
      <c r="B8" s="496"/>
      <c r="C8" s="496"/>
      <c r="D8" s="496"/>
      <c r="E8" s="496"/>
      <c r="F8" s="497"/>
      <c r="G8" s="942" t="str">
        <f>入力規則等!A28</f>
        <v>国土強靱化施策</v>
      </c>
      <c r="H8" s="720"/>
      <c r="I8" s="720"/>
      <c r="J8" s="720"/>
      <c r="K8" s="720"/>
      <c r="L8" s="720"/>
      <c r="M8" s="720"/>
      <c r="N8" s="720"/>
      <c r="O8" s="720"/>
      <c r="P8" s="720"/>
      <c r="Q8" s="720"/>
      <c r="R8" s="720"/>
      <c r="S8" s="720"/>
      <c r="T8" s="720"/>
      <c r="U8" s="720"/>
      <c r="V8" s="720"/>
      <c r="W8" s="720"/>
      <c r="X8" s="943"/>
      <c r="Y8" s="847" t="s">
        <v>379</v>
      </c>
      <c r="Z8" s="848"/>
      <c r="AA8" s="848"/>
      <c r="AB8" s="848"/>
      <c r="AC8" s="848"/>
      <c r="AD8" s="849"/>
      <c r="AE8" s="719" t="str">
        <f>入力規則等!K13</f>
        <v>公共事業</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50" t="s">
        <v>23</v>
      </c>
      <c r="B9" s="851"/>
      <c r="C9" s="851"/>
      <c r="D9" s="851"/>
      <c r="E9" s="851"/>
      <c r="F9" s="851"/>
      <c r="G9" s="852" t="s">
        <v>573</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0" t="s">
        <v>30</v>
      </c>
      <c r="B10" s="661"/>
      <c r="C10" s="661"/>
      <c r="D10" s="661"/>
      <c r="E10" s="661"/>
      <c r="F10" s="661"/>
      <c r="G10" s="754" t="s">
        <v>574</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4" t="s">
        <v>24</v>
      </c>
      <c r="B12" s="945"/>
      <c r="C12" s="945"/>
      <c r="D12" s="945"/>
      <c r="E12" s="945"/>
      <c r="F12" s="946"/>
      <c r="G12" s="760"/>
      <c r="H12" s="761"/>
      <c r="I12" s="761"/>
      <c r="J12" s="761"/>
      <c r="K12" s="761"/>
      <c r="L12" s="761"/>
      <c r="M12" s="761"/>
      <c r="N12" s="761"/>
      <c r="O12" s="761"/>
      <c r="P12" s="415" t="s">
        <v>530</v>
      </c>
      <c r="Q12" s="416"/>
      <c r="R12" s="416"/>
      <c r="S12" s="416"/>
      <c r="T12" s="416"/>
      <c r="U12" s="416"/>
      <c r="V12" s="417"/>
      <c r="W12" s="415" t="s">
        <v>527</v>
      </c>
      <c r="X12" s="416"/>
      <c r="Y12" s="416"/>
      <c r="Z12" s="416"/>
      <c r="AA12" s="416"/>
      <c r="AB12" s="416"/>
      <c r="AC12" s="417"/>
      <c r="AD12" s="415" t="s">
        <v>522</v>
      </c>
      <c r="AE12" s="416"/>
      <c r="AF12" s="416"/>
      <c r="AG12" s="416"/>
      <c r="AH12" s="416"/>
      <c r="AI12" s="416"/>
      <c r="AJ12" s="417"/>
      <c r="AK12" s="415" t="s">
        <v>515</v>
      </c>
      <c r="AL12" s="416"/>
      <c r="AM12" s="416"/>
      <c r="AN12" s="416"/>
      <c r="AO12" s="416"/>
      <c r="AP12" s="416"/>
      <c r="AQ12" s="417"/>
      <c r="AR12" s="415" t="s">
        <v>513</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77446</v>
      </c>
      <c r="Q13" s="658"/>
      <c r="R13" s="658"/>
      <c r="S13" s="658"/>
      <c r="T13" s="658"/>
      <c r="U13" s="658"/>
      <c r="V13" s="659"/>
      <c r="W13" s="657">
        <v>83384</v>
      </c>
      <c r="X13" s="658"/>
      <c r="Y13" s="658"/>
      <c r="Z13" s="658"/>
      <c r="AA13" s="658"/>
      <c r="AB13" s="658"/>
      <c r="AC13" s="659"/>
      <c r="AD13" s="657">
        <v>84619</v>
      </c>
      <c r="AE13" s="658"/>
      <c r="AF13" s="658"/>
      <c r="AG13" s="658"/>
      <c r="AH13" s="658"/>
      <c r="AI13" s="658"/>
      <c r="AJ13" s="659"/>
      <c r="AK13" s="657">
        <v>102940</v>
      </c>
      <c r="AL13" s="658"/>
      <c r="AM13" s="658"/>
      <c r="AN13" s="658"/>
      <c r="AO13" s="658"/>
      <c r="AP13" s="658"/>
      <c r="AQ13" s="659"/>
      <c r="AR13" s="920"/>
      <c r="AS13" s="921"/>
      <c r="AT13" s="921"/>
      <c r="AU13" s="921"/>
      <c r="AV13" s="921"/>
      <c r="AW13" s="921"/>
      <c r="AX13" s="922"/>
    </row>
    <row r="14" spans="1:50" ht="21" customHeight="1" x14ac:dyDescent="0.15">
      <c r="A14" s="614"/>
      <c r="B14" s="615"/>
      <c r="C14" s="615"/>
      <c r="D14" s="615"/>
      <c r="E14" s="615"/>
      <c r="F14" s="616"/>
      <c r="G14" s="725"/>
      <c r="H14" s="726"/>
      <c r="I14" s="711" t="s">
        <v>8</v>
      </c>
      <c r="J14" s="762"/>
      <c r="K14" s="762"/>
      <c r="L14" s="762"/>
      <c r="M14" s="762"/>
      <c r="N14" s="762"/>
      <c r="O14" s="763"/>
      <c r="P14" s="657">
        <v>420</v>
      </c>
      <c r="Q14" s="658"/>
      <c r="R14" s="658"/>
      <c r="S14" s="658"/>
      <c r="T14" s="658"/>
      <c r="U14" s="658"/>
      <c r="V14" s="659"/>
      <c r="W14" s="657" t="s">
        <v>571</v>
      </c>
      <c r="X14" s="658"/>
      <c r="Y14" s="658"/>
      <c r="Z14" s="658"/>
      <c r="AA14" s="658"/>
      <c r="AB14" s="658"/>
      <c r="AC14" s="659"/>
      <c r="AD14" s="657">
        <v>4894</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v>21</v>
      </c>
      <c r="Q15" s="658"/>
      <c r="R15" s="658"/>
      <c r="S15" s="658"/>
      <c r="T15" s="658"/>
      <c r="U15" s="658"/>
      <c r="V15" s="659"/>
      <c r="W15" s="657">
        <v>484</v>
      </c>
      <c r="X15" s="658"/>
      <c r="Y15" s="658"/>
      <c r="Z15" s="658"/>
      <c r="AA15" s="658"/>
      <c r="AB15" s="658"/>
      <c r="AC15" s="659"/>
      <c r="AD15" s="657">
        <v>113</v>
      </c>
      <c r="AE15" s="658"/>
      <c r="AF15" s="658"/>
      <c r="AG15" s="658"/>
      <c r="AH15" s="658"/>
      <c r="AI15" s="658"/>
      <c r="AJ15" s="659"/>
      <c r="AK15" s="657">
        <v>4970</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v>-484</v>
      </c>
      <c r="Q16" s="658"/>
      <c r="R16" s="658"/>
      <c r="S16" s="658"/>
      <c r="T16" s="658"/>
      <c r="U16" s="658"/>
      <c r="V16" s="659"/>
      <c r="W16" s="657">
        <v>-113</v>
      </c>
      <c r="X16" s="658"/>
      <c r="Y16" s="658"/>
      <c r="Z16" s="658"/>
      <c r="AA16" s="658"/>
      <c r="AB16" s="658"/>
      <c r="AC16" s="659"/>
      <c r="AD16" s="657">
        <v>-4970</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v>2358</v>
      </c>
      <c r="Q17" s="658"/>
      <c r="R17" s="658"/>
      <c r="S17" s="658"/>
      <c r="T17" s="658"/>
      <c r="U17" s="658"/>
      <c r="V17" s="659"/>
      <c r="W17" s="657">
        <v>8458</v>
      </c>
      <c r="X17" s="658"/>
      <c r="Y17" s="658"/>
      <c r="Z17" s="658"/>
      <c r="AA17" s="658"/>
      <c r="AB17" s="658"/>
      <c r="AC17" s="659"/>
      <c r="AD17" s="657">
        <v>1012</v>
      </c>
      <c r="AE17" s="658"/>
      <c r="AF17" s="658"/>
      <c r="AG17" s="658"/>
      <c r="AH17" s="658"/>
      <c r="AI17" s="658"/>
      <c r="AJ17" s="659"/>
      <c r="AK17" s="657"/>
      <c r="AL17" s="658"/>
      <c r="AM17" s="658"/>
      <c r="AN17" s="658"/>
      <c r="AO17" s="658"/>
      <c r="AP17" s="658"/>
      <c r="AQ17" s="659"/>
      <c r="AR17" s="918"/>
      <c r="AS17" s="918"/>
      <c r="AT17" s="918"/>
      <c r="AU17" s="918"/>
      <c r="AV17" s="918"/>
      <c r="AW17" s="918"/>
      <c r="AX17" s="919"/>
    </row>
    <row r="18" spans="1:50" ht="24.75" customHeight="1" x14ac:dyDescent="0.15">
      <c r="A18" s="614"/>
      <c r="B18" s="615"/>
      <c r="C18" s="615"/>
      <c r="D18" s="615"/>
      <c r="E18" s="615"/>
      <c r="F18" s="616"/>
      <c r="G18" s="727"/>
      <c r="H18" s="728"/>
      <c r="I18" s="716" t="s">
        <v>20</v>
      </c>
      <c r="J18" s="717"/>
      <c r="K18" s="717"/>
      <c r="L18" s="717"/>
      <c r="M18" s="717"/>
      <c r="N18" s="717"/>
      <c r="O18" s="718"/>
      <c r="P18" s="879">
        <f>SUM(P13:V17)</f>
        <v>79761</v>
      </c>
      <c r="Q18" s="880"/>
      <c r="R18" s="880"/>
      <c r="S18" s="880"/>
      <c r="T18" s="880"/>
      <c r="U18" s="880"/>
      <c r="V18" s="881"/>
      <c r="W18" s="879">
        <f>SUM(W13:AC17)</f>
        <v>92213</v>
      </c>
      <c r="X18" s="880"/>
      <c r="Y18" s="880"/>
      <c r="Z18" s="880"/>
      <c r="AA18" s="880"/>
      <c r="AB18" s="880"/>
      <c r="AC18" s="881"/>
      <c r="AD18" s="879">
        <f>SUM(AD13:AJ17)</f>
        <v>85668</v>
      </c>
      <c r="AE18" s="880"/>
      <c r="AF18" s="880"/>
      <c r="AG18" s="880"/>
      <c r="AH18" s="880"/>
      <c r="AI18" s="880"/>
      <c r="AJ18" s="881"/>
      <c r="AK18" s="879">
        <f>SUM(AK13:AQ17)</f>
        <v>107910</v>
      </c>
      <c r="AL18" s="880"/>
      <c r="AM18" s="880"/>
      <c r="AN18" s="880"/>
      <c r="AO18" s="880"/>
      <c r="AP18" s="880"/>
      <c r="AQ18" s="881"/>
      <c r="AR18" s="879">
        <f>SUM(AR13:AX17)</f>
        <v>0</v>
      </c>
      <c r="AS18" s="880"/>
      <c r="AT18" s="880"/>
      <c r="AU18" s="880"/>
      <c r="AV18" s="880"/>
      <c r="AW18" s="880"/>
      <c r="AX18" s="882"/>
    </row>
    <row r="19" spans="1:50" ht="24.75" customHeight="1" x14ac:dyDescent="0.15">
      <c r="A19" s="614"/>
      <c r="B19" s="615"/>
      <c r="C19" s="615"/>
      <c r="D19" s="615"/>
      <c r="E19" s="615"/>
      <c r="F19" s="616"/>
      <c r="G19" s="877" t="s">
        <v>9</v>
      </c>
      <c r="H19" s="878"/>
      <c r="I19" s="878"/>
      <c r="J19" s="878"/>
      <c r="K19" s="878"/>
      <c r="L19" s="878"/>
      <c r="M19" s="878"/>
      <c r="N19" s="878"/>
      <c r="O19" s="878"/>
      <c r="P19" s="657">
        <v>79705</v>
      </c>
      <c r="Q19" s="658"/>
      <c r="R19" s="658"/>
      <c r="S19" s="658"/>
      <c r="T19" s="658"/>
      <c r="U19" s="658"/>
      <c r="V19" s="659"/>
      <c r="W19" s="657">
        <v>92205</v>
      </c>
      <c r="X19" s="658"/>
      <c r="Y19" s="658"/>
      <c r="Z19" s="658"/>
      <c r="AA19" s="658"/>
      <c r="AB19" s="658"/>
      <c r="AC19" s="659"/>
      <c r="AD19" s="657">
        <v>85650</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7" t="s">
        <v>10</v>
      </c>
      <c r="H20" s="878"/>
      <c r="I20" s="878"/>
      <c r="J20" s="878"/>
      <c r="K20" s="878"/>
      <c r="L20" s="878"/>
      <c r="M20" s="878"/>
      <c r="N20" s="878"/>
      <c r="O20" s="878"/>
      <c r="P20" s="318">
        <f>IF(P18=0, "-", SUM(P19)/P18)</f>
        <v>0.99929790248367001</v>
      </c>
      <c r="Q20" s="318"/>
      <c r="R20" s="318"/>
      <c r="S20" s="318"/>
      <c r="T20" s="318"/>
      <c r="U20" s="318"/>
      <c r="V20" s="318"/>
      <c r="W20" s="318">
        <f t="shared" ref="W20" si="0">IF(W18=0, "-", SUM(W19)/W18)</f>
        <v>0.99991324433648188</v>
      </c>
      <c r="X20" s="318"/>
      <c r="Y20" s="318"/>
      <c r="Z20" s="318"/>
      <c r="AA20" s="318"/>
      <c r="AB20" s="318"/>
      <c r="AC20" s="318"/>
      <c r="AD20" s="318">
        <f t="shared" ref="AD20" si="1">IF(AD18=0, "-", SUM(AD19)/AD18)</f>
        <v>0.99978988653873091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0"/>
      <c r="B21" s="851"/>
      <c r="C21" s="851"/>
      <c r="D21" s="851"/>
      <c r="E21" s="851"/>
      <c r="F21" s="947"/>
      <c r="G21" s="316" t="s">
        <v>475</v>
      </c>
      <c r="H21" s="317"/>
      <c r="I21" s="317"/>
      <c r="J21" s="317"/>
      <c r="K21" s="317"/>
      <c r="L21" s="317"/>
      <c r="M21" s="317"/>
      <c r="N21" s="317"/>
      <c r="O21" s="317"/>
      <c r="P21" s="318">
        <f>IF(P19=0, "-", SUM(P19)/SUM(P13,P14))</f>
        <v>1.0236174967251432</v>
      </c>
      <c r="Q21" s="318"/>
      <c r="R21" s="318"/>
      <c r="S21" s="318"/>
      <c r="T21" s="318"/>
      <c r="U21" s="318"/>
      <c r="V21" s="318"/>
      <c r="W21" s="318">
        <f t="shared" ref="W21" si="2">IF(W19=0, "-", SUM(W19)/SUM(W13,W14))</f>
        <v>1.1057876810898974</v>
      </c>
      <c r="X21" s="318"/>
      <c r="Y21" s="318"/>
      <c r="Z21" s="318"/>
      <c r="AA21" s="318"/>
      <c r="AB21" s="318"/>
      <c r="AC21" s="318"/>
      <c r="AD21" s="318">
        <f t="shared" ref="AD21" si="3">IF(AD19=0, "-", SUM(AD19)/SUM(AD13,AD14))</f>
        <v>0.95684425725872224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5" t="s">
        <v>555</v>
      </c>
      <c r="B22" s="966"/>
      <c r="C22" s="966"/>
      <c r="D22" s="966"/>
      <c r="E22" s="966"/>
      <c r="F22" s="967"/>
      <c r="G22" s="952" t="s">
        <v>454</v>
      </c>
      <c r="H22" s="222"/>
      <c r="I22" s="222"/>
      <c r="J22" s="222"/>
      <c r="K22" s="222"/>
      <c r="L22" s="222"/>
      <c r="M22" s="222"/>
      <c r="N22" s="222"/>
      <c r="O22" s="223"/>
      <c r="P22" s="937" t="s">
        <v>516</v>
      </c>
      <c r="Q22" s="222"/>
      <c r="R22" s="222"/>
      <c r="S22" s="222"/>
      <c r="T22" s="222"/>
      <c r="U22" s="222"/>
      <c r="V22" s="223"/>
      <c r="W22" s="937" t="s">
        <v>512</v>
      </c>
      <c r="X22" s="222"/>
      <c r="Y22" s="222"/>
      <c r="Z22" s="222"/>
      <c r="AA22" s="222"/>
      <c r="AB22" s="222"/>
      <c r="AC22" s="223"/>
      <c r="AD22" s="937" t="s">
        <v>453</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x14ac:dyDescent="0.15">
      <c r="A23" s="968"/>
      <c r="B23" s="969"/>
      <c r="C23" s="969"/>
      <c r="D23" s="969"/>
      <c r="E23" s="969"/>
      <c r="F23" s="970"/>
      <c r="G23" s="953" t="s">
        <v>575</v>
      </c>
      <c r="H23" s="954"/>
      <c r="I23" s="954"/>
      <c r="J23" s="954"/>
      <c r="K23" s="954"/>
      <c r="L23" s="954"/>
      <c r="M23" s="954"/>
      <c r="N23" s="954"/>
      <c r="O23" s="955"/>
      <c r="P23" s="920">
        <v>102940</v>
      </c>
      <c r="Q23" s="921"/>
      <c r="R23" s="921"/>
      <c r="S23" s="921"/>
      <c r="T23" s="921"/>
      <c r="U23" s="921"/>
      <c r="V23" s="938"/>
      <c r="W23" s="920"/>
      <c r="X23" s="921"/>
      <c r="Y23" s="921"/>
      <c r="Z23" s="921"/>
      <c r="AA23" s="921"/>
      <c r="AB23" s="921"/>
      <c r="AC23" s="938"/>
      <c r="AD23" s="975" t="s">
        <v>572</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c r="H24" s="957"/>
      <c r="I24" s="957"/>
      <c r="J24" s="957"/>
      <c r="K24" s="957"/>
      <c r="L24" s="957"/>
      <c r="M24" s="957"/>
      <c r="N24" s="957"/>
      <c r="O24" s="958"/>
      <c r="P24" s="657"/>
      <c r="Q24" s="658"/>
      <c r="R24" s="658"/>
      <c r="S24" s="658"/>
      <c r="T24" s="658"/>
      <c r="U24" s="658"/>
      <c r="V24" s="659"/>
      <c r="W24" s="657"/>
      <c r="X24" s="658"/>
      <c r="Y24" s="658"/>
      <c r="Z24" s="658"/>
      <c r="AA24" s="658"/>
      <c r="AB24" s="658"/>
      <c r="AC24" s="659"/>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c r="H25" s="957"/>
      <c r="I25" s="957"/>
      <c r="J25" s="957"/>
      <c r="K25" s="957"/>
      <c r="L25" s="957"/>
      <c r="M25" s="957"/>
      <c r="N25" s="957"/>
      <c r="O25" s="958"/>
      <c r="P25" s="657"/>
      <c r="Q25" s="658"/>
      <c r="R25" s="658"/>
      <c r="S25" s="658"/>
      <c r="T25" s="658"/>
      <c r="U25" s="658"/>
      <c r="V25" s="659"/>
      <c r="W25" s="657"/>
      <c r="X25" s="658"/>
      <c r="Y25" s="658"/>
      <c r="Z25" s="658"/>
      <c r="AA25" s="658"/>
      <c r="AB25" s="658"/>
      <c r="AC25" s="659"/>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c r="H26" s="957"/>
      <c r="I26" s="957"/>
      <c r="J26" s="957"/>
      <c r="K26" s="957"/>
      <c r="L26" s="957"/>
      <c r="M26" s="957"/>
      <c r="N26" s="957"/>
      <c r="O26" s="958"/>
      <c r="P26" s="657"/>
      <c r="Q26" s="658"/>
      <c r="R26" s="658"/>
      <c r="S26" s="658"/>
      <c r="T26" s="658"/>
      <c r="U26" s="658"/>
      <c r="V26" s="659"/>
      <c r="W26" s="657"/>
      <c r="X26" s="658"/>
      <c r="Y26" s="658"/>
      <c r="Z26" s="658"/>
      <c r="AA26" s="658"/>
      <c r="AB26" s="658"/>
      <c r="AC26" s="659"/>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c r="H27" s="957"/>
      <c r="I27" s="957"/>
      <c r="J27" s="957"/>
      <c r="K27" s="957"/>
      <c r="L27" s="957"/>
      <c r="M27" s="957"/>
      <c r="N27" s="957"/>
      <c r="O27" s="958"/>
      <c r="P27" s="657"/>
      <c r="Q27" s="658"/>
      <c r="R27" s="658"/>
      <c r="S27" s="658"/>
      <c r="T27" s="658"/>
      <c r="U27" s="658"/>
      <c r="V27" s="659"/>
      <c r="W27" s="657"/>
      <c r="X27" s="658"/>
      <c r="Y27" s="658"/>
      <c r="Z27" s="658"/>
      <c r="AA27" s="658"/>
      <c r="AB27" s="658"/>
      <c r="AC27" s="659"/>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customHeight="1" x14ac:dyDescent="0.15">
      <c r="A28" s="968"/>
      <c r="B28" s="969"/>
      <c r="C28" s="969"/>
      <c r="D28" s="969"/>
      <c r="E28" s="969"/>
      <c r="F28" s="970"/>
      <c r="G28" s="959" t="s">
        <v>458</v>
      </c>
      <c r="H28" s="960"/>
      <c r="I28" s="960"/>
      <c r="J28" s="960"/>
      <c r="K28" s="960"/>
      <c r="L28" s="960"/>
      <c r="M28" s="960"/>
      <c r="N28" s="960"/>
      <c r="O28" s="961"/>
      <c r="P28" s="879">
        <f>P29-SUM(P23:P27)</f>
        <v>0</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455</v>
      </c>
      <c r="H29" s="963"/>
      <c r="I29" s="963"/>
      <c r="J29" s="963"/>
      <c r="K29" s="963"/>
      <c r="L29" s="963"/>
      <c r="M29" s="963"/>
      <c r="N29" s="963"/>
      <c r="O29" s="964"/>
      <c r="P29" s="657">
        <f>AK13</f>
        <v>102940</v>
      </c>
      <c r="Q29" s="658"/>
      <c r="R29" s="658"/>
      <c r="S29" s="658"/>
      <c r="T29" s="658"/>
      <c r="U29" s="658"/>
      <c r="V29" s="659"/>
      <c r="W29" s="934">
        <f>AR13</f>
        <v>0</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470</v>
      </c>
      <c r="B30" s="863"/>
      <c r="C30" s="863"/>
      <c r="D30" s="863"/>
      <c r="E30" s="863"/>
      <c r="F30" s="864"/>
      <c r="G30" s="773" t="s">
        <v>265</v>
      </c>
      <c r="H30" s="774"/>
      <c r="I30" s="774"/>
      <c r="J30" s="774"/>
      <c r="K30" s="774"/>
      <c r="L30" s="774"/>
      <c r="M30" s="774"/>
      <c r="N30" s="774"/>
      <c r="O30" s="775"/>
      <c r="P30" s="858" t="s">
        <v>59</v>
      </c>
      <c r="Q30" s="774"/>
      <c r="R30" s="774"/>
      <c r="S30" s="774"/>
      <c r="T30" s="774"/>
      <c r="U30" s="774"/>
      <c r="V30" s="774"/>
      <c r="W30" s="774"/>
      <c r="X30" s="775"/>
      <c r="Y30" s="855"/>
      <c r="Z30" s="856"/>
      <c r="AA30" s="857"/>
      <c r="AB30" s="859" t="s">
        <v>11</v>
      </c>
      <c r="AC30" s="860"/>
      <c r="AD30" s="861"/>
      <c r="AE30" s="859" t="s">
        <v>531</v>
      </c>
      <c r="AF30" s="860"/>
      <c r="AG30" s="860"/>
      <c r="AH30" s="861"/>
      <c r="AI30" s="859" t="s">
        <v>528</v>
      </c>
      <c r="AJ30" s="860"/>
      <c r="AK30" s="860"/>
      <c r="AL30" s="861"/>
      <c r="AM30" s="916" t="s">
        <v>523</v>
      </c>
      <c r="AN30" s="916"/>
      <c r="AO30" s="916"/>
      <c r="AP30" s="859"/>
      <c r="AQ30" s="767" t="s">
        <v>354</v>
      </c>
      <c r="AR30" s="768"/>
      <c r="AS30" s="768"/>
      <c r="AT30" s="769"/>
      <c r="AU30" s="774" t="s">
        <v>253</v>
      </c>
      <c r="AV30" s="774"/>
      <c r="AW30" s="774"/>
      <c r="AX30" s="91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572</v>
      </c>
      <c r="AR31" s="200"/>
      <c r="AS31" s="133" t="s">
        <v>355</v>
      </c>
      <c r="AT31" s="134"/>
      <c r="AU31" s="199">
        <v>32</v>
      </c>
      <c r="AV31" s="199"/>
      <c r="AW31" s="398" t="s">
        <v>300</v>
      </c>
      <c r="AX31" s="399"/>
    </row>
    <row r="32" spans="1:50" ht="23.25" customHeight="1" x14ac:dyDescent="0.15">
      <c r="A32" s="403"/>
      <c r="B32" s="401"/>
      <c r="C32" s="401"/>
      <c r="D32" s="401"/>
      <c r="E32" s="401"/>
      <c r="F32" s="402"/>
      <c r="G32" s="564" t="s">
        <v>576</v>
      </c>
      <c r="H32" s="565"/>
      <c r="I32" s="565"/>
      <c r="J32" s="565"/>
      <c r="K32" s="565"/>
      <c r="L32" s="565"/>
      <c r="M32" s="565"/>
      <c r="N32" s="565"/>
      <c r="O32" s="566"/>
      <c r="P32" s="105" t="s">
        <v>611</v>
      </c>
      <c r="Q32" s="105"/>
      <c r="R32" s="105"/>
      <c r="S32" s="105"/>
      <c r="T32" s="105"/>
      <c r="U32" s="105"/>
      <c r="V32" s="105"/>
      <c r="W32" s="105"/>
      <c r="X32" s="106"/>
      <c r="Y32" s="471" t="s">
        <v>12</v>
      </c>
      <c r="Z32" s="531"/>
      <c r="AA32" s="532"/>
      <c r="AB32" s="461" t="s">
        <v>577</v>
      </c>
      <c r="AC32" s="461"/>
      <c r="AD32" s="461"/>
      <c r="AE32" s="218">
        <v>240</v>
      </c>
      <c r="AF32" s="219"/>
      <c r="AG32" s="219"/>
      <c r="AH32" s="219"/>
      <c r="AI32" s="218">
        <v>241</v>
      </c>
      <c r="AJ32" s="219"/>
      <c r="AK32" s="219"/>
      <c r="AL32" s="219"/>
      <c r="AM32" s="218"/>
      <c r="AN32" s="219"/>
      <c r="AO32" s="219"/>
      <c r="AP32" s="219"/>
      <c r="AQ32" s="340" t="s">
        <v>572</v>
      </c>
      <c r="AR32" s="207"/>
      <c r="AS32" s="207"/>
      <c r="AT32" s="341"/>
      <c r="AU32" s="219" t="s">
        <v>572</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577</v>
      </c>
      <c r="AC33" s="523"/>
      <c r="AD33" s="523"/>
      <c r="AE33" s="218" t="s">
        <v>571</v>
      </c>
      <c r="AF33" s="219"/>
      <c r="AG33" s="219"/>
      <c r="AH33" s="219"/>
      <c r="AI33" s="218" t="s">
        <v>571</v>
      </c>
      <c r="AJ33" s="219"/>
      <c r="AK33" s="219"/>
      <c r="AL33" s="219"/>
      <c r="AM33" s="218" t="s">
        <v>572</v>
      </c>
      <c r="AN33" s="219"/>
      <c r="AO33" s="219"/>
      <c r="AP33" s="219"/>
      <c r="AQ33" s="340" t="s">
        <v>572</v>
      </c>
      <c r="AR33" s="207"/>
      <c r="AS33" s="207"/>
      <c r="AT33" s="341"/>
      <c r="AU33" s="219">
        <v>120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571</v>
      </c>
      <c r="AF34" s="219"/>
      <c r="AG34" s="219"/>
      <c r="AH34" s="219"/>
      <c r="AI34" s="218" t="s">
        <v>571</v>
      </c>
      <c r="AJ34" s="219"/>
      <c r="AK34" s="219"/>
      <c r="AL34" s="219"/>
      <c r="AM34" s="218" t="s">
        <v>572</v>
      </c>
      <c r="AN34" s="219"/>
      <c r="AO34" s="219"/>
      <c r="AP34" s="219"/>
      <c r="AQ34" s="340" t="s">
        <v>572</v>
      </c>
      <c r="AR34" s="207"/>
      <c r="AS34" s="207"/>
      <c r="AT34" s="341"/>
      <c r="AU34" s="219" t="s">
        <v>572</v>
      </c>
      <c r="AV34" s="219"/>
      <c r="AW34" s="219"/>
      <c r="AX34" s="221"/>
    </row>
    <row r="35" spans="1:50" ht="23.25" customHeight="1" x14ac:dyDescent="0.15">
      <c r="A35" s="226" t="s">
        <v>501</v>
      </c>
      <c r="B35" s="227"/>
      <c r="C35" s="227"/>
      <c r="D35" s="227"/>
      <c r="E35" s="227"/>
      <c r="F35" s="228"/>
      <c r="G35" s="232" t="s">
        <v>610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470</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531</v>
      </c>
      <c r="AF37" s="245"/>
      <c r="AG37" s="245"/>
      <c r="AH37" s="246"/>
      <c r="AI37" s="244" t="s">
        <v>528</v>
      </c>
      <c r="AJ37" s="245"/>
      <c r="AK37" s="245"/>
      <c r="AL37" s="246"/>
      <c r="AM37" s="250" t="s">
        <v>523</v>
      </c>
      <c r="AN37" s="250"/>
      <c r="AO37" s="250"/>
      <c r="AP37" s="244"/>
      <c r="AQ37" s="151" t="s">
        <v>354</v>
      </c>
      <c r="AR37" s="152"/>
      <c r="AS37" s="152"/>
      <c r="AT37" s="153"/>
      <c r="AU37" s="411" t="s">
        <v>253</v>
      </c>
      <c r="AV37" s="411"/>
      <c r="AW37" s="411"/>
      <c r="AX37" s="911"/>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470</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531</v>
      </c>
      <c r="AF44" s="245"/>
      <c r="AG44" s="245"/>
      <c r="AH44" s="246"/>
      <c r="AI44" s="244" t="s">
        <v>528</v>
      </c>
      <c r="AJ44" s="245"/>
      <c r="AK44" s="245"/>
      <c r="AL44" s="246"/>
      <c r="AM44" s="250" t="s">
        <v>523</v>
      </c>
      <c r="AN44" s="250"/>
      <c r="AO44" s="250"/>
      <c r="AP44" s="244"/>
      <c r="AQ44" s="151" t="s">
        <v>354</v>
      </c>
      <c r="AR44" s="152"/>
      <c r="AS44" s="152"/>
      <c r="AT44" s="153"/>
      <c r="AU44" s="411" t="s">
        <v>253</v>
      </c>
      <c r="AV44" s="411"/>
      <c r="AW44" s="411"/>
      <c r="AX44" s="911"/>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470</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531</v>
      </c>
      <c r="AF51" s="245"/>
      <c r="AG51" s="245"/>
      <c r="AH51" s="246"/>
      <c r="AI51" s="244" t="s">
        <v>528</v>
      </c>
      <c r="AJ51" s="245"/>
      <c r="AK51" s="245"/>
      <c r="AL51" s="246"/>
      <c r="AM51" s="250" t="s">
        <v>524</v>
      </c>
      <c r="AN51" s="250"/>
      <c r="AO51" s="250"/>
      <c r="AP51" s="244"/>
      <c r="AQ51" s="151" t="s">
        <v>354</v>
      </c>
      <c r="AR51" s="152"/>
      <c r="AS51" s="152"/>
      <c r="AT51" s="153"/>
      <c r="AU51" s="925" t="s">
        <v>253</v>
      </c>
      <c r="AV51" s="925"/>
      <c r="AW51" s="925"/>
      <c r="AX51" s="926"/>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470</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532</v>
      </c>
      <c r="AF58" s="245"/>
      <c r="AG58" s="245"/>
      <c r="AH58" s="246"/>
      <c r="AI58" s="244" t="s">
        <v>528</v>
      </c>
      <c r="AJ58" s="245"/>
      <c r="AK58" s="245"/>
      <c r="AL58" s="246"/>
      <c r="AM58" s="250" t="s">
        <v>523</v>
      </c>
      <c r="AN58" s="250"/>
      <c r="AO58" s="250"/>
      <c r="AP58" s="244"/>
      <c r="AQ58" s="151" t="s">
        <v>354</v>
      </c>
      <c r="AR58" s="152"/>
      <c r="AS58" s="152"/>
      <c r="AT58" s="153"/>
      <c r="AU58" s="925" t="s">
        <v>253</v>
      </c>
      <c r="AV58" s="925"/>
      <c r="AW58" s="925"/>
      <c r="AX58" s="926"/>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471</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466</v>
      </c>
      <c r="X65" s="488"/>
      <c r="Y65" s="491"/>
      <c r="Z65" s="491"/>
      <c r="AA65" s="492"/>
      <c r="AB65" s="238" t="s">
        <v>11</v>
      </c>
      <c r="AC65" s="239"/>
      <c r="AD65" s="240"/>
      <c r="AE65" s="244" t="s">
        <v>531</v>
      </c>
      <c r="AF65" s="245"/>
      <c r="AG65" s="245"/>
      <c r="AH65" s="246"/>
      <c r="AI65" s="244" t="s">
        <v>528</v>
      </c>
      <c r="AJ65" s="245"/>
      <c r="AK65" s="245"/>
      <c r="AL65" s="246"/>
      <c r="AM65" s="250" t="s">
        <v>523</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469</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476</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490</v>
      </c>
      <c r="X70" s="311"/>
      <c r="Y70" s="270" t="s">
        <v>12</v>
      </c>
      <c r="Z70" s="270"/>
      <c r="AA70" s="271"/>
      <c r="AB70" s="272" t="s">
        <v>491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471</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531</v>
      </c>
      <c r="AF73" s="245"/>
      <c r="AG73" s="245"/>
      <c r="AH73" s="246"/>
      <c r="AI73" s="244" t="s">
        <v>528</v>
      </c>
      <c r="AJ73" s="245"/>
      <c r="AK73" s="245"/>
      <c r="AL73" s="246"/>
      <c r="AM73" s="250" t="s">
        <v>523</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1"/>
      <c r="AF77" s="892"/>
      <c r="AG77" s="892"/>
      <c r="AH77" s="892"/>
      <c r="AI77" s="891"/>
      <c r="AJ77" s="892"/>
      <c r="AK77" s="892"/>
      <c r="AL77" s="892"/>
      <c r="AM77" s="891"/>
      <c r="AN77" s="892"/>
      <c r="AO77" s="892"/>
      <c r="AP77" s="892"/>
      <c r="AQ77" s="340"/>
      <c r="AR77" s="207"/>
      <c r="AS77" s="207"/>
      <c r="AT77" s="341"/>
      <c r="AU77" s="219"/>
      <c r="AV77" s="219"/>
      <c r="AW77" s="219"/>
      <c r="AX77" s="221"/>
    </row>
    <row r="78" spans="1:50" ht="69.75" hidden="1" customHeight="1" x14ac:dyDescent="0.15">
      <c r="A78" s="335" t="s">
        <v>504</v>
      </c>
      <c r="B78" s="336"/>
      <c r="C78" s="336"/>
      <c r="D78" s="336"/>
      <c r="E78" s="333" t="s">
        <v>448</v>
      </c>
      <c r="F78" s="334"/>
      <c r="G78" s="57" t="s">
        <v>357</v>
      </c>
      <c r="H78" s="587"/>
      <c r="I78" s="588"/>
      <c r="J78" s="588"/>
      <c r="K78" s="588"/>
      <c r="L78" s="588"/>
      <c r="M78" s="588"/>
      <c r="N78" s="588"/>
      <c r="O78" s="589"/>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465</v>
      </c>
      <c r="AP79" s="279"/>
      <c r="AQ79" s="279"/>
      <c r="AR79" s="81" t="s">
        <v>463</v>
      </c>
      <c r="AS79" s="278"/>
      <c r="AT79" s="279"/>
      <c r="AU79" s="279"/>
      <c r="AV79" s="279"/>
      <c r="AW79" s="279"/>
      <c r="AX79" s="948"/>
    </row>
    <row r="80" spans="1:50" ht="18.75" hidden="1" customHeight="1" x14ac:dyDescent="0.15">
      <c r="A80" s="865" t="s">
        <v>266</v>
      </c>
      <c r="B80" s="524" t="s">
        <v>462</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556</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6"/>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6"/>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5"/>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6"/>
    </row>
    <row r="83" spans="1:60" ht="22.5" hidden="1" customHeight="1" x14ac:dyDescent="0.15">
      <c r="A83" s="866"/>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7"/>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8"/>
    </row>
    <row r="84" spans="1:60" ht="19.5" hidden="1" customHeight="1" x14ac:dyDescent="0.15">
      <c r="A84" s="866"/>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9"/>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0"/>
    </row>
    <row r="85" spans="1:60" ht="18.75" hidden="1" customHeight="1" x14ac:dyDescent="0.15">
      <c r="A85" s="866"/>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531</v>
      </c>
      <c r="AF85" s="245"/>
      <c r="AG85" s="245"/>
      <c r="AH85" s="246"/>
      <c r="AI85" s="244" t="s">
        <v>528</v>
      </c>
      <c r="AJ85" s="245"/>
      <c r="AK85" s="245"/>
      <c r="AL85" s="246"/>
      <c r="AM85" s="250" t="s">
        <v>523</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6"/>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6"/>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6"/>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thickBot="1" x14ac:dyDescent="0.2">
      <c r="A89" s="866"/>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6"/>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531</v>
      </c>
      <c r="AF90" s="245"/>
      <c r="AG90" s="245"/>
      <c r="AH90" s="246"/>
      <c r="AI90" s="244" t="s">
        <v>528</v>
      </c>
      <c r="AJ90" s="245"/>
      <c r="AK90" s="245"/>
      <c r="AL90" s="246"/>
      <c r="AM90" s="250" t="s">
        <v>523</v>
      </c>
      <c r="AN90" s="250"/>
      <c r="AO90" s="250"/>
      <c r="AP90" s="244"/>
      <c r="AQ90" s="159" t="s">
        <v>354</v>
      </c>
      <c r="AR90" s="130"/>
      <c r="AS90" s="130"/>
      <c r="AT90" s="131"/>
      <c r="AU90" s="533" t="s">
        <v>253</v>
      </c>
      <c r="AV90" s="533"/>
      <c r="AW90" s="533"/>
      <c r="AX90" s="534"/>
    </row>
    <row r="91" spans="1:60" ht="18.75" hidden="1" customHeight="1" x14ac:dyDescent="0.15">
      <c r="A91" s="866"/>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6"/>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6"/>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6"/>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6"/>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531</v>
      </c>
      <c r="AF95" s="245"/>
      <c r="AG95" s="245"/>
      <c r="AH95" s="246"/>
      <c r="AI95" s="244" t="s">
        <v>528</v>
      </c>
      <c r="AJ95" s="245"/>
      <c r="AK95" s="245"/>
      <c r="AL95" s="246"/>
      <c r="AM95" s="250" t="s">
        <v>523</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6"/>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6"/>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6"/>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7"/>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6" t="s">
        <v>13</v>
      </c>
      <c r="Z99" s="897"/>
      <c r="AA99" s="898"/>
      <c r="AB99" s="893" t="s">
        <v>14</v>
      </c>
      <c r="AC99" s="894"/>
      <c r="AD99" s="89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472</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5"/>
      <c r="Z100" s="856"/>
      <c r="AA100" s="857"/>
      <c r="AB100" s="481" t="s">
        <v>11</v>
      </c>
      <c r="AC100" s="481"/>
      <c r="AD100" s="481"/>
      <c r="AE100" s="539" t="s">
        <v>531</v>
      </c>
      <c r="AF100" s="540"/>
      <c r="AG100" s="540"/>
      <c r="AH100" s="541"/>
      <c r="AI100" s="539" t="s">
        <v>528</v>
      </c>
      <c r="AJ100" s="540"/>
      <c r="AK100" s="540"/>
      <c r="AL100" s="541"/>
      <c r="AM100" s="539" t="s">
        <v>524</v>
      </c>
      <c r="AN100" s="540"/>
      <c r="AO100" s="540"/>
      <c r="AP100" s="541"/>
      <c r="AQ100" s="320" t="s">
        <v>517</v>
      </c>
      <c r="AR100" s="321"/>
      <c r="AS100" s="321"/>
      <c r="AT100" s="322"/>
      <c r="AU100" s="320" t="s">
        <v>514</v>
      </c>
      <c r="AV100" s="321"/>
      <c r="AW100" s="321"/>
      <c r="AX100" s="323"/>
    </row>
    <row r="101" spans="1:60" ht="23.25" customHeight="1" x14ac:dyDescent="0.15">
      <c r="A101" s="422"/>
      <c r="B101" s="423"/>
      <c r="C101" s="423"/>
      <c r="D101" s="423"/>
      <c r="E101" s="423"/>
      <c r="F101" s="424"/>
      <c r="G101" s="105" t="s">
        <v>578</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579</v>
      </c>
      <c r="AC101" s="461"/>
      <c r="AD101" s="461"/>
      <c r="AE101" s="218">
        <v>22862</v>
      </c>
      <c r="AF101" s="219"/>
      <c r="AG101" s="219"/>
      <c r="AH101" s="220"/>
      <c r="AI101" s="218">
        <v>22837</v>
      </c>
      <c r="AJ101" s="219"/>
      <c r="AK101" s="219"/>
      <c r="AL101" s="220"/>
      <c r="AM101" s="218">
        <v>22950</v>
      </c>
      <c r="AN101" s="219"/>
      <c r="AO101" s="219"/>
      <c r="AP101" s="220"/>
      <c r="AQ101" s="218" t="s">
        <v>572</v>
      </c>
      <c r="AR101" s="219"/>
      <c r="AS101" s="219"/>
      <c r="AT101" s="220"/>
      <c r="AU101" s="218" t="s">
        <v>572</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579</v>
      </c>
      <c r="AC102" s="461"/>
      <c r="AD102" s="461"/>
      <c r="AE102" s="418">
        <v>22862</v>
      </c>
      <c r="AF102" s="418"/>
      <c r="AG102" s="418"/>
      <c r="AH102" s="418"/>
      <c r="AI102" s="418">
        <v>22837</v>
      </c>
      <c r="AJ102" s="418"/>
      <c r="AK102" s="418"/>
      <c r="AL102" s="418"/>
      <c r="AM102" s="418">
        <v>22950</v>
      </c>
      <c r="AN102" s="418"/>
      <c r="AO102" s="418"/>
      <c r="AP102" s="418"/>
      <c r="AQ102" s="273">
        <v>23115</v>
      </c>
      <c r="AR102" s="274"/>
      <c r="AS102" s="274"/>
      <c r="AT102" s="319"/>
      <c r="AU102" s="273" t="s">
        <v>572</v>
      </c>
      <c r="AV102" s="274"/>
      <c r="AW102" s="274"/>
      <c r="AX102" s="319"/>
    </row>
    <row r="103" spans="1:60" ht="31.5" hidden="1" customHeight="1" x14ac:dyDescent="0.15">
      <c r="A103" s="419" t="s">
        <v>472</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531</v>
      </c>
      <c r="AF103" s="416"/>
      <c r="AG103" s="416"/>
      <c r="AH103" s="417"/>
      <c r="AI103" s="415" t="s">
        <v>528</v>
      </c>
      <c r="AJ103" s="416"/>
      <c r="AK103" s="416"/>
      <c r="AL103" s="417"/>
      <c r="AM103" s="415" t="s">
        <v>524</v>
      </c>
      <c r="AN103" s="416"/>
      <c r="AO103" s="416"/>
      <c r="AP103" s="417"/>
      <c r="AQ103" s="284" t="s">
        <v>517</v>
      </c>
      <c r="AR103" s="285"/>
      <c r="AS103" s="285"/>
      <c r="AT103" s="324"/>
      <c r="AU103" s="284" t="s">
        <v>514</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472</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531</v>
      </c>
      <c r="AF106" s="416"/>
      <c r="AG106" s="416"/>
      <c r="AH106" s="417"/>
      <c r="AI106" s="415" t="s">
        <v>528</v>
      </c>
      <c r="AJ106" s="416"/>
      <c r="AK106" s="416"/>
      <c r="AL106" s="417"/>
      <c r="AM106" s="415" t="s">
        <v>523</v>
      </c>
      <c r="AN106" s="416"/>
      <c r="AO106" s="416"/>
      <c r="AP106" s="417"/>
      <c r="AQ106" s="284" t="s">
        <v>517</v>
      </c>
      <c r="AR106" s="285"/>
      <c r="AS106" s="285"/>
      <c r="AT106" s="324"/>
      <c r="AU106" s="284" t="s">
        <v>514</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472</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531</v>
      </c>
      <c r="AF109" s="416"/>
      <c r="AG109" s="416"/>
      <c r="AH109" s="417"/>
      <c r="AI109" s="415" t="s">
        <v>528</v>
      </c>
      <c r="AJ109" s="416"/>
      <c r="AK109" s="416"/>
      <c r="AL109" s="417"/>
      <c r="AM109" s="415" t="s">
        <v>524</v>
      </c>
      <c r="AN109" s="416"/>
      <c r="AO109" s="416"/>
      <c r="AP109" s="417"/>
      <c r="AQ109" s="284" t="s">
        <v>517</v>
      </c>
      <c r="AR109" s="285"/>
      <c r="AS109" s="285"/>
      <c r="AT109" s="324"/>
      <c r="AU109" s="284" t="s">
        <v>514</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472</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531</v>
      </c>
      <c r="AF112" s="416"/>
      <c r="AG112" s="416"/>
      <c r="AH112" s="417"/>
      <c r="AI112" s="415" t="s">
        <v>528</v>
      </c>
      <c r="AJ112" s="416"/>
      <c r="AK112" s="416"/>
      <c r="AL112" s="417"/>
      <c r="AM112" s="415" t="s">
        <v>523</v>
      </c>
      <c r="AN112" s="416"/>
      <c r="AO112" s="416"/>
      <c r="AP112" s="417"/>
      <c r="AQ112" s="284" t="s">
        <v>517</v>
      </c>
      <c r="AR112" s="285"/>
      <c r="AS112" s="285"/>
      <c r="AT112" s="324"/>
      <c r="AU112" s="284" t="s">
        <v>514</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531</v>
      </c>
      <c r="AF115" s="416"/>
      <c r="AG115" s="416"/>
      <c r="AH115" s="417"/>
      <c r="AI115" s="415" t="s">
        <v>528</v>
      </c>
      <c r="AJ115" s="416"/>
      <c r="AK115" s="416"/>
      <c r="AL115" s="417"/>
      <c r="AM115" s="415" t="s">
        <v>523</v>
      </c>
      <c r="AN115" s="416"/>
      <c r="AO115" s="416"/>
      <c r="AP115" s="417"/>
      <c r="AQ115" s="591" t="s">
        <v>518</v>
      </c>
      <c r="AR115" s="592"/>
      <c r="AS115" s="592"/>
      <c r="AT115" s="592"/>
      <c r="AU115" s="592"/>
      <c r="AV115" s="592"/>
      <c r="AW115" s="592"/>
      <c r="AX115" s="593"/>
    </row>
    <row r="116" spans="1:50" ht="23.25" customHeight="1" x14ac:dyDescent="0.15">
      <c r="A116" s="439"/>
      <c r="B116" s="440"/>
      <c r="C116" s="440"/>
      <c r="D116" s="440"/>
      <c r="E116" s="440"/>
      <c r="F116" s="441"/>
      <c r="G116" s="393" t="s">
        <v>562</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572</v>
      </c>
      <c r="AC116" s="463"/>
      <c r="AD116" s="464"/>
      <c r="AE116" s="418" t="s">
        <v>572</v>
      </c>
      <c r="AF116" s="418"/>
      <c r="AG116" s="418"/>
      <c r="AH116" s="418"/>
      <c r="AI116" s="418" t="s">
        <v>572</v>
      </c>
      <c r="AJ116" s="418"/>
      <c r="AK116" s="418"/>
      <c r="AL116" s="418"/>
      <c r="AM116" s="418" t="s">
        <v>572</v>
      </c>
      <c r="AN116" s="418"/>
      <c r="AO116" s="418"/>
      <c r="AP116" s="418"/>
      <c r="AQ116" s="218" t="s">
        <v>572</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562</v>
      </c>
      <c r="AC117" s="473"/>
      <c r="AD117" s="474"/>
      <c r="AE117" s="551" t="s">
        <v>572</v>
      </c>
      <c r="AF117" s="551"/>
      <c r="AG117" s="551"/>
      <c r="AH117" s="551"/>
      <c r="AI117" s="551" t="s">
        <v>572</v>
      </c>
      <c r="AJ117" s="551"/>
      <c r="AK117" s="551"/>
      <c r="AL117" s="551"/>
      <c r="AM117" s="551" t="s">
        <v>572</v>
      </c>
      <c r="AN117" s="551"/>
      <c r="AO117" s="551"/>
      <c r="AP117" s="551"/>
      <c r="AQ117" s="551" t="s">
        <v>572</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531</v>
      </c>
      <c r="AF118" s="416"/>
      <c r="AG118" s="416"/>
      <c r="AH118" s="417"/>
      <c r="AI118" s="415" t="s">
        <v>528</v>
      </c>
      <c r="AJ118" s="416"/>
      <c r="AK118" s="416"/>
      <c r="AL118" s="417"/>
      <c r="AM118" s="415" t="s">
        <v>523</v>
      </c>
      <c r="AN118" s="416"/>
      <c r="AO118" s="416"/>
      <c r="AP118" s="417"/>
      <c r="AQ118" s="591" t="s">
        <v>518</v>
      </c>
      <c r="AR118" s="592"/>
      <c r="AS118" s="592"/>
      <c r="AT118" s="592"/>
      <c r="AU118" s="592"/>
      <c r="AV118" s="592"/>
      <c r="AW118" s="592"/>
      <c r="AX118" s="593"/>
    </row>
    <row r="119" spans="1:50" ht="23.25" hidden="1" customHeight="1" x14ac:dyDescent="0.15">
      <c r="A119" s="439"/>
      <c r="B119" s="440"/>
      <c r="C119" s="440"/>
      <c r="D119" s="440"/>
      <c r="E119" s="440"/>
      <c r="F119" s="441"/>
      <c r="G119" s="393" t="s">
        <v>480</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479</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531</v>
      </c>
      <c r="AF121" s="416"/>
      <c r="AG121" s="416"/>
      <c r="AH121" s="417"/>
      <c r="AI121" s="415" t="s">
        <v>528</v>
      </c>
      <c r="AJ121" s="416"/>
      <c r="AK121" s="416"/>
      <c r="AL121" s="417"/>
      <c r="AM121" s="415" t="s">
        <v>523</v>
      </c>
      <c r="AN121" s="416"/>
      <c r="AO121" s="416"/>
      <c r="AP121" s="417"/>
      <c r="AQ121" s="591" t="s">
        <v>518</v>
      </c>
      <c r="AR121" s="592"/>
      <c r="AS121" s="592"/>
      <c r="AT121" s="592"/>
      <c r="AU121" s="592"/>
      <c r="AV121" s="592"/>
      <c r="AW121" s="592"/>
      <c r="AX121" s="593"/>
    </row>
    <row r="122" spans="1:50" ht="23.25" hidden="1" customHeight="1" x14ac:dyDescent="0.15">
      <c r="A122" s="439"/>
      <c r="B122" s="440"/>
      <c r="C122" s="440"/>
      <c r="D122" s="440"/>
      <c r="E122" s="440"/>
      <c r="F122" s="441"/>
      <c r="G122" s="393" t="s">
        <v>481</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482</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532</v>
      </c>
      <c r="AF124" s="416"/>
      <c r="AG124" s="416"/>
      <c r="AH124" s="417"/>
      <c r="AI124" s="415" t="s">
        <v>528</v>
      </c>
      <c r="AJ124" s="416"/>
      <c r="AK124" s="416"/>
      <c r="AL124" s="417"/>
      <c r="AM124" s="415" t="s">
        <v>523</v>
      </c>
      <c r="AN124" s="416"/>
      <c r="AO124" s="416"/>
      <c r="AP124" s="417"/>
      <c r="AQ124" s="591" t="s">
        <v>518</v>
      </c>
      <c r="AR124" s="592"/>
      <c r="AS124" s="592"/>
      <c r="AT124" s="592"/>
      <c r="AU124" s="592"/>
      <c r="AV124" s="592"/>
      <c r="AW124" s="592"/>
      <c r="AX124" s="593"/>
    </row>
    <row r="125" spans="1:50" ht="23.25" hidden="1" customHeight="1" x14ac:dyDescent="0.15">
      <c r="A125" s="439"/>
      <c r="B125" s="440"/>
      <c r="C125" s="440"/>
      <c r="D125" s="440"/>
      <c r="E125" s="440"/>
      <c r="F125" s="441"/>
      <c r="G125" s="393" t="s">
        <v>481</v>
      </c>
      <c r="H125" s="393"/>
      <c r="I125" s="393"/>
      <c r="J125" s="393"/>
      <c r="K125" s="393"/>
      <c r="L125" s="393"/>
      <c r="M125" s="393"/>
      <c r="N125" s="393"/>
      <c r="O125" s="393"/>
      <c r="P125" s="393"/>
      <c r="Q125" s="393"/>
      <c r="R125" s="393"/>
      <c r="S125" s="393"/>
      <c r="T125" s="393"/>
      <c r="U125" s="393"/>
      <c r="V125" s="393"/>
      <c r="W125" s="393"/>
      <c r="X125" s="930"/>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1"/>
      <c r="Y126" s="471" t="s">
        <v>49</v>
      </c>
      <c r="Z126" s="446"/>
      <c r="AA126" s="447"/>
      <c r="AB126" s="472" t="s">
        <v>479</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5" t="s">
        <v>531</v>
      </c>
      <c r="AF127" s="416"/>
      <c r="AG127" s="416"/>
      <c r="AH127" s="417"/>
      <c r="AI127" s="415" t="s">
        <v>528</v>
      </c>
      <c r="AJ127" s="416"/>
      <c r="AK127" s="416"/>
      <c r="AL127" s="417"/>
      <c r="AM127" s="415" t="s">
        <v>523</v>
      </c>
      <c r="AN127" s="416"/>
      <c r="AO127" s="416"/>
      <c r="AP127" s="417"/>
      <c r="AQ127" s="591" t="s">
        <v>518</v>
      </c>
      <c r="AR127" s="592"/>
      <c r="AS127" s="592"/>
      <c r="AT127" s="592"/>
      <c r="AU127" s="592"/>
      <c r="AV127" s="592"/>
      <c r="AW127" s="592"/>
      <c r="AX127" s="593"/>
    </row>
    <row r="128" spans="1:50" ht="23.25" hidden="1" customHeight="1" x14ac:dyDescent="0.15">
      <c r="A128" s="439"/>
      <c r="B128" s="440"/>
      <c r="C128" s="440"/>
      <c r="D128" s="440"/>
      <c r="E128" s="440"/>
      <c r="F128" s="441"/>
      <c r="G128" s="393" t="s">
        <v>481</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479</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561</v>
      </c>
      <c r="B130" s="185"/>
      <c r="C130" s="184" t="s">
        <v>358</v>
      </c>
      <c r="D130" s="185"/>
      <c r="E130" s="169" t="s">
        <v>387</v>
      </c>
      <c r="F130" s="170"/>
      <c r="G130" s="171" t="s">
        <v>580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581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531</v>
      </c>
      <c r="AF132" s="155"/>
      <c r="AG132" s="155"/>
      <c r="AH132" s="155"/>
      <c r="AI132" s="155" t="s">
        <v>528</v>
      </c>
      <c r="AJ132" s="155"/>
      <c r="AK132" s="155"/>
      <c r="AL132" s="155"/>
      <c r="AM132" s="155" t="s">
        <v>523</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572</v>
      </c>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687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492</v>
      </c>
      <c r="AC134" s="205"/>
      <c r="AD134" s="205"/>
      <c r="AE134" s="206">
        <v>77.099999999999994</v>
      </c>
      <c r="AF134" s="207"/>
      <c r="AG134" s="207"/>
      <c r="AH134" s="207"/>
      <c r="AI134" s="206">
        <v>78.3</v>
      </c>
      <c r="AJ134" s="207"/>
      <c r="AK134" s="207"/>
      <c r="AL134" s="207"/>
      <c r="AM134" s="206"/>
      <c r="AN134" s="207"/>
      <c r="AO134" s="207"/>
      <c r="AP134" s="207"/>
      <c r="AQ134" s="206" t="s">
        <v>572</v>
      </c>
      <c r="AR134" s="207"/>
      <c r="AS134" s="207"/>
      <c r="AT134" s="207"/>
      <c r="AU134" s="206" t="s">
        <v>572</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492</v>
      </c>
      <c r="AC135" s="213"/>
      <c r="AD135" s="213"/>
      <c r="AE135" s="206" t="s">
        <v>572</v>
      </c>
      <c r="AF135" s="207"/>
      <c r="AG135" s="207"/>
      <c r="AH135" s="207"/>
      <c r="AI135" s="206" t="s">
        <v>572</v>
      </c>
      <c r="AJ135" s="207"/>
      <c r="AK135" s="207"/>
      <c r="AL135" s="207"/>
      <c r="AM135" s="206" t="s">
        <v>572</v>
      </c>
      <c r="AN135" s="207"/>
      <c r="AO135" s="207"/>
      <c r="AP135" s="207"/>
      <c r="AQ135" s="206" t="s">
        <v>572</v>
      </c>
      <c r="AR135" s="207"/>
      <c r="AS135" s="207"/>
      <c r="AT135" s="207"/>
      <c r="AU135" s="206">
        <v>81</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531</v>
      </c>
      <c r="AF136" s="155"/>
      <c r="AG136" s="155"/>
      <c r="AH136" s="155"/>
      <c r="AI136" s="155" t="s">
        <v>528</v>
      </c>
      <c r="AJ136" s="155"/>
      <c r="AK136" s="155"/>
      <c r="AL136" s="155"/>
      <c r="AM136" s="155" t="s">
        <v>523</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531</v>
      </c>
      <c r="AF140" s="155"/>
      <c r="AG140" s="155"/>
      <c r="AH140" s="155"/>
      <c r="AI140" s="155" t="s">
        <v>528</v>
      </c>
      <c r="AJ140" s="155"/>
      <c r="AK140" s="155"/>
      <c r="AL140" s="155"/>
      <c r="AM140" s="155" t="s">
        <v>523</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531</v>
      </c>
      <c r="AF144" s="155"/>
      <c r="AG144" s="155"/>
      <c r="AH144" s="155"/>
      <c r="AI144" s="155" t="s">
        <v>528</v>
      </c>
      <c r="AJ144" s="155"/>
      <c r="AK144" s="155"/>
      <c r="AL144" s="155"/>
      <c r="AM144" s="155" t="s">
        <v>523</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531</v>
      </c>
      <c r="AF148" s="155"/>
      <c r="AG148" s="155"/>
      <c r="AH148" s="155"/>
      <c r="AI148" s="155" t="s">
        <v>528</v>
      </c>
      <c r="AJ148" s="155"/>
      <c r="AK148" s="155"/>
      <c r="AL148" s="155"/>
      <c r="AM148" s="155" t="s">
        <v>523</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456</v>
      </c>
      <c r="R152" s="130"/>
      <c r="S152" s="130"/>
      <c r="T152" s="130"/>
      <c r="U152" s="130"/>
      <c r="V152" s="130"/>
      <c r="W152" s="130"/>
      <c r="X152" s="130"/>
      <c r="Y152" s="130"/>
      <c r="Z152" s="130"/>
      <c r="AA152" s="130"/>
      <c r="AB152" s="129" t="s">
        <v>457</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456</v>
      </c>
      <c r="R159" s="130"/>
      <c r="S159" s="130"/>
      <c r="T159" s="130"/>
      <c r="U159" s="130"/>
      <c r="V159" s="130"/>
      <c r="W159" s="130"/>
      <c r="X159" s="130"/>
      <c r="Y159" s="130"/>
      <c r="Z159" s="130"/>
      <c r="AA159" s="130"/>
      <c r="AB159" s="129" t="s">
        <v>457</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456</v>
      </c>
      <c r="R166" s="130"/>
      <c r="S166" s="130"/>
      <c r="T166" s="130"/>
      <c r="U166" s="130"/>
      <c r="V166" s="130"/>
      <c r="W166" s="130"/>
      <c r="X166" s="130"/>
      <c r="Y166" s="130"/>
      <c r="Z166" s="130"/>
      <c r="AA166" s="130"/>
      <c r="AB166" s="129" t="s">
        <v>457</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456</v>
      </c>
      <c r="R173" s="130"/>
      <c r="S173" s="130"/>
      <c r="T173" s="130"/>
      <c r="U173" s="130"/>
      <c r="V173" s="130"/>
      <c r="W173" s="130"/>
      <c r="X173" s="130"/>
      <c r="Y173" s="130"/>
      <c r="Z173" s="130"/>
      <c r="AA173" s="130"/>
      <c r="AB173" s="129" t="s">
        <v>457</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456</v>
      </c>
      <c r="R180" s="130"/>
      <c r="S180" s="130"/>
      <c r="T180" s="130"/>
      <c r="U180" s="130"/>
      <c r="V180" s="130"/>
      <c r="W180" s="130"/>
      <c r="X180" s="130"/>
      <c r="Y180" s="130"/>
      <c r="Z180" s="130"/>
      <c r="AA180" s="130"/>
      <c r="AB180" s="129" t="s">
        <v>457</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582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531</v>
      </c>
      <c r="AF192" s="155"/>
      <c r="AG192" s="155"/>
      <c r="AH192" s="155"/>
      <c r="AI192" s="155" t="s">
        <v>528</v>
      </c>
      <c r="AJ192" s="155"/>
      <c r="AK192" s="155"/>
      <c r="AL192" s="155"/>
      <c r="AM192" s="155" t="s">
        <v>523</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532</v>
      </c>
      <c r="AF196" s="155"/>
      <c r="AG196" s="155"/>
      <c r="AH196" s="155"/>
      <c r="AI196" s="155" t="s">
        <v>528</v>
      </c>
      <c r="AJ196" s="155"/>
      <c r="AK196" s="155"/>
      <c r="AL196" s="155"/>
      <c r="AM196" s="155" t="s">
        <v>523</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531</v>
      </c>
      <c r="AF200" s="155"/>
      <c r="AG200" s="155"/>
      <c r="AH200" s="155"/>
      <c r="AI200" s="155" t="s">
        <v>528</v>
      </c>
      <c r="AJ200" s="155"/>
      <c r="AK200" s="155"/>
      <c r="AL200" s="155"/>
      <c r="AM200" s="155" t="s">
        <v>523</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531</v>
      </c>
      <c r="AF204" s="155"/>
      <c r="AG204" s="155"/>
      <c r="AH204" s="155"/>
      <c r="AI204" s="155" t="s">
        <v>528</v>
      </c>
      <c r="AJ204" s="155"/>
      <c r="AK204" s="155"/>
      <c r="AL204" s="155"/>
      <c r="AM204" s="155" t="s">
        <v>523</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531</v>
      </c>
      <c r="AF208" s="155"/>
      <c r="AG208" s="155"/>
      <c r="AH208" s="155"/>
      <c r="AI208" s="155" t="s">
        <v>528</v>
      </c>
      <c r="AJ208" s="155"/>
      <c r="AK208" s="155"/>
      <c r="AL208" s="155"/>
      <c r="AM208" s="155" t="s">
        <v>523</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456</v>
      </c>
      <c r="R212" s="130"/>
      <c r="S212" s="130"/>
      <c r="T212" s="130"/>
      <c r="U212" s="130"/>
      <c r="V212" s="130"/>
      <c r="W212" s="130"/>
      <c r="X212" s="130"/>
      <c r="Y212" s="130"/>
      <c r="Z212" s="130"/>
      <c r="AA212" s="130"/>
      <c r="AB212" s="129" t="s">
        <v>457</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456</v>
      </c>
      <c r="R219" s="130"/>
      <c r="S219" s="130"/>
      <c r="T219" s="130"/>
      <c r="U219" s="130"/>
      <c r="V219" s="130"/>
      <c r="W219" s="130"/>
      <c r="X219" s="130"/>
      <c r="Y219" s="130"/>
      <c r="Z219" s="130"/>
      <c r="AA219" s="130"/>
      <c r="AB219" s="129" t="s">
        <v>457</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456</v>
      </c>
      <c r="R226" s="130"/>
      <c r="S226" s="130"/>
      <c r="T226" s="130"/>
      <c r="U226" s="130"/>
      <c r="V226" s="130"/>
      <c r="W226" s="130"/>
      <c r="X226" s="130"/>
      <c r="Y226" s="130"/>
      <c r="Z226" s="130"/>
      <c r="AA226" s="130"/>
      <c r="AB226" s="129" t="s">
        <v>457</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456</v>
      </c>
      <c r="R233" s="130"/>
      <c r="S233" s="130"/>
      <c r="T233" s="130"/>
      <c r="U233" s="130"/>
      <c r="V233" s="130"/>
      <c r="W233" s="130"/>
      <c r="X233" s="130"/>
      <c r="Y233" s="130"/>
      <c r="Z233" s="130"/>
      <c r="AA233" s="130"/>
      <c r="AB233" s="129" t="s">
        <v>457</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456</v>
      </c>
      <c r="R240" s="130"/>
      <c r="S240" s="130"/>
      <c r="T240" s="130"/>
      <c r="U240" s="130"/>
      <c r="V240" s="130"/>
      <c r="W240" s="130"/>
      <c r="X240" s="130"/>
      <c r="Y240" s="130"/>
      <c r="Z240" s="130"/>
      <c r="AA240" s="130"/>
      <c r="AB240" s="129" t="s">
        <v>457</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531</v>
      </c>
      <c r="AF252" s="155"/>
      <c r="AG252" s="155"/>
      <c r="AH252" s="155"/>
      <c r="AI252" s="155" t="s">
        <v>528</v>
      </c>
      <c r="AJ252" s="155"/>
      <c r="AK252" s="155"/>
      <c r="AL252" s="155"/>
      <c r="AM252" s="155" t="s">
        <v>523</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531</v>
      </c>
      <c r="AF256" s="155"/>
      <c r="AG256" s="155"/>
      <c r="AH256" s="155"/>
      <c r="AI256" s="155" t="s">
        <v>528</v>
      </c>
      <c r="AJ256" s="155"/>
      <c r="AK256" s="155"/>
      <c r="AL256" s="155"/>
      <c r="AM256" s="155" t="s">
        <v>524</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531</v>
      </c>
      <c r="AF260" s="155"/>
      <c r="AG260" s="155"/>
      <c r="AH260" s="155"/>
      <c r="AI260" s="155" t="s">
        <v>528</v>
      </c>
      <c r="AJ260" s="155"/>
      <c r="AK260" s="155"/>
      <c r="AL260" s="155"/>
      <c r="AM260" s="155" t="s">
        <v>524</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531</v>
      </c>
      <c r="AF264" s="217"/>
      <c r="AG264" s="217"/>
      <c r="AH264" s="217"/>
      <c r="AI264" s="217" t="s">
        <v>528</v>
      </c>
      <c r="AJ264" s="217"/>
      <c r="AK264" s="217"/>
      <c r="AL264" s="217"/>
      <c r="AM264" s="217" t="s">
        <v>523</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532</v>
      </c>
      <c r="AF268" s="155"/>
      <c r="AG268" s="155"/>
      <c r="AH268" s="155"/>
      <c r="AI268" s="155" t="s">
        <v>528</v>
      </c>
      <c r="AJ268" s="155"/>
      <c r="AK268" s="155"/>
      <c r="AL268" s="155"/>
      <c r="AM268" s="155" t="s">
        <v>523</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456</v>
      </c>
      <c r="R272" s="130"/>
      <c r="S272" s="130"/>
      <c r="T272" s="130"/>
      <c r="U272" s="130"/>
      <c r="V272" s="130"/>
      <c r="W272" s="130"/>
      <c r="X272" s="130"/>
      <c r="Y272" s="130"/>
      <c r="Z272" s="130"/>
      <c r="AA272" s="130"/>
      <c r="AB272" s="129" t="s">
        <v>457</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456</v>
      </c>
      <c r="R279" s="130"/>
      <c r="S279" s="130"/>
      <c r="T279" s="130"/>
      <c r="U279" s="130"/>
      <c r="V279" s="130"/>
      <c r="W279" s="130"/>
      <c r="X279" s="130"/>
      <c r="Y279" s="130"/>
      <c r="Z279" s="130"/>
      <c r="AA279" s="130"/>
      <c r="AB279" s="129" t="s">
        <v>457</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456</v>
      </c>
      <c r="R286" s="130"/>
      <c r="S286" s="130"/>
      <c r="T286" s="130"/>
      <c r="U286" s="130"/>
      <c r="V286" s="130"/>
      <c r="W286" s="130"/>
      <c r="X286" s="130"/>
      <c r="Y286" s="130"/>
      <c r="Z286" s="130"/>
      <c r="AA286" s="130"/>
      <c r="AB286" s="129" t="s">
        <v>457</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456</v>
      </c>
      <c r="R293" s="130"/>
      <c r="S293" s="130"/>
      <c r="T293" s="130"/>
      <c r="U293" s="130"/>
      <c r="V293" s="130"/>
      <c r="W293" s="130"/>
      <c r="X293" s="130"/>
      <c r="Y293" s="130"/>
      <c r="Z293" s="130"/>
      <c r="AA293" s="130"/>
      <c r="AB293" s="129" t="s">
        <v>457</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456</v>
      </c>
      <c r="R300" s="130"/>
      <c r="S300" s="130"/>
      <c r="T300" s="130"/>
      <c r="U300" s="130"/>
      <c r="V300" s="130"/>
      <c r="W300" s="130"/>
      <c r="X300" s="130"/>
      <c r="Y300" s="130"/>
      <c r="Z300" s="130"/>
      <c r="AA300" s="130"/>
      <c r="AB300" s="129" t="s">
        <v>457</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531</v>
      </c>
      <c r="AF312" s="155"/>
      <c r="AG312" s="155"/>
      <c r="AH312" s="155"/>
      <c r="AI312" s="155" t="s">
        <v>528</v>
      </c>
      <c r="AJ312" s="155"/>
      <c r="AK312" s="155"/>
      <c r="AL312" s="155"/>
      <c r="AM312" s="155" t="s">
        <v>523</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531</v>
      </c>
      <c r="AF316" s="155"/>
      <c r="AG316" s="155"/>
      <c r="AH316" s="155"/>
      <c r="AI316" s="155" t="s">
        <v>528</v>
      </c>
      <c r="AJ316" s="155"/>
      <c r="AK316" s="155"/>
      <c r="AL316" s="155"/>
      <c r="AM316" s="155" t="s">
        <v>523</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531</v>
      </c>
      <c r="AF320" s="155"/>
      <c r="AG320" s="155"/>
      <c r="AH320" s="155"/>
      <c r="AI320" s="155" t="s">
        <v>528</v>
      </c>
      <c r="AJ320" s="155"/>
      <c r="AK320" s="155"/>
      <c r="AL320" s="155"/>
      <c r="AM320" s="155" t="s">
        <v>524</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531</v>
      </c>
      <c r="AF324" s="155"/>
      <c r="AG324" s="155"/>
      <c r="AH324" s="155"/>
      <c r="AI324" s="155" t="s">
        <v>528</v>
      </c>
      <c r="AJ324" s="155"/>
      <c r="AK324" s="155"/>
      <c r="AL324" s="155"/>
      <c r="AM324" s="155" t="s">
        <v>523</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532</v>
      </c>
      <c r="AF328" s="155"/>
      <c r="AG328" s="155"/>
      <c r="AH328" s="155"/>
      <c r="AI328" s="155" t="s">
        <v>528</v>
      </c>
      <c r="AJ328" s="155"/>
      <c r="AK328" s="155"/>
      <c r="AL328" s="155"/>
      <c r="AM328" s="155" t="s">
        <v>524</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456</v>
      </c>
      <c r="R332" s="130"/>
      <c r="S332" s="130"/>
      <c r="T332" s="130"/>
      <c r="U332" s="130"/>
      <c r="V332" s="130"/>
      <c r="W332" s="130"/>
      <c r="X332" s="130"/>
      <c r="Y332" s="130"/>
      <c r="Z332" s="130"/>
      <c r="AA332" s="130"/>
      <c r="AB332" s="129" t="s">
        <v>457</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456</v>
      </c>
      <c r="R339" s="130"/>
      <c r="S339" s="130"/>
      <c r="T339" s="130"/>
      <c r="U339" s="130"/>
      <c r="V339" s="130"/>
      <c r="W339" s="130"/>
      <c r="X339" s="130"/>
      <c r="Y339" s="130"/>
      <c r="Z339" s="130"/>
      <c r="AA339" s="130"/>
      <c r="AB339" s="129" t="s">
        <v>457</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456</v>
      </c>
      <c r="R346" s="130"/>
      <c r="S346" s="130"/>
      <c r="T346" s="130"/>
      <c r="U346" s="130"/>
      <c r="V346" s="130"/>
      <c r="W346" s="130"/>
      <c r="X346" s="130"/>
      <c r="Y346" s="130"/>
      <c r="Z346" s="130"/>
      <c r="AA346" s="130"/>
      <c r="AB346" s="129" t="s">
        <v>457</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456</v>
      </c>
      <c r="R353" s="130"/>
      <c r="S353" s="130"/>
      <c r="T353" s="130"/>
      <c r="U353" s="130"/>
      <c r="V353" s="130"/>
      <c r="W353" s="130"/>
      <c r="X353" s="130"/>
      <c r="Y353" s="130"/>
      <c r="Z353" s="130"/>
      <c r="AA353" s="130"/>
      <c r="AB353" s="129" t="s">
        <v>457</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456</v>
      </c>
      <c r="R360" s="130"/>
      <c r="S360" s="130"/>
      <c r="T360" s="130"/>
      <c r="U360" s="130"/>
      <c r="V360" s="130"/>
      <c r="W360" s="130"/>
      <c r="X360" s="130"/>
      <c r="Y360" s="130"/>
      <c r="Z360" s="130"/>
      <c r="AA360" s="130"/>
      <c r="AB360" s="129" t="s">
        <v>457</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531</v>
      </c>
      <c r="AF372" s="155"/>
      <c r="AG372" s="155"/>
      <c r="AH372" s="155"/>
      <c r="AI372" s="155" t="s">
        <v>528</v>
      </c>
      <c r="AJ372" s="155"/>
      <c r="AK372" s="155"/>
      <c r="AL372" s="155"/>
      <c r="AM372" s="155" t="s">
        <v>523</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531</v>
      </c>
      <c r="AF376" s="155"/>
      <c r="AG376" s="155"/>
      <c r="AH376" s="155"/>
      <c r="AI376" s="155" t="s">
        <v>528</v>
      </c>
      <c r="AJ376" s="155"/>
      <c r="AK376" s="155"/>
      <c r="AL376" s="155"/>
      <c r="AM376" s="155" t="s">
        <v>523</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531</v>
      </c>
      <c r="AF380" s="155"/>
      <c r="AG380" s="155"/>
      <c r="AH380" s="155"/>
      <c r="AI380" s="155" t="s">
        <v>528</v>
      </c>
      <c r="AJ380" s="155"/>
      <c r="AK380" s="155"/>
      <c r="AL380" s="155"/>
      <c r="AM380" s="155" t="s">
        <v>523</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531</v>
      </c>
      <c r="AF384" s="155"/>
      <c r="AG384" s="155"/>
      <c r="AH384" s="155"/>
      <c r="AI384" s="155" t="s">
        <v>528</v>
      </c>
      <c r="AJ384" s="155"/>
      <c r="AK384" s="155"/>
      <c r="AL384" s="155"/>
      <c r="AM384" s="155" t="s">
        <v>523</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531</v>
      </c>
      <c r="AF388" s="155"/>
      <c r="AG388" s="155"/>
      <c r="AH388" s="155"/>
      <c r="AI388" s="155" t="s">
        <v>528</v>
      </c>
      <c r="AJ388" s="155"/>
      <c r="AK388" s="155"/>
      <c r="AL388" s="155"/>
      <c r="AM388" s="155" t="s">
        <v>523</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456</v>
      </c>
      <c r="R392" s="130"/>
      <c r="S392" s="130"/>
      <c r="T392" s="130"/>
      <c r="U392" s="130"/>
      <c r="V392" s="130"/>
      <c r="W392" s="130"/>
      <c r="X392" s="130"/>
      <c r="Y392" s="130"/>
      <c r="Z392" s="130"/>
      <c r="AA392" s="130"/>
      <c r="AB392" s="129" t="s">
        <v>457</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456</v>
      </c>
      <c r="R399" s="130"/>
      <c r="S399" s="130"/>
      <c r="T399" s="130"/>
      <c r="U399" s="130"/>
      <c r="V399" s="130"/>
      <c r="W399" s="130"/>
      <c r="X399" s="130"/>
      <c r="Y399" s="130"/>
      <c r="Z399" s="130"/>
      <c r="AA399" s="130"/>
      <c r="AB399" s="129" t="s">
        <v>457</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456</v>
      </c>
      <c r="R406" s="130"/>
      <c r="S406" s="130"/>
      <c r="T406" s="130"/>
      <c r="U406" s="130"/>
      <c r="V406" s="130"/>
      <c r="W406" s="130"/>
      <c r="X406" s="130"/>
      <c r="Y406" s="130"/>
      <c r="Z406" s="130"/>
      <c r="AA406" s="130"/>
      <c r="AB406" s="129" t="s">
        <v>457</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456</v>
      </c>
      <c r="R413" s="130"/>
      <c r="S413" s="130"/>
      <c r="T413" s="130"/>
      <c r="U413" s="130"/>
      <c r="V413" s="130"/>
      <c r="W413" s="130"/>
      <c r="X413" s="130"/>
      <c r="Y413" s="130"/>
      <c r="Z413" s="130"/>
      <c r="AA413" s="130"/>
      <c r="AB413" s="129" t="s">
        <v>457</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456</v>
      </c>
      <c r="R420" s="130"/>
      <c r="S420" s="130"/>
      <c r="T420" s="130"/>
      <c r="U420" s="130"/>
      <c r="V420" s="130"/>
      <c r="W420" s="130"/>
      <c r="X420" s="130"/>
      <c r="Y420" s="130"/>
      <c r="Z420" s="130"/>
      <c r="AA420" s="130"/>
      <c r="AB420" s="129" t="s">
        <v>457</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557</v>
      </c>
      <c r="D430" s="932"/>
      <c r="E430" s="174" t="s">
        <v>541</v>
      </c>
      <c r="F430" s="899"/>
      <c r="G430" s="900" t="s">
        <v>374</v>
      </c>
      <c r="H430" s="123"/>
      <c r="I430" s="123"/>
      <c r="J430" s="901" t="s">
        <v>571</v>
      </c>
      <c r="K430" s="902"/>
      <c r="L430" s="902"/>
      <c r="M430" s="902"/>
      <c r="N430" s="902"/>
      <c r="O430" s="902"/>
      <c r="P430" s="902"/>
      <c r="Q430" s="902"/>
      <c r="R430" s="902"/>
      <c r="S430" s="902"/>
      <c r="T430" s="903"/>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524</v>
      </c>
      <c r="AJ431" s="217"/>
      <c r="AK431" s="217"/>
      <c r="AL431" s="159"/>
      <c r="AM431" s="217" t="s">
        <v>519</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609</v>
      </c>
      <c r="AF432" s="200"/>
      <c r="AG432" s="133" t="s">
        <v>355</v>
      </c>
      <c r="AH432" s="134"/>
      <c r="AI432" s="156"/>
      <c r="AJ432" s="156"/>
      <c r="AK432" s="156"/>
      <c r="AL432" s="154"/>
      <c r="AM432" s="156"/>
      <c r="AN432" s="156"/>
      <c r="AO432" s="156"/>
      <c r="AP432" s="154"/>
      <c r="AQ432" s="590" t="s">
        <v>609</v>
      </c>
      <c r="AR432" s="200"/>
      <c r="AS432" s="133" t="s">
        <v>355</v>
      </c>
      <c r="AT432" s="134"/>
      <c r="AU432" s="200" t="s">
        <v>609</v>
      </c>
      <c r="AV432" s="200"/>
      <c r="AW432" s="133" t="s">
        <v>300</v>
      </c>
      <c r="AX432" s="195"/>
    </row>
    <row r="433" spans="1:50" ht="23.25" customHeight="1" x14ac:dyDescent="0.15">
      <c r="A433" s="189"/>
      <c r="B433" s="186"/>
      <c r="C433" s="180"/>
      <c r="D433" s="186"/>
      <c r="E433" s="342"/>
      <c r="F433" s="343"/>
      <c r="G433" s="104" t="s">
        <v>609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609</v>
      </c>
      <c r="AC433" s="213"/>
      <c r="AD433" s="213"/>
      <c r="AE433" s="340" t="s">
        <v>609</v>
      </c>
      <c r="AF433" s="207"/>
      <c r="AG433" s="207"/>
      <c r="AH433" s="207"/>
      <c r="AI433" s="340" t="s">
        <v>609</v>
      </c>
      <c r="AJ433" s="207"/>
      <c r="AK433" s="207"/>
      <c r="AL433" s="207"/>
      <c r="AM433" s="340" t="s">
        <v>609</v>
      </c>
      <c r="AN433" s="207"/>
      <c r="AO433" s="207"/>
      <c r="AP433" s="341"/>
      <c r="AQ433" s="340" t="s">
        <v>609</v>
      </c>
      <c r="AR433" s="207"/>
      <c r="AS433" s="207"/>
      <c r="AT433" s="341"/>
      <c r="AU433" s="207" t="s">
        <v>609</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609</v>
      </c>
      <c r="AC434" s="205"/>
      <c r="AD434" s="205"/>
      <c r="AE434" s="340" t="s">
        <v>609</v>
      </c>
      <c r="AF434" s="207"/>
      <c r="AG434" s="207"/>
      <c r="AH434" s="341"/>
      <c r="AI434" s="340" t="s">
        <v>609</v>
      </c>
      <c r="AJ434" s="207"/>
      <c r="AK434" s="207"/>
      <c r="AL434" s="207"/>
      <c r="AM434" s="340" t="s">
        <v>609</v>
      </c>
      <c r="AN434" s="207"/>
      <c r="AO434" s="207"/>
      <c r="AP434" s="341"/>
      <c r="AQ434" s="340" t="s">
        <v>609</v>
      </c>
      <c r="AR434" s="207"/>
      <c r="AS434" s="207"/>
      <c r="AT434" s="341"/>
      <c r="AU434" s="207" t="s">
        <v>609</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609</v>
      </c>
      <c r="AF435" s="207"/>
      <c r="AG435" s="207"/>
      <c r="AH435" s="341"/>
      <c r="AI435" s="340" t="s">
        <v>609</v>
      </c>
      <c r="AJ435" s="207"/>
      <c r="AK435" s="207"/>
      <c r="AL435" s="207"/>
      <c r="AM435" s="340" t="s">
        <v>609</v>
      </c>
      <c r="AN435" s="207"/>
      <c r="AO435" s="207"/>
      <c r="AP435" s="341"/>
      <c r="AQ435" s="340" t="s">
        <v>609</v>
      </c>
      <c r="AR435" s="207"/>
      <c r="AS435" s="207"/>
      <c r="AT435" s="341"/>
      <c r="AU435" s="207" t="s">
        <v>609</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523</v>
      </c>
      <c r="AJ436" s="217"/>
      <c r="AK436" s="217"/>
      <c r="AL436" s="159"/>
      <c r="AM436" s="217" t="s">
        <v>519</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523</v>
      </c>
      <c r="AJ441" s="217"/>
      <c r="AK441" s="217"/>
      <c r="AL441" s="159"/>
      <c r="AM441" s="217" t="s">
        <v>515</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523</v>
      </c>
      <c r="AJ446" s="217"/>
      <c r="AK446" s="217"/>
      <c r="AL446" s="159"/>
      <c r="AM446" s="217" t="s">
        <v>520</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523</v>
      </c>
      <c r="AJ451" s="217"/>
      <c r="AK451" s="217"/>
      <c r="AL451" s="159"/>
      <c r="AM451" s="217" t="s">
        <v>519</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523</v>
      </c>
      <c r="AJ456" s="217"/>
      <c r="AK456" s="217"/>
      <c r="AL456" s="159"/>
      <c r="AM456" s="217" t="s">
        <v>519</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609</v>
      </c>
      <c r="AF457" s="200"/>
      <c r="AG457" s="133" t="s">
        <v>355</v>
      </c>
      <c r="AH457" s="134"/>
      <c r="AI457" s="156"/>
      <c r="AJ457" s="156"/>
      <c r="AK457" s="156"/>
      <c r="AL457" s="154"/>
      <c r="AM457" s="156"/>
      <c r="AN457" s="156"/>
      <c r="AO457" s="156"/>
      <c r="AP457" s="154"/>
      <c r="AQ457" s="590" t="s">
        <v>609</v>
      </c>
      <c r="AR457" s="200"/>
      <c r="AS457" s="133" t="s">
        <v>355</v>
      </c>
      <c r="AT457" s="134"/>
      <c r="AU457" s="200" t="s">
        <v>609</v>
      </c>
      <c r="AV457" s="200"/>
      <c r="AW457" s="133" t="s">
        <v>300</v>
      </c>
      <c r="AX457" s="195"/>
    </row>
    <row r="458" spans="1:50" ht="23.25" customHeight="1" x14ac:dyDescent="0.15">
      <c r="A458" s="189"/>
      <c r="B458" s="186"/>
      <c r="C458" s="180"/>
      <c r="D458" s="186"/>
      <c r="E458" s="342"/>
      <c r="F458" s="343"/>
      <c r="G458" s="104" t="s">
        <v>609</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609</v>
      </c>
      <c r="AC458" s="213"/>
      <c r="AD458" s="213"/>
      <c r="AE458" s="340" t="s">
        <v>609</v>
      </c>
      <c r="AF458" s="207"/>
      <c r="AG458" s="207"/>
      <c r="AH458" s="207"/>
      <c r="AI458" s="340" t="s">
        <v>609</v>
      </c>
      <c r="AJ458" s="207"/>
      <c r="AK458" s="207"/>
      <c r="AL458" s="207"/>
      <c r="AM458" s="340" t="s">
        <v>609</v>
      </c>
      <c r="AN458" s="207"/>
      <c r="AO458" s="207"/>
      <c r="AP458" s="341"/>
      <c r="AQ458" s="340" t="s">
        <v>609</v>
      </c>
      <c r="AR458" s="207"/>
      <c r="AS458" s="207"/>
      <c r="AT458" s="341"/>
      <c r="AU458" s="207" t="s">
        <v>609</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609</v>
      </c>
      <c r="AC459" s="205"/>
      <c r="AD459" s="205"/>
      <c r="AE459" s="340" t="s">
        <v>609</v>
      </c>
      <c r="AF459" s="207"/>
      <c r="AG459" s="207"/>
      <c r="AH459" s="341"/>
      <c r="AI459" s="340" t="s">
        <v>609</v>
      </c>
      <c r="AJ459" s="207"/>
      <c r="AK459" s="207"/>
      <c r="AL459" s="207"/>
      <c r="AM459" s="340" t="s">
        <v>609</v>
      </c>
      <c r="AN459" s="207"/>
      <c r="AO459" s="207"/>
      <c r="AP459" s="341"/>
      <c r="AQ459" s="340" t="s">
        <v>609</v>
      </c>
      <c r="AR459" s="207"/>
      <c r="AS459" s="207"/>
      <c r="AT459" s="341"/>
      <c r="AU459" s="207" t="s">
        <v>609</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609</v>
      </c>
      <c r="AF460" s="207"/>
      <c r="AG460" s="207"/>
      <c r="AH460" s="341"/>
      <c r="AI460" s="340" t="s">
        <v>609</v>
      </c>
      <c r="AJ460" s="207"/>
      <c r="AK460" s="207"/>
      <c r="AL460" s="207"/>
      <c r="AM460" s="340" t="s">
        <v>609</v>
      </c>
      <c r="AN460" s="207"/>
      <c r="AO460" s="207"/>
      <c r="AP460" s="341"/>
      <c r="AQ460" s="340" t="s">
        <v>609</v>
      </c>
      <c r="AR460" s="207"/>
      <c r="AS460" s="207"/>
      <c r="AT460" s="341"/>
      <c r="AU460" s="207" t="s">
        <v>609</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523</v>
      </c>
      <c r="AJ461" s="217"/>
      <c r="AK461" s="217"/>
      <c r="AL461" s="159"/>
      <c r="AM461" s="217" t="s">
        <v>521</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523</v>
      </c>
      <c r="AJ466" s="217"/>
      <c r="AK466" s="217"/>
      <c r="AL466" s="159"/>
      <c r="AM466" s="217" t="s">
        <v>519</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523</v>
      </c>
      <c r="AJ471" s="217"/>
      <c r="AK471" s="217"/>
      <c r="AL471" s="159"/>
      <c r="AM471" s="217" t="s">
        <v>515</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523</v>
      </c>
      <c r="AJ476" s="217"/>
      <c r="AK476" s="217"/>
      <c r="AL476" s="159"/>
      <c r="AM476" s="217" t="s">
        <v>519</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609</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558</v>
      </c>
      <c r="F484" s="175"/>
      <c r="G484" s="900" t="s">
        <v>374</v>
      </c>
      <c r="H484" s="123"/>
      <c r="I484" s="123"/>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524</v>
      </c>
      <c r="AJ485" s="217"/>
      <c r="AK485" s="217"/>
      <c r="AL485" s="159"/>
      <c r="AM485" s="217" t="s">
        <v>521</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523</v>
      </c>
      <c r="AJ490" s="217"/>
      <c r="AK490" s="217"/>
      <c r="AL490" s="159"/>
      <c r="AM490" s="217" t="s">
        <v>521</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523</v>
      </c>
      <c r="AJ495" s="217"/>
      <c r="AK495" s="217"/>
      <c r="AL495" s="159"/>
      <c r="AM495" s="217" t="s">
        <v>519</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523</v>
      </c>
      <c r="AJ500" s="217"/>
      <c r="AK500" s="217"/>
      <c r="AL500" s="159"/>
      <c r="AM500" s="217" t="s">
        <v>520</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523</v>
      </c>
      <c r="AJ505" s="217"/>
      <c r="AK505" s="217"/>
      <c r="AL505" s="159"/>
      <c r="AM505" s="217" t="s">
        <v>521</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523</v>
      </c>
      <c r="AJ510" s="217"/>
      <c r="AK510" s="217"/>
      <c r="AL510" s="159"/>
      <c r="AM510" s="217" t="s">
        <v>519</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524</v>
      </c>
      <c r="AJ515" s="217"/>
      <c r="AK515" s="217"/>
      <c r="AL515" s="159"/>
      <c r="AM515" s="217" t="s">
        <v>519</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524</v>
      </c>
      <c r="AJ520" s="217"/>
      <c r="AK520" s="217"/>
      <c r="AL520" s="159"/>
      <c r="AM520" s="217" t="s">
        <v>519</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523</v>
      </c>
      <c r="AJ525" s="217"/>
      <c r="AK525" s="217"/>
      <c r="AL525" s="159"/>
      <c r="AM525" s="217" t="s">
        <v>515</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523</v>
      </c>
      <c r="AJ530" s="217"/>
      <c r="AK530" s="217"/>
      <c r="AL530" s="159"/>
      <c r="AM530" s="217" t="s">
        <v>519</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559</v>
      </c>
      <c r="F538" s="175"/>
      <c r="G538" s="900" t="s">
        <v>374</v>
      </c>
      <c r="H538" s="123"/>
      <c r="I538" s="123"/>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524</v>
      </c>
      <c r="AJ539" s="217"/>
      <c r="AK539" s="217"/>
      <c r="AL539" s="159"/>
      <c r="AM539" s="217" t="s">
        <v>519</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523</v>
      </c>
      <c r="AJ544" s="217"/>
      <c r="AK544" s="217"/>
      <c r="AL544" s="159"/>
      <c r="AM544" s="217" t="s">
        <v>521</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523</v>
      </c>
      <c r="AJ549" s="217"/>
      <c r="AK549" s="217"/>
      <c r="AL549" s="159"/>
      <c r="AM549" s="217" t="s">
        <v>515</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523</v>
      </c>
      <c r="AJ554" s="217"/>
      <c r="AK554" s="217"/>
      <c r="AL554" s="159"/>
      <c r="AM554" s="217" t="s">
        <v>515</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523</v>
      </c>
      <c r="AJ559" s="217"/>
      <c r="AK559" s="217"/>
      <c r="AL559" s="159"/>
      <c r="AM559" s="217" t="s">
        <v>519</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523</v>
      </c>
      <c r="AJ564" s="217"/>
      <c r="AK564" s="217"/>
      <c r="AL564" s="159"/>
      <c r="AM564" s="217" t="s">
        <v>515</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524</v>
      </c>
      <c r="AJ569" s="217"/>
      <c r="AK569" s="217"/>
      <c r="AL569" s="159"/>
      <c r="AM569" s="217" t="s">
        <v>515</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523</v>
      </c>
      <c r="AJ574" s="217"/>
      <c r="AK574" s="217"/>
      <c r="AL574" s="159"/>
      <c r="AM574" s="217" t="s">
        <v>515</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523</v>
      </c>
      <c r="AJ579" s="217"/>
      <c r="AK579" s="217"/>
      <c r="AL579" s="159"/>
      <c r="AM579" s="217" t="s">
        <v>515</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523</v>
      </c>
      <c r="AJ584" s="217"/>
      <c r="AK584" s="217"/>
      <c r="AL584" s="159"/>
      <c r="AM584" s="217" t="s">
        <v>519</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558</v>
      </c>
      <c r="F592" s="175"/>
      <c r="G592" s="900" t="s">
        <v>374</v>
      </c>
      <c r="H592" s="123"/>
      <c r="I592" s="123"/>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523</v>
      </c>
      <c r="AJ593" s="217"/>
      <c r="AK593" s="217"/>
      <c r="AL593" s="159"/>
      <c r="AM593" s="217" t="s">
        <v>515</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524</v>
      </c>
      <c r="AJ598" s="217"/>
      <c r="AK598" s="217"/>
      <c r="AL598" s="159"/>
      <c r="AM598" s="217" t="s">
        <v>520</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523</v>
      </c>
      <c r="AJ603" s="217"/>
      <c r="AK603" s="217"/>
      <c r="AL603" s="159"/>
      <c r="AM603" s="217" t="s">
        <v>515</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523</v>
      </c>
      <c r="AJ608" s="217"/>
      <c r="AK608" s="217"/>
      <c r="AL608" s="159"/>
      <c r="AM608" s="217" t="s">
        <v>515</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523</v>
      </c>
      <c r="AJ613" s="217"/>
      <c r="AK613" s="217"/>
      <c r="AL613" s="159"/>
      <c r="AM613" s="217" t="s">
        <v>519</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523</v>
      </c>
      <c r="AJ618" s="217"/>
      <c r="AK618" s="217"/>
      <c r="AL618" s="159"/>
      <c r="AM618" s="217" t="s">
        <v>519</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523</v>
      </c>
      <c r="AJ623" s="217"/>
      <c r="AK623" s="217"/>
      <c r="AL623" s="159"/>
      <c r="AM623" s="217" t="s">
        <v>520</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523</v>
      </c>
      <c r="AJ628" s="217"/>
      <c r="AK628" s="217"/>
      <c r="AL628" s="159"/>
      <c r="AM628" s="217" t="s">
        <v>519</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523</v>
      </c>
      <c r="AJ633" s="217"/>
      <c r="AK633" s="217"/>
      <c r="AL633" s="159"/>
      <c r="AM633" s="217" t="s">
        <v>515</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523</v>
      </c>
      <c r="AJ638" s="217"/>
      <c r="AK638" s="217"/>
      <c r="AL638" s="159"/>
      <c r="AM638" s="217" t="s">
        <v>519</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559</v>
      </c>
      <c r="F646" s="175"/>
      <c r="G646" s="900" t="s">
        <v>374</v>
      </c>
      <c r="H646" s="123"/>
      <c r="I646" s="123"/>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524</v>
      </c>
      <c r="AJ647" s="217"/>
      <c r="AK647" s="217"/>
      <c r="AL647" s="159"/>
      <c r="AM647" s="217" t="s">
        <v>515</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523</v>
      </c>
      <c r="AJ652" s="217"/>
      <c r="AK652" s="217"/>
      <c r="AL652" s="159"/>
      <c r="AM652" s="217" t="s">
        <v>515</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523</v>
      </c>
      <c r="AJ657" s="217"/>
      <c r="AK657" s="217"/>
      <c r="AL657" s="159"/>
      <c r="AM657" s="217" t="s">
        <v>519</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523</v>
      </c>
      <c r="AJ662" s="217"/>
      <c r="AK662" s="217"/>
      <c r="AL662" s="159"/>
      <c r="AM662" s="217" t="s">
        <v>515</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523</v>
      </c>
      <c r="AJ667" s="217"/>
      <c r="AK667" s="217"/>
      <c r="AL667" s="159"/>
      <c r="AM667" s="217" t="s">
        <v>515</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524</v>
      </c>
      <c r="AJ672" s="217"/>
      <c r="AK672" s="217"/>
      <c r="AL672" s="159"/>
      <c r="AM672" s="217" t="s">
        <v>515</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523</v>
      </c>
      <c r="AJ677" s="217"/>
      <c r="AK677" s="217"/>
      <c r="AL677" s="159"/>
      <c r="AM677" s="217" t="s">
        <v>521</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524</v>
      </c>
      <c r="AJ682" s="217"/>
      <c r="AK682" s="217"/>
      <c r="AL682" s="159"/>
      <c r="AM682" s="217" t="s">
        <v>519</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523</v>
      </c>
      <c r="AJ687" s="217"/>
      <c r="AK687" s="217"/>
      <c r="AL687" s="159"/>
      <c r="AM687" s="217" t="s">
        <v>515</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523</v>
      </c>
      <c r="AJ692" s="217"/>
      <c r="AK692" s="217"/>
      <c r="AL692" s="159"/>
      <c r="AM692" s="217" t="s">
        <v>520</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27" customHeight="1" x14ac:dyDescent="0.15">
      <c r="A702" s="871" t="s">
        <v>259</v>
      </c>
      <c r="B702" s="872"/>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569</v>
      </c>
      <c r="AE702" s="346"/>
      <c r="AF702" s="346"/>
      <c r="AG702" s="385" t="s">
        <v>585</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3"/>
      <c r="B703" s="874"/>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569</v>
      </c>
      <c r="AE703" s="329"/>
      <c r="AF703" s="329"/>
      <c r="AG703" s="101" t="s">
        <v>586</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5"/>
      <c r="B704" s="876"/>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569</v>
      </c>
      <c r="AE704" s="783"/>
      <c r="AF704" s="783"/>
      <c r="AG704" s="167" t="s">
        <v>587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569</v>
      </c>
      <c r="AE705" s="715"/>
      <c r="AF705" s="715"/>
      <c r="AG705" s="125" t="s">
        <v>596</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502</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583</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6" t="s">
        <v>583</v>
      </c>
      <c r="AE707" s="837"/>
      <c r="AF707" s="837"/>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584</v>
      </c>
      <c r="AE708" s="605"/>
      <c r="AF708" s="605"/>
      <c r="AG708" s="742" t="s">
        <v>571</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569</v>
      </c>
      <c r="AE709" s="329"/>
      <c r="AF709" s="329"/>
      <c r="AG709" s="101" t="s">
        <v>588</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569</v>
      </c>
      <c r="AE710" s="329"/>
      <c r="AF710" s="329"/>
      <c r="AG710" s="101" t="s">
        <v>589</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569</v>
      </c>
      <c r="AE711" s="329"/>
      <c r="AF711" s="329"/>
      <c r="AG711" s="101" t="s">
        <v>590</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467</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584</v>
      </c>
      <c r="AE712" s="783"/>
      <c r="AF712" s="783"/>
      <c r="AG712" s="810" t="s">
        <v>571</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9" t="s">
        <v>468</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8" t="s">
        <v>584</v>
      </c>
      <c r="AE713" s="329"/>
      <c r="AF713" s="663"/>
      <c r="AG713" s="101" t="s">
        <v>571</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444</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569</v>
      </c>
      <c r="AE714" s="808"/>
      <c r="AF714" s="809"/>
      <c r="AG714" s="736" t="s">
        <v>591</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445</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569</v>
      </c>
      <c r="AE715" s="605"/>
      <c r="AF715" s="656"/>
      <c r="AG715" s="742" t="s">
        <v>592</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569</v>
      </c>
      <c r="AE716" s="627"/>
      <c r="AF716" s="627"/>
      <c r="AG716" s="101" t="s">
        <v>593</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569</v>
      </c>
      <c r="AE717" s="329"/>
      <c r="AF717" s="329"/>
      <c r="AG717" s="101" t="s">
        <v>594</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569</v>
      </c>
      <c r="AE718" s="329"/>
      <c r="AF718" s="329"/>
      <c r="AG718" s="127" t="s">
        <v>595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584</v>
      </c>
      <c r="AE719" s="605"/>
      <c r="AF719" s="605"/>
      <c r="AG719" s="125" t="s">
        <v>572</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460</v>
      </c>
      <c r="D720" s="300"/>
      <c r="E720" s="300"/>
      <c r="F720" s="303"/>
      <c r="G720" s="299" t="s">
        <v>461</v>
      </c>
      <c r="H720" s="300"/>
      <c r="I720" s="300"/>
      <c r="J720" s="300"/>
      <c r="K720" s="300"/>
      <c r="L720" s="300"/>
      <c r="M720" s="300"/>
      <c r="N720" s="299" t="s">
        <v>464</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8"/>
      <c r="E726" s="838"/>
      <c r="F726" s="839"/>
      <c r="G726" s="577" t="s">
        <v>597</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598</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46.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48"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117.75" customHeight="1" thickBot="1" x14ac:dyDescent="0.2">
      <c r="A735" s="790" t="s">
        <v>599</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473</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2" t="s">
        <v>545</v>
      </c>
      <c r="B737" s="210"/>
      <c r="C737" s="210"/>
      <c r="D737" s="211"/>
      <c r="E737" s="991" t="s">
        <v>600</v>
      </c>
      <c r="F737" s="991"/>
      <c r="G737" s="991"/>
      <c r="H737" s="991"/>
      <c r="I737" s="991"/>
      <c r="J737" s="991"/>
      <c r="K737" s="991"/>
      <c r="L737" s="991"/>
      <c r="M737" s="991"/>
      <c r="N737" s="365" t="s">
        <v>538</v>
      </c>
      <c r="O737" s="365"/>
      <c r="P737" s="365"/>
      <c r="Q737" s="365"/>
      <c r="R737" s="991" t="s">
        <v>601</v>
      </c>
      <c r="S737" s="991"/>
      <c r="T737" s="991"/>
      <c r="U737" s="991"/>
      <c r="V737" s="991"/>
      <c r="W737" s="991"/>
      <c r="X737" s="991"/>
      <c r="Y737" s="991"/>
      <c r="Z737" s="991"/>
      <c r="AA737" s="365" t="s">
        <v>537</v>
      </c>
      <c r="AB737" s="365"/>
      <c r="AC737" s="365"/>
      <c r="AD737" s="365"/>
      <c r="AE737" s="991" t="s">
        <v>602</v>
      </c>
      <c r="AF737" s="991"/>
      <c r="AG737" s="991"/>
      <c r="AH737" s="991"/>
      <c r="AI737" s="991"/>
      <c r="AJ737" s="991"/>
      <c r="AK737" s="991"/>
      <c r="AL737" s="991"/>
      <c r="AM737" s="991"/>
      <c r="AN737" s="365" t="s">
        <v>536</v>
      </c>
      <c r="AO737" s="365"/>
      <c r="AP737" s="365"/>
      <c r="AQ737" s="365"/>
      <c r="AR737" s="983" t="s">
        <v>603</v>
      </c>
      <c r="AS737" s="984"/>
      <c r="AT737" s="984"/>
      <c r="AU737" s="984"/>
      <c r="AV737" s="984"/>
      <c r="AW737" s="984"/>
      <c r="AX737" s="985"/>
      <c r="AY737" s="89"/>
      <c r="AZ737" s="89"/>
    </row>
    <row r="738" spans="1:52" ht="24.75" customHeight="1" x14ac:dyDescent="0.15">
      <c r="A738" s="992" t="s">
        <v>535</v>
      </c>
      <c r="B738" s="210"/>
      <c r="C738" s="210"/>
      <c r="D738" s="211"/>
      <c r="E738" s="991" t="s">
        <v>604</v>
      </c>
      <c r="F738" s="991"/>
      <c r="G738" s="991"/>
      <c r="H738" s="991"/>
      <c r="I738" s="991"/>
      <c r="J738" s="991"/>
      <c r="K738" s="991"/>
      <c r="L738" s="991"/>
      <c r="M738" s="991"/>
      <c r="N738" s="365" t="s">
        <v>534</v>
      </c>
      <c r="O738" s="365"/>
      <c r="P738" s="365"/>
      <c r="Q738" s="365"/>
      <c r="R738" s="991" t="s">
        <v>605</v>
      </c>
      <c r="S738" s="991"/>
      <c r="T738" s="991"/>
      <c r="U738" s="991"/>
      <c r="V738" s="991"/>
      <c r="W738" s="991"/>
      <c r="X738" s="991"/>
      <c r="Y738" s="991"/>
      <c r="Z738" s="991"/>
      <c r="AA738" s="365" t="s">
        <v>533</v>
      </c>
      <c r="AB738" s="365"/>
      <c r="AC738" s="365"/>
      <c r="AD738" s="365"/>
      <c r="AE738" s="991" t="s">
        <v>606</v>
      </c>
      <c r="AF738" s="991"/>
      <c r="AG738" s="991"/>
      <c r="AH738" s="991"/>
      <c r="AI738" s="991"/>
      <c r="AJ738" s="991"/>
      <c r="AK738" s="991"/>
      <c r="AL738" s="991"/>
      <c r="AM738" s="991"/>
      <c r="AN738" s="365" t="s">
        <v>529</v>
      </c>
      <c r="AO738" s="365"/>
      <c r="AP738" s="365"/>
      <c r="AQ738" s="365"/>
      <c r="AR738" s="983" t="s">
        <v>607</v>
      </c>
      <c r="AS738" s="984"/>
      <c r="AT738" s="984"/>
      <c r="AU738" s="984"/>
      <c r="AV738" s="984"/>
      <c r="AW738" s="984"/>
      <c r="AX738" s="985"/>
    </row>
    <row r="739" spans="1:52" ht="24.75" customHeight="1" thickBot="1" x14ac:dyDescent="0.2">
      <c r="A739" s="993" t="s">
        <v>525</v>
      </c>
      <c r="B739" s="994"/>
      <c r="C739" s="994"/>
      <c r="D739" s="995"/>
      <c r="E739" s="996" t="s">
        <v>608</v>
      </c>
      <c r="F739" s="986"/>
      <c r="G739" s="986"/>
      <c r="H739" s="93" t="str">
        <f>IF(E739="", "", "(")</f>
        <v>(</v>
      </c>
      <c r="I739" s="986"/>
      <c r="J739" s="986"/>
      <c r="K739" s="93" t="str">
        <f>IF(OR(I739="　", I739=""), "", "-")</f>
        <v/>
      </c>
      <c r="L739" s="987">
        <v>179</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4" t="s">
        <v>505</v>
      </c>
      <c r="B740" s="615"/>
      <c r="C740" s="615"/>
      <c r="D740" s="615"/>
      <c r="E740" s="615"/>
      <c r="F740" s="616"/>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507</v>
      </c>
      <c r="B779" s="629"/>
      <c r="C779" s="629"/>
      <c r="D779" s="629"/>
      <c r="E779" s="629"/>
      <c r="F779" s="630"/>
      <c r="G779" s="595" t="str">
        <f>"A."&amp;C837</f>
        <v>A.東北地方整備局</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tr">
        <f>"B."&amp;C870</f>
        <v>B.みちのくコンサルタント（株）</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669</v>
      </c>
      <c r="H781" s="671"/>
      <c r="I781" s="671"/>
      <c r="J781" s="671"/>
      <c r="K781" s="672"/>
      <c r="L781" s="664" t="s">
        <v>622</v>
      </c>
      <c r="M781" s="665"/>
      <c r="N781" s="665"/>
      <c r="O781" s="665"/>
      <c r="P781" s="665"/>
      <c r="Q781" s="665"/>
      <c r="R781" s="665"/>
      <c r="S781" s="665"/>
      <c r="T781" s="665"/>
      <c r="U781" s="665"/>
      <c r="V781" s="665"/>
      <c r="W781" s="665"/>
      <c r="X781" s="666"/>
      <c r="Y781" s="388">
        <f>Y837</f>
        <v>17597</v>
      </c>
      <c r="Z781" s="389"/>
      <c r="AA781" s="389"/>
      <c r="AB781" s="805"/>
      <c r="AC781" s="670" t="s">
        <v>670</v>
      </c>
      <c r="AD781" s="671"/>
      <c r="AE781" s="671"/>
      <c r="AF781" s="671"/>
      <c r="AG781" s="672"/>
      <c r="AH781" s="664" t="s">
        <v>671</v>
      </c>
      <c r="AI781" s="665"/>
      <c r="AJ781" s="665"/>
      <c r="AK781" s="665"/>
      <c r="AL781" s="665"/>
      <c r="AM781" s="665"/>
      <c r="AN781" s="665"/>
      <c r="AO781" s="665"/>
      <c r="AP781" s="665"/>
      <c r="AQ781" s="665"/>
      <c r="AR781" s="665"/>
      <c r="AS781" s="665"/>
      <c r="AT781" s="666"/>
      <c r="AU781" s="388">
        <v>452</v>
      </c>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t="s">
        <v>672</v>
      </c>
      <c r="AI782" s="599"/>
      <c r="AJ782" s="599"/>
      <c r="AK782" s="599"/>
      <c r="AL782" s="599"/>
      <c r="AM782" s="599"/>
      <c r="AN782" s="599"/>
      <c r="AO782" s="599"/>
      <c r="AP782" s="599"/>
      <c r="AQ782" s="599"/>
      <c r="AR782" s="599"/>
      <c r="AS782" s="599"/>
      <c r="AT782" s="600"/>
      <c r="AU782" s="601">
        <v>232</v>
      </c>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17597</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684</v>
      </c>
      <c r="AV791" s="832"/>
      <c r="AW791" s="832"/>
      <c r="AX791" s="834"/>
    </row>
    <row r="792" spans="1:50" ht="38.25" customHeight="1" x14ac:dyDescent="0.15">
      <c r="A792" s="631"/>
      <c r="B792" s="632"/>
      <c r="C792" s="632"/>
      <c r="D792" s="632"/>
      <c r="E792" s="632"/>
      <c r="F792" s="633"/>
      <c r="G792" s="595" t="str">
        <f>"C."&amp;C903</f>
        <v>C.個別（イ）</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tr">
        <f>"D."&amp;C936</f>
        <v>D.（一社）日本建設機械施工協会</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673</v>
      </c>
      <c r="H794" s="671"/>
      <c r="I794" s="671"/>
      <c r="J794" s="671"/>
      <c r="K794" s="672"/>
      <c r="L794" s="835" t="str">
        <f>P903</f>
        <v>用地補償</v>
      </c>
      <c r="M794" s="665"/>
      <c r="N794" s="665"/>
      <c r="O794" s="665"/>
      <c r="P794" s="665"/>
      <c r="Q794" s="665"/>
      <c r="R794" s="665"/>
      <c r="S794" s="665"/>
      <c r="T794" s="665"/>
      <c r="U794" s="665"/>
      <c r="V794" s="665"/>
      <c r="W794" s="665"/>
      <c r="X794" s="666"/>
      <c r="Y794" s="388">
        <f>Y903</f>
        <v>1</v>
      </c>
      <c r="Z794" s="389"/>
      <c r="AA794" s="389"/>
      <c r="AB794" s="805"/>
      <c r="AC794" s="670" t="s">
        <v>670</v>
      </c>
      <c r="AD794" s="671"/>
      <c r="AE794" s="671"/>
      <c r="AF794" s="671"/>
      <c r="AG794" s="672"/>
      <c r="AH794" s="664" t="s">
        <v>672</v>
      </c>
      <c r="AI794" s="665"/>
      <c r="AJ794" s="665"/>
      <c r="AK794" s="665"/>
      <c r="AL794" s="665"/>
      <c r="AM794" s="665"/>
      <c r="AN794" s="665"/>
      <c r="AO794" s="665"/>
      <c r="AP794" s="665"/>
      <c r="AQ794" s="665"/>
      <c r="AR794" s="665"/>
      <c r="AS794" s="665"/>
      <c r="AT794" s="666"/>
      <c r="AU794" s="388">
        <f>Y936</f>
        <v>21</v>
      </c>
      <c r="AV794" s="389"/>
      <c r="AW794" s="389"/>
      <c r="AX794" s="390"/>
    </row>
    <row r="795" spans="1:50" ht="24.75"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1</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21</v>
      </c>
      <c r="AV804" s="832"/>
      <c r="AW804" s="832"/>
      <c r="AX804" s="834"/>
    </row>
    <row r="805" spans="1:50" ht="24.75" customHeight="1" x14ac:dyDescent="0.15">
      <c r="A805" s="631"/>
      <c r="B805" s="632"/>
      <c r="C805" s="632"/>
      <c r="D805" s="632"/>
      <c r="E805" s="632"/>
      <c r="F805" s="633"/>
      <c r="G805" s="595" t="str">
        <f>"E."&amp;C969</f>
        <v>E.東松島市</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440</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customHeight="1" x14ac:dyDescent="0.15">
      <c r="A807" s="631"/>
      <c r="B807" s="632"/>
      <c r="C807" s="632"/>
      <c r="D807" s="632"/>
      <c r="E807" s="632"/>
      <c r="F807" s="633"/>
      <c r="G807" s="670" t="s">
        <v>674</v>
      </c>
      <c r="H807" s="671"/>
      <c r="I807" s="671"/>
      <c r="J807" s="671"/>
      <c r="K807" s="672"/>
      <c r="L807" s="835" t="str">
        <f>P969</f>
        <v>維持管理委託</v>
      </c>
      <c r="M807" s="665"/>
      <c r="N807" s="665"/>
      <c r="O807" s="665"/>
      <c r="P807" s="665"/>
      <c r="Q807" s="665"/>
      <c r="R807" s="665"/>
      <c r="S807" s="665"/>
      <c r="T807" s="665"/>
      <c r="U807" s="665"/>
      <c r="V807" s="665"/>
      <c r="W807" s="665"/>
      <c r="X807" s="666"/>
      <c r="Y807" s="388">
        <f>Y969</f>
        <v>5</v>
      </c>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x14ac:dyDescent="0.15">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5</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0" t="s">
        <v>465</v>
      </c>
      <c r="AM831" s="281"/>
      <c r="AN831" s="281"/>
      <c r="AO831" s="82" t="s">
        <v>463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612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459</v>
      </c>
      <c r="AD836" s="149"/>
      <c r="AE836" s="149"/>
      <c r="AF836" s="149"/>
      <c r="AG836" s="149"/>
      <c r="AH836" s="367" t="s">
        <v>488</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47" t="s">
        <v>613</v>
      </c>
      <c r="D837" s="347"/>
      <c r="E837" s="347"/>
      <c r="F837" s="347"/>
      <c r="G837" s="347"/>
      <c r="H837" s="347"/>
      <c r="I837" s="347"/>
      <c r="J837" s="348" t="s">
        <v>621</v>
      </c>
      <c r="K837" s="349"/>
      <c r="L837" s="349"/>
      <c r="M837" s="349"/>
      <c r="N837" s="349"/>
      <c r="O837" s="349"/>
      <c r="P837" s="362" t="s">
        <v>622</v>
      </c>
      <c r="Q837" s="350"/>
      <c r="R837" s="350"/>
      <c r="S837" s="350"/>
      <c r="T837" s="350"/>
      <c r="U837" s="350"/>
      <c r="V837" s="350"/>
      <c r="W837" s="350"/>
      <c r="X837" s="350"/>
      <c r="Y837" s="351">
        <v>17597</v>
      </c>
      <c r="Z837" s="352"/>
      <c r="AA837" s="352"/>
      <c r="AB837" s="353"/>
      <c r="AC837" s="363"/>
      <c r="AD837" s="371"/>
      <c r="AE837" s="371"/>
      <c r="AF837" s="371"/>
      <c r="AG837" s="371"/>
      <c r="AH837" s="372" t="s">
        <v>621</v>
      </c>
      <c r="AI837" s="373"/>
      <c r="AJ837" s="373"/>
      <c r="AK837" s="373"/>
      <c r="AL837" s="357" t="s">
        <v>621</v>
      </c>
      <c r="AM837" s="358"/>
      <c r="AN837" s="358"/>
      <c r="AO837" s="359"/>
      <c r="AP837" s="360" t="s">
        <v>621</v>
      </c>
      <c r="AQ837" s="360"/>
      <c r="AR837" s="360"/>
      <c r="AS837" s="360"/>
      <c r="AT837" s="360"/>
      <c r="AU837" s="360"/>
      <c r="AV837" s="360"/>
      <c r="AW837" s="360"/>
      <c r="AX837" s="360"/>
    </row>
    <row r="838" spans="1:50" ht="30" customHeight="1" x14ac:dyDescent="0.15">
      <c r="A838" s="376">
        <v>2</v>
      </c>
      <c r="B838" s="376">
        <v>1</v>
      </c>
      <c r="C838" s="347" t="s">
        <v>614</v>
      </c>
      <c r="D838" s="347"/>
      <c r="E838" s="347"/>
      <c r="F838" s="347"/>
      <c r="G838" s="347"/>
      <c r="H838" s="347"/>
      <c r="I838" s="347"/>
      <c r="J838" s="348" t="s">
        <v>621</v>
      </c>
      <c r="K838" s="349"/>
      <c r="L838" s="349"/>
      <c r="M838" s="349"/>
      <c r="N838" s="349"/>
      <c r="O838" s="349"/>
      <c r="P838" s="362" t="s">
        <v>622</v>
      </c>
      <c r="Q838" s="350"/>
      <c r="R838" s="350"/>
      <c r="S838" s="350"/>
      <c r="T838" s="350"/>
      <c r="U838" s="350"/>
      <c r="V838" s="350"/>
      <c r="W838" s="350"/>
      <c r="X838" s="350"/>
      <c r="Y838" s="351">
        <v>14877</v>
      </c>
      <c r="Z838" s="352"/>
      <c r="AA838" s="352"/>
      <c r="AB838" s="353"/>
      <c r="AC838" s="363"/>
      <c r="AD838" s="363"/>
      <c r="AE838" s="363"/>
      <c r="AF838" s="363"/>
      <c r="AG838" s="363"/>
      <c r="AH838" s="372" t="s">
        <v>621</v>
      </c>
      <c r="AI838" s="373"/>
      <c r="AJ838" s="373"/>
      <c r="AK838" s="373"/>
      <c r="AL838" s="357" t="s">
        <v>621</v>
      </c>
      <c r="AM838" s="358"/>
      <c r="AN838" s="358"/>
      <c r="AO838" s="359"/>
      <c r="AP838" s="360" t="s">
        <v>621</v>
      </c>
      <c r="AQ838" s="360"/>
      <c r="AR838" s="360"/>
      <c r="AS838" s="360"/>
      <c r="AT838" s="360"/>
      <c r="AU838" s="360"/>
      <c r="AV838" s="360"/>
      <c r="AW838" s="360"/>
      <c r="AX838" s="360"/>
    </row>
    <row r="839" spans="1:50" ht="30" customHeight="1" x14ac:dyDescent="0.15">
      <c r="A839" s="376">
        <v>3</v>
      </c>
      <c r="B839" s="376">
        <v>1</v>
      </c>
      <c r="C839" s="361" t="s">
        <v>615</v>
      </c>
      <c r="D839" s="347"/>
      <c r="E839" s="347"/>
      <c r="F839" s="347"/>
      <c r="G839" s="347"/>
      <c r="H839" s="347"/>
      <c r="I839" s="347"/>
      <c r="J839" s="348" t="s">
        <v>621</v>
      </c>
      <c r="K839" s="349"/>
      <c r="L839" s="349"/>
      <c r="M839" s="349"/>
      <c r="N839" s="349"/>
      <c r="O839" s="349"/>
      <c r="P839" s="362" t="s">
        <v>622</v>
      </c>
      <c r="Q839" s="350"/>
      <c r="R839" s="350"/>
      <c r="S839" s="350"/>
      <c r="T839" s="350"/>
      <c r="U839" s="350"/>
      <c r="V839" s="350"/>
      <c r="W839" s="350"/>
      <c r="X839" s="350"/>
      <c r="Y839" s="351">
        <v>10183</v>
      </c>
      <c r="Z839" s="352"/>
      <c r="AA839" s="352"/>
      <c r="AB839" s="353"/>
      <c r="AC839" s="363"/>
      <c r="AD839" s="363"/>
      <c r="AE839" s="363"/>
      <c r="AF839" s="363"/>
      <c r="AG839" s="363"/>
      <c r="AH839" s="372" t="s">
        <v>621</v>
      </c>
      <c r="AI839" s="373"/>
      <c r="AJ839" s="373"/>
      <c r="AK839" s="373"/>
      <c r="AL839" s="357" t="s">
        <v>621</v>
      </c>
      <c r="AM839" s="358"/>
      <c r="AN839" s="358"/>
      <c r="AO839" s="359"/>
      <c r="AP839" s="360" t="s">
        <v>621</v>
      </c>
      <c r="AQ839" s="360"/>
      <c r="AR839" s="360"/>
      <c r="AS839" s="360"/>
      <c r="AT839" s="360"/>
      <c r="AU839" s="360"/>
      <c r="AV839" s="360"/>
      <c r="AW839" s="360"/>
      <c r="AX839" s="360"/>
    </row>
    <row r="840" spans="1:50" ht="30" customHeight="1" x14ac:dyDescent="0.15">
      <c r="A840" s="376">
        <v>4</v>
      </c>
      <c r="B840" s="376">
        <v>1</v>
      </c>
      <c r="C840" s="361" t="s">
        <v>616</v>
      </c>
      <c r="D840" s="347"/>
      <c r="E840" s="347"/>
      <c r="F840" s="347"/>
      <c r="G840" s="347"/>
      <c r="H840" s="347"/>
      <c r="I840" s="347"/>
      <c r="J840" s="348" t="s">
        <v>621</v>
      </c>
      <c r="K840" s="349"/>
      <c r="L840" s="349"/>
      <c r="M840" s="349"/>
      <c r="N840" s="349"/>
      <c r="O840" s="349"/>
      <c r="P840" s="362" t="s">
        <v>622</v>
      </c>
      <c r="Q840" s="350"/>
      <c r="R840" s="350"/>
      <c r="S840" s="350"/>
      <c r="T840" s="350"/>
      <c r="U840" s="350"/>
      <c r="V840" s="350"/>
      <c r="W840" s="350"/>
      <c r="X840" s="350"/>
      <c r="Y840" s="351">
        <v>8822</v>
      </c>
      <c r="Z840" s="352"/>
      <c r="AA840" s="352"/>
      <c r="AB840" s="353"/>
      <c r="AC840" s="363"/>
      <c r="AD840" s="363"/>
      <c r="AE840" s="363"/>
      <c r="AF840" s="363"/>
      <c r="AG840" s="363"/>
      <c r="AH840" s="372" t="s">
        <v>621</v>
      </c>
      <c r="AI840" s="373"/>
      <c r="AJ840" s="373"/>
      <c r="AK840" s="373"/>
      <c r="AL840" s="357" t="s">
        <v>621</v>
      </c>
      <c r="AM840" s="358"/>
      <c r="AN840" s="358"/>
      <c r="AO840" s="359"/>
      <c r="AP840" s="360" t="s">
        <v>621</v>
      </c>
      <c r="AQ840" s="360"/>
      <c r="AR840" s="360"/>
      <c r="AS840" s="360"/>
      <c r="AT840" s="360"/>
      <c r="AU840" s="360"/>
      <c r="AV840" s="360"/>
      <c r="AW840" s="360"/>
      <c r="AX840" s="360"/>
    </row>
    <row r="841" spans="1:50" ht="30" customHeight="1" x14ac:dyDescent="0.15">
      <c r="A841" s="376">
        <v>5</v>
      </c>
      <c r="B841" s="376">
        <v>1</v>
      </c>
      <c r="C841" s="347" t="s">
        <v>617</v>
      </c>
      <c r="D841" s="347"/>
      <c r="E841" s="347"/>
      <c r="F841" s="347"/>
      <c r="G841" s="347"/>
      <c r="H841" s="347"/>
      <c r="I841" s="347"/>
      <c r="J841" s="348" t="s">
        <v>621</v>
      </c>
      <c r="K841" s="349"/>
      <c r="L841" s="349"/>
      <c r="M841" s="349"/>
      <c r="N841" s="349"/>
      <c r="O841" s="349"/>
      <c r="P841" s="362" t="s">
        <v>622</v>
      </c>
      <c r="Q841" s="350"/>
      <c r="R841" s="350"/>
      <c r="S841" s="350"/>
      <c r="T841" s="350"/>
      <c r="U841" s="350"/>
      <c r="V841" s="350"/>
      <c r="W841" s="350"/>
      <c r="X841" s="350"/>
      <c r="Y841" s="351">
        <v>8767</v>
      </c>
      <c r="Z841" s="352"/>
      <c r="AA841" s="352"/>
      <c r="AB841" s="353"/>
      <c r="AC841" s="354"/>
      <c r="AD841" s="354"/>
      <c r="AE841" s="354"/>
      <c r="AF841" s="354"/>
      <c r="AG841" s="354"/>
      <c r="AH841" s="372" t="s">
        <v>621</v>
      </c>
      <c r="AI841" s="373"/>
      <c r="AJ841" s="373"/>
      <c r="AK841" s="373"/>
      <c r="AL841" s="357" t="s">
        <v>621</v>
      </c>
      <c r="AM841" s="358"/>
      <c r="AN841" s="358"/>
      <c r="AO841" s="359"/>
      <c r="AP841" s="360" t="s">
        <v>621</v>
      </c>
      <c r="AQ841" s="360"/>
      <c r="AR841" s="360"/>
      <c r="AS841" s="360"/>
      <c r="AT841" s="360"/>
      <c r="AU841" s="360"/>
      <c r="AV841" s="360"/>
      <c r="AW841" s="360"/>
      <c r="AX841" s="360"/>
    </row>
    <row r="842" spans="1:50" ht="30" customHeight="1" x14ac:dyDescent="0.15">
      <c r="A842" s="376">
        <v>6</v>
      </c>
      <c r="B842" s="376">
        <v>1</v>
      </c>
      <c r="C842" s="347" t="s">
        <v>618</v>
      </c>
      <c r="D842" s="347"/>
      <c r="E842" s="347"/>
      <c r="F842" s="347"/>
      <c r="G842" s="347"/>
      <c r="H842" s="347"/>
      <c r="I842" s="347"/>
      <c r="J842" s="348" t="s">
        <v>621</v>
      </c>
      <c r="K842" s="349"/>
      <c r="L842" s="349"/>
      <c r="M842" s="349"/>
      <c r="N842" s="349"/>
      <c r="O842" s="349"/>
      <c r="P842" s="362" t="s">
        <v>622</v>
      </c>
      <c r="Q842" s="350"/>
      <c r="R842" s="350"/>
      <c r="S842" s="350"/>
      <c r="T842" s="350"/>
      <c r="U842" s="350"/>
      <c r="V842" s="350"/>
      <c r="W842" s="350"/>
      <c r="X842" s="350"/>
      <c r="Y842" s="351">
        <v>8079</v>
      </c>
      <c r="Z842" s="352"/>
      <c r="AA842" s="352"/>
      <c r="AB842" s="353"/>
      <c r="AC842" s="354"/>
      <c r="AD842" s="354"/>
      <c r="AE842" s="354"/>
      <c r="AF842" s="354"/>
      <c r="AG842" s="354"/>
      <c r="AH842" s="372" t="s">
        <v>621</v>
      </c>
      <c r="AI842" s="373"/>
      <c r="AJ842" s="373"/>
      <c r="AK842" s="373"/>
      <c r="AL842" s="357" t="s">
        <v>621</v>
      </c>
      <c r="AM842" s="358"/>
      <c r="AN842" s="358"/>
      <c r="AO842" s="359"/>
      <c r="AP842" s="360" t="s">
        <v>621</v>
      </c>
      <c r="AQ842" s="360"/>
      <c r="AR842" s="360"/>
      <c r="AS842" s="360"/>
      <c r="AT842" s="360"/>
      <c r="AU842" s="360"/>
      <c r="AV842" s="360"/>
      <c r="AW842" s="360"/>
      <c r="AX842" s="360"/>
    </row>
    <row r="843" spans="1:50" ht="30" customHeight="1" x14ac:dyDescent="0.15">
      <c r="A843" s="376">
        <v>7</v>
      </c>
      <c r="B843" s="376">
        <v>1</v>
      </c>
      <c r="C843" s="347" t="s">
        <v>619</v>
      </c>
      <c r="D843" s="347"/>
      <c r="E843" s="347"/>
      <c r="F843" s="347"/>
      <c r="G843" s="347"/>
      <c r="H843" s="347"/>
      <c r="I843" s="347"/>
      <c r="J843" s="348" t="s">
        <v>621</v>
      </c>
      <c r="K843" s="349"/>
      <c r="L843" s="349"/>
      <c r="M843" s="349"/>
      <c r="N843" s="349"/>
      <c r="O843" s="349"/>
      <c r="P843" s="362" t="s">
        <v>622</v>
      </c>
      <c r="Q843" s="350"/>
      <c r="R843" s="350"/>
      <c r="S843" s="350"/>
      <c r="T843" s="350"/>
      <c r="U843" s="350"/>
      <c r="V843" s="350"/>
      <c r="W843" s="350"/>
      <c r="X843" s="350"/>
      <c r="Y843" s="351">
        <v>6391</v>
      </c>
      <c r="Z843" s="352"/>
      <c r="AA843" s="352"/>
      <c r="AB843" s="353"/>
      <c r="AC843" s="354"/>
      <c r="AD843" s="354"/>
      <c r="AE843" s="354"/>
      <c r="AF843" s="354"/>
      <c r="AG843" s="354"/>
      <c r="AH843" s="372" t="s">
        <v>621</v>
      </c>
      <c r="AI843" s="373"/>
      <c r="AJ843" s="373"/>
      <c r="AK843" s="373"/>
      <c r="AL843" s="357" t="s">
        <v>621</v>
      </c>
      <c r="AM843" s="358"/>
      <c r="AN843" s="358"/>
      <c r="AO843" s="359"/>
      <c r="AP843" s="360" t="s">
        <v>621</v>
      </c>
      <c r="AQ843" s="360"/>
      <c r="AR843" s="360"/>
      <c r="AS843" s="360"/>
      <c r="AT843" s="360"/>
      <c r="AU843" s="360"/>
      <c r="AV843" s="360"/>
      <c r="AW843" s="360"/>
      <c r="AX843" s="360"/>
    </row>
    <row r="844" spans="1:50" ht="30" customHeight="1" x14ac:dyDescent="0.15">
      <c r="A844" s="376">
        <v>8</v>
      </c>
      <c r="B844" s="376">
        <v>1</v>
      </c>
      <c r="C844" s="347" t="s">
        <v>620</v>
      </c>
      <c r="D844" s="347"/>
      <c r="E844" s="347"/>
      <c r="F844" s="347"/>
      <c r="G844" s="347"/>
      <c r="H844" s="347"/>
      <c r="I844" s="347"/>
      <c r="J844" s="348" t="s">
        <v>621</v>
      </c>
      <c r="K844" s="349"/>
      <c r="L844" s="349"/>
      <c r="M844" s="349"/>
      <c r="N844" s="349"/>
      <c r="O844" s="349"/>
      <c r="P844" s="362" t="s">
        <v>622</v>
      </c>
      <c r="Q844" s="350"/>
      <c r="R844" s="350"/>
      <c r="S844" s="350"/>
      <c r="T844" s="350"/>
      <c r="U844" s="350"/>
      <c r="V844" s="350"/>
      <c r="W844" s="350"/>
      <c r="X844" s="350"/>
      <c r="Y844" s="351">
        <v>4766</v>
      </c>
      <c r="Z844" s="352"/>
      <c r="AA844" s="352"/>
      <c r="AB844" s="353"/>
      <c r="AC844" s="354"/>
      <c r="AD844" s="354"/>
      <c r="AE844" s="354"/>
      <c r="AF844" s="354"/>
      <c r="AG844" s="354"/>
      <c r="AH844" s="372" t="s">
        <v>621</v>
      </c>
      <c r="AI844" s="373"/>
      <c r="AJ844" s="373"/>
      <c r="AK844" s="373"/>
      <c r="AL844" s="357" t="s">
        <v>621</v>
      </c>
      <c r="AM844" s="358"/>
      <c r="AN844" s="358"/>
      <c r="AO844" s="359"/>
      <c r="AP844" s="360" t="s">
        <v>621</v>
      </c>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459</v>
      </c>
      <c r="AD869" s="149"/>
      <c r="AE869" s="149"/>
      <c r="AF869" s="149"/>
      <c r="AG869" s="149"/>
      <c r="AH869" s="367" t="s">
        <v>488</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47" t="s">
        <v>623</v>
      </c>
      <c r="D870" s="347"/>
      <c r="E870" s="347"/>
      <c r="F870" s="347"/>
      <c r="G870" s="347"/>
      <c r="H870" s="347"/>
      <c r="I870" s="347"/>
      <c r="J870" s="348">
        <v>7370001017306</v>
      </c>
      <c r="K870" s="349"/>
      <c r="L870" s="349"/>
      <c r="M870" s="349"/>
      <c r="N870" s="349"/>
      <c r="O870" s="349"/>
      <c r="P870" s="362" t="s">
        <v>663</v>
      </c>
      <c r="Q870" s="350"/>
      <c r="R870" s="350"/>
      <c r="S870" s="350"/>
      <c r="T870" s="350"/>
      <c r="U870" s="350"/>
      <c r="V870" s="350"/>
      <c r="W870" s="350"/>
      <c r="X870" s="350"/>
      <c r="Y870" s="351">
        <v>684</v>
      </c>
      <c r="Z870" s="352"/>
      <c r="AA870" s="352"/>
      <c r="AB870" s="353"/>
      <c r="AC870" s="363" t="s">
        <v>494</v>
      </c>
      <c r="AD870" s="371"/>
      <c r="AE870" s="371"/>
      <c r="AF870" s="371"/>
      <c r="AG870" s="371"/>
      <c r="AH870" s="372">
        <v>1</v>
      </c>
      <c r="AI870" s="373"/>
      <c r="AJ870" s="373"/>
      <c r="AK870" s="373"/>
      <c r="AL870" s="357">
        <v>97.2</v>
      </c>
      <c r="AM870" s="358"/>
      <c r="AN870" s="358"/>
      <c r="AO870" s="359"/>
      <c r="AP870" s="360"/>
      <c r="AQ870" s="360"/>
      <c r="AR870" s="360"/>
      <c r="AS870" s="360"/>
      <c r="AT870" s="360"/>
      <c r="AU870" s="360"/>
      <c r="AV870" s="360"/>
      <c r="AW870" s="360"/>
      <c r="AX870" s="360"/>
    </row>
    <row r="871" spans="1:50" ht="30" customHeight="1" x14ac:dyDescent="0.15">
      <c r="A871" s="376">
        <v>2</v>
      </c>
      <c r="B871" s="376">
        <v>1</v>
      </c>
      <c r="C871" s="347" t="s">
        <v>624</v>
      </c>
      <c r="D871" s="347"/>
      <c r="E871" s="347"/>
      <c r="F871" s="347"/>
      <c r="G871" s="347"/>
      <c r="H871" s="347"/>
      <c r="I871" s="347"/>
      <c r="J871" s="348">
        <v>9410001005700</v>
      </c>
      <c r="K871" s="349"/>
      <c r="L871" s="349"/>
      <c r="M871" s="349"/>
      <c r="N871" s="349"/>
      <c r="O871" s="349"/>
      <c r="P871" s="362" t="s">
        <v>664</v>
      </c>
      <c r="Q871" s="350"/>
      <c r="R871" s="350"/>
      <c r="S871" s="350"/>
      <c r="T871" s="350"/>
      <c r="U871" s="350"/>
      <c r="V871" s="350"/>
      <c r="W871" s="350"/>
      <c r="X871" s="350"/>
      <c r="Y871" s="351">
        <v>485</v>
      </c>
      <c r="Z871" s="352"/>
      <c r="AA871" s="352"/>
      <c r="AB871" s="353"/>
      <c r="AC871" s="363" t="s">
        <v>494</v>
      </c>
      <c r="AD871" s="363"/>
      <c r="AE871" s="363"/>
      <c r="AF871" s="363"/>
      <c r="AG871" s="363"/>
      <c r="AH871" s="372">
        <v>2</v>
      </c>
      <c r="AI871" s="373"/>
      <c r="AJ871" s="373"/>
      <c r="AK871" s="373"/>
      <c r="AL871" s="357">
        <v>97.9</v>
      </c>
      <c r="AM871" s="358"/>
      <c r="AN871" s="358"/>
      <c r="AO871" s="359"/>
      <c r="AP871" s="360"/>
      <c r="AQ871" s="360"/>
      <c r="AR871" s="360"/>
      <c r="AS871" s="360"/>
      <c r="AT871" s="360"/>
      <c r="AU871" s="360"/>
      <c r="AV871" s="360"/>
      <c r="AW871" s="360"/>
      <c r="AX871" s="360"/>
    </row>
    <row r="872" spans="1:50" ht="30" customHeight="1" x14ac:dyDescent="0.15">
      <c r="A872" s="376">
        <v>3</v>
      </c>
      <c r="B872" s="376">
        <v>1</v>
      </c>
      <c r="C872" s="361" t="s">
        <v>676</v>
      </c>
      <c r="D872" s="347"/>
      <c r="E872" s="347"/>
      <c r="F872" s="347"/>
      <c r="G872" s="347"/>
      <c r="H872" s="347"/>
      <c r="I872" s="347"/>
      <c r="J872" s="348">
        <v>7430001020971</v>
      </c>
      <c r="K872" s="349"/>
      <c r="L872" s="349"/>
      <c r="M872" s="349"/>
      <c r="N872" s="349"/>
      <c r="O872" s="349"/>
      <c r="P872" s="362" t="s">
        <v>665</v>
      </c>
      <c r="Q872" s="350"/>
      <c r="R872" s="350"/>
      <c r="S872" s="350"/>
      <c r="T872" s="350"/>
      <c r="U872" s="350"/>
      <c r="V872" s="350"/>
      <c r="W872" s="350"/>
      <c r="X872" s="350"/>
      <c r="Y872" s="351">
        <v>460</v>
      </c>
      <c r="Z872" s="352"/>
      <c r="AA872" s="352"/>
      <c r="AB872" s="353"/>
      <c r="AC872" s="363" t="s">
        <v>493</v>
      </c>
      <c r="AD872" s="363"/>
      <c r="AE872" s="363"/>
      <c r="AF872" s="363"/>
      <c r="AG872" s="363"/>
      <c r="AH872" s="355">
        <v>2</v>
      </c>
      <c r="AI872" s="356"/>
      <c r="AJ872" s="356"/>
      <c r="AK872" s="356"/>
      <c r="AL872" s="357">
        <v>99.5</v>
      </c>
      <c r="AM872" s="358"/>
      <c r="AN872" s="358"/>
      <c r="AO872" s="359"/>
      <c r="AP872" s="360"/>
      <c r="AQ872" s="360"/>
      <c r="AR872" s="360"/>
      <c r="AS872" s="360"/>
      <c r="AT872" s="360"/>
      <c r="AU872" s="360"/>
      <c r="AV872" s="360"/>
      <c r="AW872" s="360"/>
      <c r="AX872" s="360"/>
    </row>
    <row r="873" spans="1:50" ht="30" customHeight="1" x14ac:dyDescent="0.15">
      <c r="A873" s="376">
        <v>4</v>
      </c>
      <c r="B873" s="376">
        <v>1</v>
      </c>
      <c r="C873" s="361" t="s">
        <v>625</v>
      </c>
      <c r="D873" s="347"/>
      <c r="E873" s="347"/>
      <c r="F873" s="347"/>
      <c r="G873" s="347"/>
      <c r="H873" s="347"/>
      <c r="I873" s="347"/>
      <c r="J873" s="348">
        <v>4390001008883</v>
      </c>
      <c r="K873" s="349"/>
      <c r="L873" s="349"/>
      <c r="M873" s="349"/>
      <c r="N873" s="349"/>
      <c r="O873" s="349"/>
      <c r="P873" s="362" t="s">
        <v>664</v>
      </c>
      <c r="Q873" s="350"/>
      <c r="R873" s="350"/>
      <c r="S873" s="350"/>
      <c r="T873" s="350"/>
      <c r="U873" s="350"/>
      <c r="V873" s="350"/>
      <c r="W873" s="350"/>
      <c r="X873" s="350"/>
      <c r="Y873" s="351">
        <v>436</v>
      </c>
      <c r="Z873" s="352"/>
      <c r="AA873" s="352"/>
      <c r="AB873" s="353"/>
      <c r="AC873" s="363" t="s">
        <v>494</v>
      </c>
      <c r="AD873" s="363"/>
      <c r="AE873" s="363"/>
      <c r="AF873" s="363"/>
      <c r="AG873" s="363"/>
      <c r="AH873" s="355">
        <v>1</v>
      </c>
      <c r="AI873" s="356"/>
      <c r="AJ873" s="356"/>
      <c r="AK873" s="356"/>
      <c r="AL873" s="357">
        <v>97.9</v>
      </c>
      <c r="AM873" s="358"/>
      <c r="AN873" s="358"/>
      <c r="AO873" s="359"/>
      <c r="AP873" s="360"/>
      <c r="AQ873" s="360"/>
      <c r="AR873" s="360"/>
      <c r="AS873" s="360"/>
      <c r="AT873" s="360"/>
      <c r="AU873" s="360"/>
      <c r="AV873" s="360"/>
      <c r="AW873" s="360"/>
      <c r="AX873" s="360"/>
    </row>
    <row r="874" spans="1:50" ht="30" customHeight="1" x14ac:dyDescent="0.15">
      <c r="A874" s="376">
        <v>5</v>
      </c>
      <c r="B874" s="376">
        <v>1</v>
      </c>
      <c r="C874" s="347" t="s">
        <v>626</v>
      </c>
      <c r="D874" s="347"/>
      <c r="E874" s="347"/>
      <c r="F874" s="347"/>
      <c r="G874" s="347"/>
      <c r="H874" s="347"/>
      <c r="I874" s="347"/>
      <c r="J874" s="348">
        <v>4370001009850</v>
      </c>
      <c r="K874" s="349"/>
      <c r="L874" s="349"/>
      <c r="M874" s="349"/>
      <c r="N874" s="349"/>
      <c r="O874" s="349"/>
      <c r="P874" s="362" t="s">
        <v>666</v>
      </c>
      <c r="Q874" s="350"/>
      <c r="R874" s="350"/>
      <c r="S874" s="350"/>
      <c r="T874" s="350"/>
      <c r="U874" s="350"/>
      <c r="V874" s="350"/>
      <c r="W874" s="350"/>
      <c r="X874" s="350"/>
      <c r="Y874" s="351">
        <v>400</v>
      </c>
      <c r="Z874" s="352"/>
      <c r="AA874" s="352"/>
      <c r="AB874" s="353"/>
      <c r="AC874" s="354" t="s">
        <v>494</v>
      </c>
      <c r="AD874" s="354"/>
      <c r="AE874" s="354"/>
      <c r="AF874" s="354"/>
      <c r="AG874" s="354"/>
      <c r="AH874" s="355">
        <v>1</v>
      </c>
      <c r="AI874" s="356"/>
      <c r="AJ874" s="356"/>
      <c r="AK874" s="356"/>
      <c r="AL874" s="357">
        <v>98.1</v>
      </c>
      <c r="AM874" s="358"/>
      <c r="AN874" s="358"/>
      <c r="AO874" s="359"/>
      <c r="AP874" s="360"/>
      <c r="AQ874" s="360"/>
      <c r="AR874" s="360"/>
      <c r="AS874" s="360"/>
      <c r="AT874" s="360"/>
      <c r="AU874" s="360"/>
      <c r="AV874" s="360"/>
      <c r="AW874" s="360"/>
      <c r="AX874" s="360"/>
    </row>
    <row r="875" spans="1:50" ht="30" customHeight="1" x14ac:dyDescent="0.15">
      <c r="A875" s="376">
        <v>6</v>
      </c>
      <c r="B875" s="376">
        <v>1</v>
      </c>
      <c r="C875" s="347" t="s">
        <v>627</v>
      </c>
      <c r="D875" s="347"/>
      <c r="E875" s="347"/>
      <c r="F875" s="347"/>
      <c r="G875" s="347"/>
      <c r="H875" s="347"/>
      <c r="I875" s="347"/>
      <c r="J875" s="348">
        <v>1420001001251</v>
      </c>
      <c r="K875" s="349"/>
      <c r="L875" s="349"/>
      <c r="M875" s="349"/>
      <c r="N875" s="349"/>
      <c r="O875" s="349"/>
      <c r="P875" s="362" t="s">
        <v>664</v>
      </c>
      <c r="Q875" s="350"/>
      <c r="R875" s="350"/>
      <c r="S875" s="350"/>
      <c r="T875" s="350"/>
      <c r="U875" s="350"/>
      <c r="V875" s="350"/>
      <c r="W875" s="350"/>
      <c r="X875" s="350"/>
      <c r="Y875" s="351">
        <v>386</v>
      </c>
      <c r="Z875" s="352"/>
      <c r="AA875" s="352"/>
      <c r="AB875" s="353"/>
      <c r="AC875" s="354" t="s">
        <v>494</v>
      </c>
      <c r="AD875" s="354"/>
      <c r="AE875" s="354"/>
      <c r="AF875" s="354"/>
      <c r="AG875" s="354"/>
      <c r="AH875" s="355">
        <v>1</v>
      </c>
      <c r="AI875" s="356"/>
      <c r="AJ875" s="356"/>
      <c r="AK875" s="356"/>
      <c r="AL875" s="357">
        <v>97.7</v>
      </c>
      <c r="AM875" s="358"/>
      <c r="AN875" s="358"/>
      <c r="AO875" s="359"/>
      <c r="AP875" s="360"/>
      <c r="AQ875" s="360"/>
      <c r="AR875" s="360"/>
      <c r="AS875" s="360"/>
      <c r="AT875" s="360"/>
      <c r="AU875" s="360"/>
      <c r="AV875" s="360"/>
      <c r="AW875" s="360"/>
      <c r="AX875" s="360"/>
    </row>
    <row r="876" spans="1:50" ht="57.75" customHeight="1" x14ac:dyDescent="0.15">
      <c r="A876" s="376">
        <v>7</v>
      </c>
      <c r="B876" s="376">
        <v>1</v>
      </c>
      <c r="C876" s="347" t="s">
        <v>628</v>
      </c>
      <c r="D876" s="347"/>
      <c r="E876" s="347"/>
      <c r="F876" s="347"/>
      <c r="G876" s="347"/>
      <c r="H876" s="347"/>
      <c r="I876" s="347"/>
      <c r="J876" s="348" t="s">
        <v>675</v>
      </c>
      <c r="K876" s="349"/>
      <c r="L876" s="349"/>
      <c r="M876" s="349"/>
      <c r="N876" s="349"/>
      <c r="O876" s="349"/>
      <c r="P876" s="362" t="s">
        <v>664</v>
      </c>
      <c r="Q876" s="350"/>
      <c r="R876" s="350"/>
      <c r="S876" s="350"/>
      <c r="T876" s="350"/>
      <c r="U876" s="350"/>
      <c r="V876" s="350"/>
      <c r="W876" s="350"/>
      <c r="X876" s="350"/>
      <c r="Y876" s="351">
        <v>378</v>
      </c>
      <c r="Z876" s="352"/>
      <c r="AA876" s="352"/>
      <c r="AB876" s="353"/>
      <c r="AC876" s="354" t="s">
        <v>494</v>
      </c>
      <c r="AD876" s="354"/>
      <c r="AE876" s="354"/>
      <c r="AF876" s="354"/>
      <c r="AG876" s="354"/>
      <c r="AH876" s="355">
        <v>1</v>
      </c>
      <c r="AI876" s="356"/>
      <c r="AJ876" s="356"/>
      <c r="AK876" s="356"/>
      <c r="AL876" s="357">
        <v>98.6</v>
      </c>
      <c r="AM876" s="358"/>
      <c r="AN876" s="358"/>
      <c r="AO876" s="359"/>
      <c r="AP876" s="360"/>
      <c r="AQ876" s="360"/>
      <c r="AR876" s="360"/>
      <c r="AS876" s="360"/>
      <c r="AT876" s="360"/>
      <c r="AU876" s="360"/>
      <c r="AV876" s="360"/>
      <c r="AW876" s="360"/>
      <c r="AX876" s="360"/>
    </row>
    <row r="877" spans="1:50" ht="30" customHeight="1" x14ac:dyDescent="0.15">
      <c r="A877" s="376">
        <v>8</v>
      </c>
      <c r="B877" s="376">
        <v>1</v>
      </c>
      <c r="C877" s="347" t="s">
        <v>629</v>
      </c>
      <c r="D877" s="347"/>
      <c r="E877" s="347"/>
      <c r="F877" s="347"/>
      <c r="G877" s="347"/>
      <c r="H877" s="347"/>
      <c r="I877" s="347"/>
      <c r="J877" s="348">
        <v>4390001011763</v>
      </c>
      <c r="K877" s="349"/>
      <c r="L877" s="349"/>
      <c r="M877" s="349"/>
      <c r="N877" s="349"/>
      <c r="O877" s="349"/>
      <c r="P877" s="362" t="s">
        <v>664</v>
      </c>
      <c r="Q877" s="350"/>
      <c r="R877" s="350"/>
      <c r="S877" s="350"/>
      <c r="T877" s="350"/>
      <c r="U877" s="350"/>
      <c r="V877" s="350"/>
      <c r="W877" s="350"/>
      <c r="X877" s="350"/>
      <c r="Y877" s="351">
        <v>340</v>
      </c>
      <c r="Z877" s="352"/>
      <c r="AA877" s="352"/>
      <c r="AB877" s="353"/>
      <c r="AC877" s="354" t="s">
        <v>498</v>
      </c>
      <c r="AD877" s="354"/>
      <c r="AE877" s="354"/>
      <c r="AF877" s="354"/>
      <c r="AG877" s="354"/>
      <c r="AH877" s="355">
        <v>1</v>
      </c>
      <c r="AI877" s="356"/>
      <c r="AJ877" s="356"/>
      <c r="AK877" s="356"/>
      <c r="AL877" s="357">
        <v>99.7</v>
      </c>
      <c r="AM877" s="358"/>
      <c r="AN877" s="358"/>
      <c r="AO877" s="359"/>
      <c r="AP877" s="360"/>
      <c r="AQ877" s="360"/>
      <c r="AR877" s="360"/>
      <c r="AS877" s="360"/>
      <c r="AT877" s="360"/>
      <c r="AU877" s="360"/>
      <c r="AV877" s="360"/>
      <c r="AW877" s="360"/>
      <c r="AX877" s="360"/>
    </row>
    <row r="878" spans="1:50" ht="30" customHeight="1" x14ac:dyDescent="0.15">
      <c r="A878" s="376">
        <v>9</v>
      </c>
      <c r="B878" s="376">
        <v>1</v>
      </c>
      <c r="C878" s="347" t="s">
        <v>630</v>
      </c>
      <c r="D878" s="347"/>
      <c r="E878" s="347"/>
      <c r="F878" s="347"/>
      <c r="G878" s="347"/>
      <c r="H878" s="347"/>
      <c r="I878" s="347"/>
      <c r="J878" s="348">
        <v>1390001008556</v>
      </c>
      <c r="K878" s="349"/>
      <c r="L878" s="349"/>
      <c r="M878" s="349"/>
      <c r="N878" s="349"/>
      <c r="O878" s="349"/>
      <c r="P878" s="362" t="s">
        <v>664</v>
      </c>
      <c r="Q878" s="350"/>
      <c r="R878" s="350"/>
      <c r="S878" s="350"/>
      <c r="T878" s="350"/>
      <c r="U878" s="350"/>
      <c r="V878" s="350"/>
      <c r="W878" s="350"/>
      <c r="X878" s="350"/>
      <c r="Y878" s="351">
        <v>338</v>
      </c>
      <c r="Z878" s="352"/>
      <c r="AA878" s="352"/>
      <c r="AB878" s="353"/>
      <c r="AC878" s="354" t="s">
        <v>668</v>
      </c>
      <c r="AD878" s="354"/>
      <c r="AE878" s="354"/>
      <c r="AF878" s="354"/>
      <c r="AG878" s="354"/>
      <c r="AH878" s="355" t="s">
        <v>621</v>
      </c>
      <c r="AI878" s="356"/>
      <c r="AJ878" s="356"/>
      <c r="AK878" s="356"/>
      <c r="AL878" s="357" t="s">
        <v>621</v>
      </c>
      <c r="AM878" s="358"/>
      <c r="AN878" s="358"/>
      <c r="AO878" s="359"/>
      <c r="AP878" s="360"/>
      <c r="AQ878" s="360"/>
      <c r="AR878" s="360"/>
      <c r="AS878" s="360"/>
      <c r="AT878" s="360"/>
      <c r="AU878" s="360"/>
      <c r="AV878" s="360"/>
      <c r="AW878" s="360"/>
      <c r="AX878" s="360"/>
    </row>
    <row r="879" spans="1:50" ht="30" customHeight="1" x14ac:dyDescent="0.15">
      <c r="A879" s="376">
        <v>10</v>
      </c>
      <c r="B879" s="376">
        <v>1</v>
      </c>
      <c r="C879" s="347" t="s">
        <v>631</v>
      </c>
      <c r="D879" s="347"/>
      <c r="E879" s="347"/>
      <c r="F879" s="347"/>
      <c r="G879" s="347"/>
      <c r="H879" s="347"/>
      <c r="I879" s="347"/>
      <c r="J879" s="348">
        <v>8390001008797</v>
      </c>
      <c r="K879" s="349"/>
      <c r="L879" s="349"/>
      <c r="M879" s="349"/>
      <c r="N879" s="349"/>
      <c r="O879" s="349"/>
      <c r="P879" s="362" t="s">
        <v>664</v>
      </c>
      <c r="Q879" s="350"/>
      <c r="R879" s="350"/>
      <c r="S879" s="350"/>
      <c r="T879" s="350"/>
      <c r="U879" s="350"/>
      <c r="V879" s="350"/>
      <c r="W879" s="350"/>
      <c r="X879" s="350"/>
      <c r="Y879" s="351">
        <v>331</v>
      </c>
      <c r="Z879" s="352"/>
      <c r="AA879" s="352"/>
      <c r="AB879" s="353"/>
      <c r="AC879" s="354" t="s">
        <v>667</v>
      </c>
      <c r="AD879" s="354"/>
      <c r="AE879" s="354"/>
      <c r="AF879" s="354"/>
      <c r="AG879" s="354"/>
      <c r="AH879" s="355" t="s">
        <v>621</v>
      </c>
      <c r="AI879" s="356"/>
      <c r="AJ879" s="356"/>
      <c r="AK879" s="356"/>
      <c r="AL879" s="357" t="s">
        <v>621</v>
      </c>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459</v>
      </c>
      <c r="AD902" s="149"/>
      <c r="AE902" s="149"/>
      <c r="AF902" s="149"/>
      <c r="AG902" s="149"/>
      <c r="AH902" s="367" t="s">
        <v>488</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6">
        <v>1</v>
      </c>
      <c r="B903" s="376">
        <v>1</v>
      </c>
      <c r="C903" s="361" t="s">
        <v>633</v>
      </c>
      <c r="D903" s="347"/>
      <c r="E903" s="347"/>
      <c r="F903" s="347"/>
      <c r="G903" s="347"/>
      <c r="H903" s="347"/>
      <c r="I903" s="347"/>
      <c r="J903" s="348" t="s">
        <v>621</v>
      </c>
      <c r="K903" s="349"/>
      <c r="L903" s="349"/>
      <c r="M903" s="349"/>
      <c r="N903" s="349"/>
      <c r="O903" s="349"/>
      <c r="P903" s="362" t="s">
        <v>632</v>
      </c>
      <c r="Q903" s="350"/>
      <c r="R903" s="350"/>
      <c r="S903" s="350"/>
      <c r="T903" s="350"/>
      <c r="U903" s="350"/>
      <c r="V903" s="350"/>
      <c r="W903" s="350"/>
      <c r="X903" s="350"/>
      <c r="Y903" s="351">
        <v>1</v>
      </c>
      <c r="Z903" s="352"/>
      <c r="AA903" s="352"/>
      <c r="AB903" s="353"/>
      <c r="AC903" s="363" t="s">
        <v>500</v>
      </c>
      <c r="AD903" s="371"/>
      <c r="AE903" s="371"/>
      <c r="AF903" s="371"/>
      <c r="AG903" s="371"/>
      <c r="AH903" s="372" t="s">
        <v>621</v>
      </c>
      <c r="AI903" s="373"/>
      <c r="AJ903" s="373"/>
      <c r="AK903" s="373"/>
      <c r="AL903" s="357" t="s">
        <v>621</v>
      </c>
      <c r="AM903" s="358"/>
      <c r="AN903" s="358"/>
      <c r="AO903" s="359"/>
      <c r="AP903" s="360" t="s">
        <v>621</v>
      </c>
      <c r="AQ903" s="360"/>
      <c r="AR903" s="360"/>
      <c r="AS903" s="360"/>
      <c r="AT903" s="360"/>
      <c r="AU903" s="360"/>
      <c r="AV903" s="360"/>
      <c r="AW903" s="360"/>
      <c r="AX903" s="360"/>
    </row>
    <row r="904" spans="1:50" ht="30" customHeight="1" x14ac:dyDescent="0.15">
      <c r="A904" s="376">
        <v>2</v>
      </c>
      <c r="B904" s="376">
        <v>1</v>
      </c>
      <c r="C904" s="361" t="s">
        <v>634</v>
      </c>
      <c r="D904" s="347"/>
      <c r="E904" s="347"/>
      <c r="F904" s="347"/>
      <c r="G904" s="347"/>
      <c r="H904" s="347"/>
      <c r="I904" s="347"/>
      <c r="J904" s="348" t="s">
        <v>621</v>
      </c>
      <c r="K904" s="349"/>
      <c r="L904" s="349"/>
      <c r="M904" s="349"/>
      <c r="N904" s="349"/>
      <c r="O904" s="349"/>
      <c r="P904" s="362" t="s">
        <v>632</v>
      </c>
      <c r="Q904" s="350"/>
      <c r="R904" s="350"/>
      <c r="S904" s="350"/>
      <c r="T904" s="350"/>
      <c r="U904" s="350"/>
      <c r="V904" s="350"/>
      <c r="W904" s="350"/>
      <c r="X904" s="350"/>
      <c r="Y904" s="351">
        <v>0.7</v>
      </c>
      <c r="Z904" s="352"/>
      <c r="AA904" s="352"/>
      <c r="AB904" s="353"/>
      <c r="AC904" s="363" t="s">
        <v>500</v>
      </c>
      <c r="AD904" s="371"/>
      <c r="AE904" s="371"/>
      <c r="AF904" s="371"/>
      <c r="AG904" s="371"/>
      <c r="AH904" s="372" t="s">
        <v>621</v>
      </c>
      <c r="AI904" s="373"/>
      <c r="AJ904" s="373"/>
      <c r="AK904" s="373"/>
      <c r="AL904" s="357" t="s">
        <v>621</v>
      </c>
      <c r="AM904" s="358"/>
      <c r="AN904" s="358"/>
      <c r="AO904" s="359"/>
      <c r="AP904" s="360" t="s">
        <v>621</v>
      </c>
      <c r="AQ904" s="360"/>
      <c r="AR904" s="360"/>
      <c r="AS904" s="360"/>
      <c r="AT904" s="360"/>
      <c r="AU904" s="360"/>
      <c r="AV904" s="360"/>
      <c r="AW904" s="360"/>
      <c r="AX904" s="360"/>
    </row>
    <row r="905" spans="1:50" ht="30" customHeight="1" x14ac:dyDescent="0.15">
      <c r="A905" s="376">
        <v>3</v>
      </c>
      <c r="B905" s="376">
        <v>1</v>
      </c>
      <c r="C905" s="361" t="s">
        <v>635</v>
      </c>
      <c r="D905" s="347"/>
      <c r="E905" s="347"/>
      <c r="F905" s="347"/>
      <c r="G905" s="347"/>
      <c r="H905" s="347"/>
      <c r="I905" s="347"/>
      <c r="J905" s="348" t="s">
        <v>621</v>
      </c>
      <c r="K905" s="349"/>
      <c r="L905" s="349"/>
      <c r="M905" s="349"/>
      <c r="N905" s="349"/>
      <c r="O905" s="349"/>
      <c r="P905" s="362" t="s">
        <v>632</v>
      </c>
      <c r="Q905" s="350"/>
      <c r="R905" s="350"/>
      <c r="S905" s="350"/>
      <c r="T905" s="350"/>
      <c r="U905" s="350"/>
      <c r="V905" s="350"/>
      <c r="W905" s="350"/>
      <c r="X905" s="350"/>
      <c r="Y905" s="351">
        <v>0.5</v>
      </c>
      <c r="Z905" s="352"/>
      <c r="AA905" s="352"/>
      <c r="AB905" s="353"/>
      <c r="AC905" s="363" t="s">
        <v>500</v>
      </c>
      <c r="AD905" s="371"/>
      <c r="AE905" s="371"/>
      <c r="AF905" s="371"/>
      <c r="AG905" s="371"/>
      <c r="AH905" s="355" t="s">
        <v>621</v>
      </c>
      <c r="AI905" s="356"/>
      <c r="AJ905" s="356"/>
      <c r="AK905" s="356"/>
      <c r="AL905" s="357" t="s">
        <v>621</v>
      </c>
      <c r="AM905" s="358"/>
      <c r="AN905" s="358"/>
      <c r="AO905" s="359"/>
      <c r="AP905" s="360" t="s">
        <v>621</v>
      </c>
      <c r="AQ905" s="360"/>
      <c r="AR905" s="360"/>
      <c r="AS905" s="360"/>
      <c r="AT905" s="360"/>
      <c r="AU905" s="360"/>
      <c r="AV905" s="360"/>
      <c r="AW905" s="360"/>
      <c r="AX905" s="360"/>
    </row>
    <row r="906" spans="1:50" ht="30" customHeight="1" x14ac:dyDescent="0.15">
      <c r="A906" s="376">
        <v>4</v>
      </c>
      <c r="B906" s="376">
        <v>1</v>
      </c>
      <c r="C906" s="361" t="s">
        <v>636</v>
      </c>
      <c r="D906" s="347"/>
      <c r="E906" s="347"/>
      <c r="F906" s="347"/>
      <c r="G906" s="347"/>
      <c r="H906" s="347"/>
      <c r="I906" s="347"/>
      <c r="J906" s="348" t="s">
        <v>621</v>
      </c>
      <c r="K906" s="349"/>
      <c r="L906" s="349"/>
      <c r="M906" s="349"/>
      <c r="N906" s="349"/>
      <c r="O906" s="349"/>
      <c r="P906" s="362" t="s">
        <v>632</v>
      </c>
      <c r="Q906" s="350"/>
      <c r="R906" s="350"/>
      <c r="S906" s="350"/>
      <c r="T906" s="350"/>
      <c r="U906" s="350"/>
      <c r="V906" s="350"/>
      <c r="W906" s="350"/>
      <c r="X906" s="350"/>
      <c r="Y906" s="351">
        <v>0.5</v>
      </c>
      <c r="Z906" s="352"/>
      <c r="AA906" s="352"/>
      <c r="AB906" s="353"/>
      <c r="AC906" s="363" t="s">
        <v>500</v>
      </c>
      <c r="AD906" s="371"/>
      <c r="AE906" s="371"/>
      <c r="AF906" s="371"/>
      <c r="AG906" s="371"/>
      <c r="AH906" s="355" t="s">
        <v>621</v>
      </c>
      <c r="AI906" s="356"/>
      <c r="AJ906" s="356"/>
      <c r="AK906" s="356"/>
      <c r="AL906" s="357" t="s">
        <v>621</v>
      </c>
      <c r="AM906" s="358"/>
      <c r="AN906" s="358"/>
      <c r="AO906" s="359"/>
      <c r="AP906" s="360" t="s">
        <v>621</v>
      </c>
      <c r="AQ906" s="360"/>
      <c r="AR906" s="360"/>
      <c r="AS906" s="360"/>
      <c r="AT906" s="360"/>
      <c r="AU906" s="360"/>
      <c r="AV906" s="360"/>
      <c r="AW906" s="360"/>
      <c r="AX906" s="360"/>
    </row>
    <row r="907" spans="1:50" ht="30" customHeight="1" x14ac:dyDescent="0.15">
      <c r="A907" s="376">
        <v>5</v>
      </c>
      <c r="B907" s="376">
        <v>1</v>
      </c>
      <c r="C907" s="361" t="s">
        <v>637</v>
      </c>
      <c r="D907" s="347"/>
      <c r="E907" s="347"/>
      <c r="F907" s="347"/>
      <c r="G907" s="347"/>
      <c r="H907" s="347"/>
      <c r="I907" s="347"/>
      <c r="J907" s="348" t="s">
        <v>621</v>
      </c>
      <c r="K907" s="349"/>
      <c r="L907" s="349"/>
      <c r="M907" s="349"/>
      <c r="N907" s="349"/>
      <c r="O907" s="349"/>
      <c r="P907" s="362" t="s">
        <v>632</v>
      </c>
      <c r="Q907" s="350"/>
      <c r="R907" s="350"/>
      <c r="S907" s="350"/>
      <c r="T907" s="350"/>
      <c r="U907" s="350"/>
      <c r="V907" s="350"/>
      <c r="W907" s="350"/>
      <c r="X907" s="350"/>
      <c r="Y907" s="351">
        <v>0.4</v>
      </c>
      <c r="Z907" s="352"/>
      <c r="AA907" s="352"/>
      <c r="AB907" s="353"/>
      <c r="AC907" s="363" t="s">
        <v>500</v>
      </c>
      <c r="AD907" s="371"/>
      <c r="AE907" s="371"/>
      <c r="AF907" s="371"/>
      <c r="AG907" s="371"/>
      <c r="AH907" s="355" t="s">
        <v>621</v>
      </c>
      <c r="AI907" s="356"/>
      <c r="AJ907" s="356"/>
      <c r="AK907" s="356"/>
      <c r="AL907" s="357" t="s">
        <v>621</v>
      </c>
      <c r="AM907" s="358"/>
      <c r="AN907" s="358"/>
      <c r="AO907" s="359"/>
      <c r="AP907" s="360" t="s">
        <v>621</v>
      </c>
      <c r="AQ907" s="360"/>
      <c r="AR907" s="360"/>
      <c r="AS907" s="360"/>
      <c r="AT907" s="360"/>
      <c r="AU907" s="360"/>
      <c r="AV907" s="360"/>
      <c r="AW907" s="360"/>
      <c r="AX907" s="360"/>
    </row>
    <row r="908" spans="1:50" ht="30" customHeight="1" x14ac:dyDescent="0.15">
      <c r="A908" s="376">
        <v>6</v>
      </c>
      <c r="B908" s="376">
        <v>1</v>
      </c>
      <c r="C908" s="361" t="s">
        <v>638</v>
      </c>
      <c r="D908" s="347"/>
      <c r="E908" s="347"/>
      <c r="F908" s="347"/>
      <c r="G908" s="347"/>
      <c r="H908" s="347"/>
      <c r="I908" s="347"/>
      <c r="J908" s="348" t="s">
        <v>621</v>
      </c>
      <c r="K908" s="349"/>
      <c r="L908" s="349"/>
      <c r="M908" s="349"/>
      <c r="N908" s="349"/>
      <c r="O908" s="349"/>
      <c r="P908" s="362" t="s">
        <v>632</v>
      </c>
      <c r="Q908" s="350"/>
      <c r="R908" s="350"/>
      <c r="S908" s="350"/>
      <c r="T908" s="350"/>
      <c r="U908" s="350"/>
      <c r="V908" s="350"/>
      <c r="W908" s="350"/>
      <c r="X908" s="350"/>
      <c r="Y908" s="351">
        <v>0.3</v>
      </c>
      <c r="Z908" s="352"/>
      <c r="AA908" s="352"/>
      <c r="AB908" s="353"/>
      <c r="AC908" s="363" t="s">
        <v>500</v>
      </c>
      <c r="AD908" s="371"/>
      <c r="AE908" s="371"/>
      <c r="AF908" s="371"/>
      <c r="AG908" s="371"/>
      <c r="AH908" s="355" t="s">
        <v>621</v>
      </c>
      <c r="AI908" s="356"/>
      <c r="AJ908" s="356"/>
      <c r="AK908" s="356"/>
      <c r="AL908" s="357" t="s">
        <v>621</v>
      </c>
      <c r="AM908" s="358"/>
      <c r="AN908" s="358"/>
      <c r="AO908" s="359"/>
      <c r="AP908" s="360" t="s">
        <v>621</v>
      </c>
      <c r="AQ908" s="360"/>
      <c r="AR908" s="360"/>
      <c r="AS908" s="360"/>
      <c r="AT908" s="360"/>
      <c r="AU908" s="360"/>
      <c r="AV908" s="360"/>
      <c r="AW908" s="360"/>
      <c r="AX908" s="360"/>
    </row>
    <row r="909" spans="1:50" ht="30" customHeight="1" x14ac:dyDescent="0.15">
      <c r="A909" s="376">
        <v>7</v>
      </c>
      <c r="B909" s="376">
        <v>1</v>
      </c>
      <c r="C909" s="361" t="s">
        <v>639</v>
      </c>
      <c r="D909" s="347"/>
      <c r="E909" s="347"/>
      <c r="F909" s="347"/>
      <c r="G909" s="347"/>
      <c r="H909" s="347"/>
      <c r="I909" s="347"/>
      <c r="J909" s="348" t="s">
        <v>621</v>
      </c>
      <c r="K909" s="349"/>
      <c r="L909" s="349"/>
      <c r="M909" s="349"/>
      <c r="N909" s="349"/>
      <c r="O909" s="349"/>
      <c r="P909" s="362" t="s">
        <v>632</v>
      </c>
      <c r="Q909" s="350"/>
      <c r="R909" s="350"/>
      <c r="S909" s="350"/>
      <c r="T909" s="350"/>
      <c r="U909" s="350"/>
      <c r="V909" s="350"/>
      <c r="W909" s="350"/>
      <c r="X909" s="350"/>
      <c r="Y909" s="351">
        <v>0.1</v>
      </c>
      <c r="Z909" s="352"/>
      <c r="AA909" s="352"/>
      <c r="AB909" s="353"/>
      <c r="AC909" s="363" t="s">
        <v>500</v>
      </c>
      <c r="AD909" s="371"/>
      <c r="AE909" s="371"/>
      <c r="AF909" s="371"/>
      <c r="AG909" s="371"/>
      <c r="AH909" s="355" t="s">
        <v>621</v>
      </c>
      <c r="AI909" s="356"/>
      <c r="AJ909" s="356"/>
      <c r="AK909" s="356"/>
      <c r="AL909" s="357" t="s">
        <v>621</v>
      </c>
      <c r="AM909" s="358"/>
      <c r="AN909" s="358"/>
      <c r="AO909" s="359"/>
      <c r="AP909" s="360" t="s">
        <v>621</v>
      </c>
      <c r="AQ909" s="360"/>
      <c r="AR909" s="360"/>
      <c r="AS909" s="360"/>
      <c r="AT909" s="360"/>
      <c r="AU909" s="360"/>
      <c r="AV909" s="360"/>
      <c r="AW909" s="360"/>
      <c r="AX909" s="360"/>
    </row>
    <row r="910" spans="1:50" ht="30" customHeight="1" x14ac:dyDescent="0.15">
      <c r="A910" s="376">
        <v>8</v>
      </c>
      <c r="B910" s="376">
        <v>1</v>
      </c>
      <c r="C910" s="361" t="s">
        <v>640</v>
      </c>
      <c r="D910" s="347"/>
      <c r="E910" s="347"/>
      <c r="F910" s="347"/>
      <c r="G910" s="347"/>
      <c r="H910" s="347"/>
      <c r="I910" s="347"/>
      <c r="J910" s="348" t="s">
        <v>621</v>
      </c>
      <c r="K910" s="349"/>
      <c r="L910" s="349"/>
      <c r="M910" s="349"/>
      <c r="N910" s="349"/>
      <c r="O910" s="349"/>
      <c r="P910" s="362" t="s">
        <v>632</v>
      </c>
      <c r="Q910" s="350"/>
      <c r="R910" s="350"/>
      <c r="S910" s="350"/>
      <c r="T910" s="350"/>
      <c r="U910" s="350"/>
      <c r="V910" s="350"/>
      <c r="W910" s="350"/>
      <c r="X910" s="350"/>
      <c r="Y910" s="351">
        <v>0.1</v>
      </c>
      <c r="Z910" s="352"/>
      <c r="AA910" s="352"/>
      <c r="AB910" s="353"/>
      <c r="AC910" s="363" t="s">
        <v>500</v>
      </c>
      <c r="AD910" s="371"/>
      <c r="AE910" s="371"/>
      <c r="AF910" s="371"/>
      <c r="AG910" s="371"/>
      <c r="AH910" s="355" t="s">
        <v>621</v>
      </c>
      <c r="AI910" s="356"/>
      <c r="AJ910" s="356"/>
      <c r="AK910" s="356"/>
      <c r="AL910" s="357" t="s">
        <v>621</v>
      </c>
      <c r="AM910" s="358"/>
      <c r="AN910" s="358"/>
      <c r="AO910" s="359"/>
      <c r="AP910" s="360" t="s">
        <v>621</v>
      </c>
      <c r="AQ910" s="360"/>
      <c r="AR910" s="360"/>
      <c r="AS910" s="360"/>
      <c r="AT910" s="360"/>
      <c r="AU910" s="360"/>
      <c r="AV910" s="360"/>
      <c r="AW910" s="360"/>
      <c r="AX910" s="360"/>
    </row>
    <row r="911" spans="1:50" ht="30" customHeight="1" x14ac:dyDescent="0.15">
      <c r="A911" s="376">
        <v>9</v>
      </c>
      <c r="B911" s="376">
        <v>1</v>
      </c>
      <c r="C911" s="361" t="s">
        <v>641</v>
      </c>
      <c r="D911" s="347"/>
      <c r="E911" s="347"/>
      <c r="F911" s="347"/>
      <c r="G911" s="347"/>
      <c r="H911" s="347"/>
      <c r="I911" s="347"/>
      <c r="J911" s="348" t="s">
        <v>621</v>
      </c>
      <c r="K911" s="349"/>
      <c r="L911" s="349"/>
      <c r="M911" s="349"/>
      <c r="N911" s="349"/>
      <c r="O911" s="349"/>
      <c r="P911" s="362" t="s">
        <v>632</v>
      </c>
      <c r="Q911" s="350"/>
      <c r="R911" s="350"/>
      <c r="S911" s="350"/>
      <c r="T911" s="350"/>
      <c r="U911" s="350"/>
      <c r="V911" s="350"/>
      <c r="W911" s="350"/>
      <c r="X911" s="350"/>
      <c r="Y911" s="351">
        <v>0.1</v>
      </c>
      <c r="Z911" s="352"/>
      <c r="AA911" s="352"/>
      <c r="AB911" s="353"/>
      <c r="AC911" s="363" t="s">
        <v>500</v>
      </c>
      <c r="AD911" s="371"/>
      <c r="AE911" s="371"/>
      <c r="AF911" s="371"/>
      <c r="AG911" s="371"/>
      <c r="AH911" s="355" t="s">
        <v>621</v>
      </c>
      <c r="AI911" s="356"/>
      <c r="AJ911" s="356"/>
      <c r="AK911" s="356"/>
      <c r="AL911" s="357" t="s">
        <v>621</v>
      </c>
      <c r="AM911" s="358"/>
      <c r="AN911" s="358"/>
      <c r="AO911" s="359"/>
      <c r="AP911" s="360" t="s">
        <v>621</v>
      </c>
      <c r="AQ911" s="360"/>
      <c r="AR911" s="360"/>
      <c r="AS911" s="360"/>
      <c r="AT911" s="360"/>
      <c r="AU911" s="360"/>
      <c r="AV911" s="360"/>
      <c r="AW911" s="360"/>
      <c r="AX911" s="360"/>
    </row>
    <row r="912" spans="1:50" ht="30" customHeight="1" x14ac:dyDescent="0.15">
      <c r="A912" s="376">
        <v>10</v>
      </c>
      <c r="B912" s="376">
        <v>1</v>
      </c>
      <c r="C912" s="361" t="s">
        <v>642</v>
      </c>
      <c r="D912" s="347"/>
      <c r="E912" s="347"/>
      <c r="F912" s="347"/>
      <c r="G912" s="347"/>
      <c r="H912" s="347"/>
      <c r="I912" s="347"/>
      <c r="J912" s="348" t="s">
        <v>621</v>
      </c>
      <c r="K912" s="349"/>
      <c r="L912" s="349"/>
      <c r="M912" s="349"/>
      <c r="N912" s="349"/>
      <c r="O912" s="349"/>
      <c r="P912" s="362" t="s">
        <v>632</v>
      </c>
      <c r="Q912" s="350"/>
      <c r="R912" s="350"/>
      <c r="S912" s="350"/>
      <c r="T912" s="350"/>
      <c r="U912" s="350"/>
      <c r="V912" s="350"/>
      <c r="W912" s="350"/>
      <c r="X912" s="350"/>
      <c r="Y912" s="351">
        <v>0.1</v>
      </c>
      <c r="Z912" s="352"/>
      <c r="AA912" s="352"/>
      <c r="AB912" s="353"/>
      <c r="AC912" s="363" t="s">
        <v>500</v>
      </c>
      <c r="AD912" s="371"/>
      <c r="AE912" s="371"/>
      <c r="AF912" s="371"/>
      <c r="AG912" s="371"/>
      <c r="AH912" s="355" t="s">
        <v>621</v>
      </c>
      <c r="AI912" s="356"/>
      <c r="AJ912" s="356"/>
      <c r="AK912" s="356"/>
      <c r="AL912" s="357" t="s">
        <v>621</v>
      </c>
      <c r="AM912" s="358"/>
      <c r="AN912" s="358"/>
      <c r="AO912" s="359"/>
      <c r="AP912" s="360" t="s">
        <v>621</v>
      </c>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5.2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459</v>
      </c>
      <c r="AD935" s="149"/>
      <c r="AE935" s="149"/>
      <c r="AF935" s="149"/>
      <c r="AG935" s="149"/>
      <c r="AH935" s="367" t="s">
        <v>488</v>
      </c>
      <c r="AI935" s="364"/>
      <c r="AJ935" s="364"/>
      <c r="AK935" s="364"/>
      <c r="AL935" s="364" t="s">
        <v>21</v>
      </c>
      <c r="AM935" s="364"/>
      <c r="AN935" s="364"/>
      <c r="AO935" s="369"/>
      <c r="AP935" s="370" t="s">
        <v>420</v>
      </c>
      <c r="AQ935" s="370"/>
      <c r="AR935" s="370"/>
      <c r="AS935" s="370"/>
      <c r="AT935" s="370"/>
      <c r="AU935" s="370"/>
      <c r="AV935" s="370"/>
      <c r="AW935" s="370"/>
      <c r="AX935" s="370"/>
    </row>
    <row r="936" spans="1:50" ht="39.75" customHeight="1" x14ac:dyDescent="0.15">
      <c r="A936" s="376">
        <v>1</v>
      </c>
      <c r="B936" s="376">
        <v>1</v>
      </c>
      <c r="C936" s="347" t="s">
        <v>643</v>
      </c>
      <c r="D936" s="347"/>
      <c r="E936" s="347"/>
      <c r="F936" s="347"/>
      <c r="G936" s="347"/>
      <c r="H936" s="347"/>
      <c r="I936" s="347"/>
      <c r="J936" s="348">
        <v>6010405010463</v>
      </c>
      <c r="K936" s="349"/>
      <c r="L936" s="349"/>
      <c r="M936" s="349"/>
      <c r="N936" s="349"/>
      <c r="O936" s="349"/>
      <c r="P936" s="362" t="s">
        <v>666</v>
      </c>
      <c r="Q936" s="350"/>
      <c r="R936" s="350"/>
      <c r="S936" s="350"/>
      <c r="T936" s="350"/>
      <c r="U936" s="350"/>
      <c r="V936" s="350"/>
      <c r="W936" s="350"/>
      <c r="X936" s="350"/>
      <c r="Y936" s="351">
        <v>21</v>
      </c>
      <c r="Z936" s="352"/>
      <c r="AA936" s="352"/>
      <c r="AB936" s="353"/>
      <c r="AC936" s="363" t="s">
        <v>494</v>
      </c>
      <c r="AD936" s="371"/>
      <c r="AE936" s="371"/>
      <c r="AF936" s="371"/>
      <c r="AG936" s="371"/>
      <c r="AH936" s="372">
        <v>1</v>
      </c>
      <c r="AI936" s="373"/>
      <c r="AJ936" s="373"/>
      <c r="AK936" s="373"/>
      <c r="AL936" s="357">
        <v>100</v>
      </c>
      <c r="AM936" s="358"/>
      <c r="AN936" s="358"/>
      <c r="AO936" s="359"/>
      <c r="AP936" s="360" t="s">
        <v>621</v>
      </c>
      <c r="AQ936" s="360"/>
      <c r="AR936" s="360"/>
      <c r="AS936" s="360"/>
      <c r="AT936" s="360"/>
      <c r="AU936" s="360"/>
      <c r="AV936" s="360"/>
      <c r="AW936" s="360"/>
      <c r="AX936" s="360"/>
    </row>
    <row r="937" spans="1:50" ht="72" customHeight="1" x14ac:dyDescent="0.15">
      <c r="A937" s="376">
        <v>2</v>
      </c>
      <c r="B937" s="376">
        <v>1</v>
      </c>
      <c r="C937" s="347" t="s">
        <v>644</v>
      </c>
      <c r="D937" s="347"/>
      <c r="E937" s="347"/>
      <c r="F937" s="347"/>
      <c r="G937" s="347"/>
      <c r="H937" s="347"/>
      <c r="I937" s="347"/>
      <c r="J937" s="348" t="s">
        <v>684</v>
      </c>
      <c r="K937" s="349"/>
      <c r="L937" s="349"/>
      <c r="M937" s="349"/>
      <c r="N937" s="349"/>
      <c r="O937" s="349"/>
      <c r="P937" s="362" t="s">
        <v>686</v>
      </c>
      <c r="Q937" s="350"/>
      <c r="R937" s="350"/>
      <c r="S937" s="350"/>
      <c r="T937" s="350"/>
      <c r="U937" s="350"/>
      <c r="V937" s="350"/>
      <c r="W937" s="350"/>
      <c r="X937" s="350"/>
      <c r="Y937" s="351">
        <v>10</v>
      </c>
      <c r="Z937" s="352"/>
      <c r="AA937" s="352"/>
      <c r="AB937" s="353"/>
      <c r="AC937" s="363" t="s">
        <v>497</v>
      </c>
      <c r="AD937" s="363"/>
      <c r="AE937" s="363"/>
      <c r="AF937" s="363"/>
      <c r="AG937" s="363"/>
      <c r="AH937" s="372">
        <v>1</v>
      </c>
      <c r="AI937" s="373"/>
      <c r="AJ937" s="373"/>
      <c r="AK937" s="373"/>
      <c r="AL937" s="357">
        <v>1</v>
      </c>
      <c r="AM937" s="358"/>
      <c r="AN937" s="358"/>
      <c r="AO937" s="359"/>
      <c r="AP937" s="360" t="s">
        <v>621</v>
      </c>
      <c r="AQ937" s="360"/>
      <c r="AR937" s="360"/>
      <c r="AS937" s="360"/>
      <c r="AT937" s="360"/>
      <c r="AU937" s="360"/>
      <c r="AV937" s="360"/>
      <c r="AW937" s="360"/>
      <c r="AX937" s="360"/>
    </row>
    <row r="938" spans="1:50" ht="31.5" customHeight="1" x14ac:dyDescent="0.15">
      <c r="A938" s="376">
        <v>3</v>
      </c>
      <c r="B938" s="376">
        <v>1</v>
      </c>
      <c r="C938" s="361" t="s">
        <v>645</v>
      </c>
      <c r="D938" s="347"/>
      <c r="E938" s="347"/>
      <c r="F938" s="347"/>
      <c r="G938" s="347"/>
      <c r="H938" s="347"/>
      <c r="I938" s="347"/>
      <c r="J938" s="348">
        <v>8370005000034</v>
      </c>
      <c r="K938" s="349"/>
      <c r="L938" s="349"/>
      <c r="M938" s="349"/>
      <c r="N938" s="349"/>
      <c r="O938" s="349"/>
      <c r="P938" s="362" t="s">
        <v>666</v>
      </c>
      <c r="Q938" s="350"/>
      <c r="R938" s="350"/>
      <c r="S938" s="350"/>
      <c r="T938" s="350"/>
      <c r="U938" s="350"/>
      <c r="V938" s="350"/>
      <c r="W938" s="350"/>
      <c r="X938" s="350"/>
      <c r="Y938" s="351">
        <v>8</v>
      </c>
      <c r="Z938" s="352"/>
      <c r="AA938" s="352"/>
      <c r="AB938" s="353"/>
      <c r="AC938" s="354" t="s">
        <v>494</v>
      </c>
      <c r="AD938" s="354"/>
      <c r="AE938" s="354"/>
      <c r="AF938" s="354"/>
      <c r="AG938" s="354"/>
      <c r="AH938" s="355">
        <v>1</v>
      </c>
      <c r="AI938" s="356"/>
      <c r="AJ938" s="356"/>
      <c r="AK938" s="356"/>
      <c r="AL938" s="357">
        <v>97.3</v>
      </c>
      <c r="AM938" s="358"/>
      <c r="AN938" s="358"/>
      <c r="AO938" s="359"/>
      <c r="AP938" s="360" t="s">
        <v>621</v>
      </c>
      <c r="AQ938" s="360"/>
      <c r="AR938" s="360"/>
      <c r="AS938" s="360"/>
      <c r="AT938" s="360"/>
      <c r="AU938" s="360"/>
      <c r="AV938" s="360"/>
      <c r="AW938" s="360"/>
      <c r="AX938" s="360"/>
    </row>
    <row r="939" spans="1:50" ht="31.5" customHeight="1" x14ac:dyDescent="0.15">
      <c r="A939" s="376">
        <v>4</v>
      </c>
      <c r="B939" s="376">
        <v>1</v>
      </c>
      <c r="C939" s="361" t="s">
        <v>677</v>
      </c>
      <c r="D939" s="347"/>
      <c r="E939" s="347"/>
      <c r="F939" s="347"/>
      <c r="G939" s="347"/>
      <c r="H939" s="347"/>
      <c r="I939" s="347"/>
      <c r="J939" s="348">
        <v>9420005002123</v>
      </c>
      <c r="K939" s="349"/>
      <c r="L939" s="349"/>
      <c r="M939" s="349"/>
      <c r="N939" s="349"/>
      <c r="O939" s="349"/>
      <c r="P939" s="362" t="s">
        <v>666</v>
      </c>
      <c r="Q939" s="350"/>
      <c r="R939" s="350"/>
      <c r="S939" s="350"/>
      <c r="T939" s="350"/>
      <c r="U939" s="350"/>
      <c r="V939" s="350"/>
      <c r="W939" s="350"/>
      <c r="X939" s="350"/>
      <c r="Y939" s="351">
        <v>4</v>
      </c>
      <c r="Z939" s="352"/>
      <c r="AA939" s="352"/>
      <c r="AB939" s="353"/>
      <c r="AC939" s="363" t="s">
        <v>500</v>
      </c>
      <c r="AD939" s="363"/>
      <c r="AE939" s="363"/>
      <c r="AF939" s="363"/>
      <c r="AG939" s="363"/>
      <c r="AH939" s="355" t="s">
        <v>684</v>
      </c>
      <c r="AI939" s="356"/>
      <c r="AJ939" s="356"/>
      <c r="AK939" s="356"/>
      <c r="AL939" s="357" t="s">
        <v>684</v>
      </c>
      <c r="AM939" s="358"/>
      <c r="AN939" s="358"/>
      <c r="AO939" s="359"/>
      <c r="AP939" s="360" t="s">
        <v>621</v>
      </c>
      <c r="AQ939" s="360"/>
      <c r="AR939" s="360"/>
      <c r="AS939" s="360"/>
      <c r="AT939" s="360"/>
      <c r="AU939" s="360"/>
      <c r="AV939" s="360"/>
      <c r="AW939" s="360"/>
      <c r="AX939" s="360"/>
    </row>
    <row r="940" spans="1:50" ht="31.5" customHeight="1" x14ac:dyDescent="0.15">
      <c r="A940" s="376">
        <v>5</v>
      </c>
      <c r="B940" s="376">
        <v>1</v>
      </c>
      <c r="C940" s="347" t="s">
        <v>678</v>
      </c>
      <c r="D940" s="347"/>
      <c r="E940" s="347"/>
      <c r="F940" s="347"/>
      <c r="G940" s="347"/>
      <c r="H940" s="347"/>
      <c r="I940" s="347"/>
      <c r="J940" s="348">
        <v>4013305001526</v>
      </c>
      <c r="K940" s="349"/>
      <c r="L940" s="349"/>
      <c r="M940" s="349"/>
      <c r="N940" s="349"/>
      <c r="O940" s="349"/>
      <c r="P940" s="362" t="s">
        <v>686</v>
      </c>
      <c r="Q940" s="350"/>
      <c r="R940" s="350"/>
      <c r="S940" s="350"/>
      <c r="T940" s="350"/>
      <c r="U940" s="350"/>
      <c r="V940" s="350"/>
      <c r="W940" s="350"/>
      <c r="X940" s="350"/>
      <c r="Y940" s="351">
        <v>4</v>
      </c>
      <c r="Z940" s="352"/>
      <c r="AA940" s="352"/>
      <c r="AB940" s="353"/>
      <c r="AC940" s="354" t="s">
        <v>500</v>
      </c>
      <c r="AD940" s="354"/>
      <c r="AE940" s="354"/>
      <c r="AF940" s="354"/>
      <c r="AG940" s="354"/>
      <c r="AH940" s="355" t="s">
        <v>684</v>
      </c>
      <c r="AI940" s="356"/>
      <c r="AJ940" s="356"/>
      <c r="AK940" s="356"/>
      <c r="AL940" s="357" t="s">
        <v>684</v>
      </c>
      <c r="AM940" s="358"/>
      <c r="AN940" s="358"/>
      <c r="AO940" s="359"/>
      <c r="AP940" s="360" t="s">
        <v>621</v>
      </c>
      <c r="AQ940" s="360"/>
      <c r="AR940" s="360"/>
      <c r="AS940" s="360"/>
      <c r="AT940" s="360"/>
      <c r="AU940" s="360"/>
      <c r="AV940" s="360"/>
      <c r="AW940" s="360"/>
      <c r="AX940" s="360"/>
    </row>
    <row r="941" spans="1:50" ht="31.5" customHeight="1" x14ac:dyDescent="0.15">
      <c r="A941" s="376">
        <v>6</v>
      </c>
      <c r="B941" s="376">
        <v>1</v>
      </c>
      <c r="C941" s="347" t="s">
        <v>679</v>
      </c>
      <c r="D941" s="347"/>
      <c r="E941" s="347"/>
      <c r="F941" s="347"/>
      <c r="G941" s="347"/>
      <c r="H941" s="347"/>
      <c r="I941" s="347"/>
      <c r="J941" s="348">
        <v>4010405000185</v>
      </c>
      <c r="K941" s="349"/>
      <c r="L941" s="349"/>
      <c r="M941" s="349"/>
      <c r="N941" s="349"/>
      <c r="O941" s="349"/>
      <c r="P941" s="362" t="s">
        <v>686</v>
      </c>
      <c r="Q941" s="350"/>
      <c r="R941" s="350"/>
      <c r="S941" s="350"/>
      <c r="T941" s="350"/>
      <c r="U941" s="350"/>
      <c r="V941" s="350"/>
      <c r="W941" s="350"/>
      <c r="X941" s="350"/>
      <c r="Y941" s="351">
        <v>2</v>
      </c>
      <c r="Z941" s="352"/>
      <c r="AA941" s="352"/>
      <c r="AB941" s="353"/>
      <c r="AC941" s="354" t="s">
        <v>497</v>
      </c>
      <c r="AD941" s="354"/>
      <c r="AE941" s="354"/>
      <c r="AF941" s="354"/>
      <c r="AG941" s="354"/>
      <c r="AH941" s="355">
        <v>3</v>
      </c>
      <c r="AI941" s="356"/>
      <c r="AJ941" s="356"/>
      <c r="AK941" s="356"/>
      <c r="AL941" s="357">
        <v>98.8</v>
      </c>
      <c r="AM941" s="358"/>
      <c r="AN941" s="358"/>
      <c r="AO941" s="359"/>
      <c r="AP941" s="360" t="s">
        <v>621</v>
      </c>
      <c r="AQ941" s="360"/>
      <c r="AR941" s="360"/>
      <c r="AS941" s="360"/>
      <c r="AT941" s="360"/>
      <c r="AU941" s="360"/>
      <c r="AV941" s="360"/>
      <c r="AW941" s="360"/>
      <c r="AX941" s="360"/>
    </row>
    <row r="942" spans="1:50" ht="31.5" customHeight="1" x14ac:dyDescent="0.15">
      <c r="A942" s="376">
        <v>7</v>
      </c>
      <c r="B942" s="376">
        <v>1</v>
      </c>
      <c r="C942" s="347" t="s">
        <v>680</v>
      </c>
      <c r="D942" s="347"/>
      <c r="E942" s="347"/>
      <c r="F942" s="347"/>
      <c r="G942" s="347"/>
      <c r="H942" s="347"/>
      <c r="I942" s="347"/>
      <c r="J942" s="348">
        <v>7010405010594</v>
      </c>
      <c r="K942" s="349"/>
      <c r="L942" s="349"/>
      <c r="M942" s="349"/>
      <c r="N942" s="349"/>
      <c r="O942" s="349"/>
      <c r="P942" s="362" t="s">
        <v>686</v>
      </c>
      <c r="Q942" s="350"/>
      <c r="R942" s="350"/>
      <c r="S942" s="350"/>
      <c r="T942" s="350"/>
      <c r="U942" s="350"/>
      <c r="V942" s="350"/>
      <c r="W942" s="350"/>
      <c r="X942" s="350"/>
      <c r="Y942" s="351">
        <v>2</v>
      </c>
      <c r="Z942" s="352"/>
      <c r="AA942" s="352"/>
      <c r="AB942" s="353"/>
      <c r="AC942" s="354" t="s">
        <v>497</v>
      </c>
      <c r="AD942" s="354"/>
      <c r="AE942" s="354"/>
      <c r="AF942" s="354"/>
      <c r="AG942" s="354"/>
      <c r="AH942" s="355">
        <v>4</v>
      </c>
      <c r="AI942" s="356"/>
      <c r="AJ942" s="356"/>
      <c r="AK942" s="356"/>
      <c r="AL942" s="357">
        <v>99.7</v>
      </c>
      <c r="AM942" s="358"/>
      <c r="AN942" s="358"/>
      <c r="AO942" s="359"/>
      <c r="AP942" s="360" t="s">
        <v>621</v>
      </c>
      <c r="AQ942" s="360"/>
      <c r="AR942" s="360"/>
      <c r="AS942" s="360"/>
      <c r="AT942" s="360"/>
      <c r="AU942" s="360"/>
      <c r="AV942" s="360"/>
      <c r="AW942" s="360"/>
      <c r="AX942" s="360"/>
    </row>
    <row r="943" spans="1:50" ht="31.5" customHeight="1" x14ac:dyDescent="0.15">
      <c r="A943" s="376">
        <v>8</v>
      </c>
      <c r="B943" s="376">
        <v>1</v>
      </c>
      <c r="C943" s="347" t="s">
        <v>681</v>
      </c>
      <c r="D943" s="347"/>
      <c r="E943" s="347"/>
      <c r="F943" s="347"/>
      <c r="G943" s="347"/>
      <c r="H943" s="347"/>
      <c r="I943" s="347"/>
      <c r="J943" s="348">
        <v>1010005002667</v>
      </c>
      <c r="K943" s="349"/>
      <c r="L943" s="349"/>
      <c r="M943" s="349"/>
      <c r="N943" s="349"/>
      <c r="O943" s="349"/>
      <c r="P943" s="362" t="s">
        <v>685</v>
      </c>
      <c r="Q943" s="350"/>
      <c r="R943" s="350"/>
      <c r="S943" s="350"/>
      <c r="T943" s="350"/>
      <c r="U943" s="350"/>
      <c r="V943" s="350"/>
      <c r="W943" s="350"/>
      <c r="X943" s="350"/>
      <c r="Y943" s="351">
        <v>1</v>
      </c>
      <c r="Z943" s="352"/>
      <c r="AA943" s="352"/>
      <c r="AB943" s="353"/>
      <c r="AC943" s="354" t="s">
        <v>494</v>
      </c>
      <c r="AD943" s="354"/>
      <c r="AE943" s="354"/>
      <c r="AF943" s="354"/>
      <c r="AG943" s="354"/>
      <c r="AH943" s="355">
        <v>3</v>
      </c>
      <c r="AI943" s="356"/>
      <c r="AJ943" s="356"/>
      <c r="AK943" s="356"/>
      <c r="AL943" s="357">
        <v>82</v>
      </c>
      <c r="AM943" s="358"/>
      <c r="AN943" s="358"/>
      <c r="AO943" s="359"/>
      <c r="AP943" s="360" t="s">
        <v>621</v>
      </c>
      <c r="AQ943" s="360"/>
      <c r="AR943" s="360"/>
      <c r="AS943" s="360"/>
      <c r="AT943" s="360"/>
      <c r="AU943" s="360"/>
      <c r="AV943" s="360"/>
      <c r="AW943" s="360"/>
      <c r="AX943" s="360"/>
    </row>
    <row r="944" spans="1:50" ht="31.5" customHeight="1" x14ac:dyDescent="0.15">
      <c r="A944" s="376">
        <v>9</v>
      </c>
      <c r="B944" s="376">
        <v>1</v>
      </c>
      <c r="C944" s="347" t="s">
        <v>682</v>
      </c>
      <c r="D944" s="347"/>
      <c r="E944" s="347"/>
      <c r="F944" s="347"/>
      <c r="G944" s="347"/>
      <c r="H944" s="347"/>
      <c r="I944" s="347"/>
      <c r="J944" s="348">
        <v>6010005018675</v>
      </c>
      <c r="K944" s="349"/>
      <c r="L944" s="349"/>
      <c r="M944" s="349"/>
      <c r="N944" s="349"/>
      <c r="O944" s="349"/>
      <c r="P944" s="362" t="s">
        <v>685</v>
      </c>
      <c r="Q944" s="350"/>
      <c r="R944" s="350"/>
      <c r="S944" s="350"/>
      <c r="T944" s="350"/>
      <c r="U944" s="350"/>
      <c r="V944" s="350"/>
      <c r="W944" s="350"/>
      <c r="X944" s="350"/>
      <c r="Y944" s="351">
        <v>0.7</v>
      </c>
      <c r="Z944" s="352"/>
      <c r="AA944" s="352"/>
      <c r="AB944" s="353"/>
      <c r="AC944" s="354" t="s">
        <v>494</v>
      </c>
      <c r="AD944" s="354"/>
      <c r="AE944" s="354"/>
      <c r="AF944" s="354"/>
      <c r="AG944" s="354"/>
      <c r="AH944" s="355">
        <v>3</v>
      </c>
      <c r="AI944" s="356"/>
      <c r="AJ944" s="356"/>
      <c r="AK944" s="356"/>
      <c r="AL944" s="357">
        <v>84</v>
      </c>
      <c r="AM944" s="358"/>
      <c r="AN944" s="358"/>
      <c r="AO944" s="359"/>
      <c r="AP944" s="360" t="s">
        <v>621</v>
      </c>
      <c r="AQ944" s="360"/>
      <c r="AR944" s="360"/>
      <c r="AS944" s="360"/>
      <c r="AT944" s="360"/>
      <c r="AU944" s="360"/>
      <c r="AV944" s="360"/>
      <c r="AW944" s="360"/>
      <c r="AX944" s="360"/>
    </row>
    <row r="945" spans="1:50" ht="31.5" customHeight="1" x14ac:dyDescent="0.15">
      <c r="A945" s="376">
        <v>10</v>
      </c>
      <c r="B945" s="376">
        <v>1</v>
      </c>
      <c r="C945" s="347" t="s">
        <v>683</v>
      </c>
      <c r="D945" s="347"/>
      <c r="E945" s="347"/>
      <c r="F945" s="347"/>
      <c r="G945" s="347"/>
      <c r="H945" s="347"/>
      <c r="I945" s="347"/>
      <c r="J945" s="348">
        <v>4010405010556</v>
      </c>
      <c r="K945" s="349"/>
      <c r="L945" s="349"/>
      <c r="M945" s="349"/>
      <c r="N945" s="349"/>
      <c r="O945" s="349"/>
      <c r="P945" s="362" t="s">
        <v>686</v>
      </c>
      <c r="Q945" s="350"/>
      <c r="R945" s="350"/>
      <c r="S945" s="350"/>
      <c r="T945" s="350"/>
      <c r="U945" s="350"/>
      <c r="V945" s="350"/>
      <c r="W945" s="350"/>
      <c r="X945" s="350"/>
      <c r="Y945" s="351">
        <v>0.5</v>
      </c>
      <c r="Z945" s="352"/>
      <c r="AA945" s="352"/>
      <c r="AB945" s="353"/>
      <c r="AC945" s="354" t="s">
        <v>494</v>
      </c>
      <c r="AD945" s="354"/>
      <c r="AE945" s="354"/>
      <c r="AF945" s="354"/>
      <c r="AG945" s="354"/>
      <c r="AH945" s="355">
        <v>1</v>
      </c>
      <c r="AI945" s="356"/>
      <c r="AJ945" s="356"/>
      <c r="AK945" s="356"/>
      <c r="AL945" s="357">
        <v>95.9</v>
      </c>
      <c r="AM945" s="358"/>
      <c r="AN945" s="358"/>
      <c r="AO945" s="359"/>
      <c r="AP945" s="360" t="s">
        <v>621</v>
      </c>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459</v>
      </c>
      <c r="AD968" s="149"/>
      <c r="AE968" s="149"/>
      <c r="AF968" s="149"/>
      <c r="AG968" s="149"/>
      <c r="AH968" s="367" t="s">
        <v>488</v>
      </c>
      <c r="AI968" s="364"/>
      <c r="AJ968" s="364"/>
      <c r="AK968" s="364"/>
      <c r="AL968" s="364" t="s">
        <v>21</v>
      </c>
      <c r="AM968" s="364"/>
      <c r="AN968" s="364"/>
      <c r="AO968" s="369"/>
      <c r="AP968" s="370" t="s">
        <v>420</v>
      </c>
      <c r="AQ968" s="370"/>
      <c r="AR968" s="370"/>
      <c r="AS968" s="370"/>
      <c r="AT968" s="370"/>
      <c r="AU968" s="370"/>
      <c r="AV968" s="370"/>
      <c r="AW968" s="370"/>
      <c r="AX968" s="370"/>
    </row>
    <row r="969" spans="1:50" ht="30" customHeight="1" x14ac:dyDescent="0.15">
      <c r="A969" s="376">
        <v>1</v>
      </c>
      <c r="B969" s="376">
        <v>1</v>
      </c>
      <c r="C969" s="347" t="s">
        <v>646</v>
      </c>
      <c r="D969" s="347"/>
      <c r="E969" s="347"/>
      <c r="F969" s="347"/>
      <c r="G969" s="347"/>
      <c r="H969" s="347"/>
      <c r="I969" s="347"/>
      <c r="J969" s="348">
        <v>1000020042145</v>
      </c>
      <c r="K969" s="349"/>
      <c r="L969" s="349"/>
      <c r="M969" s="349"/>
      <c r="N969" s="349"/>
      <c r="O969" s="349"/>
      <c r="P969" s="362" t="s">
        <v>654</v>
      </c>
      <c r="Q969" s="350"/>
      <c r="R969" s="350"/>
      <c r="S969" s="350"/>
      <c r="T969" s="350"/>
      <c r="U969" s="350"/>
      <c r="V969" s="350"/>
      <c r="W969" s="350"/>
      <c r="X969" s="350"/>
      <c r="Y969" s="351">
        <v>5</v>
      </c>
      <c r="Z969" s="352"/>
      <c r="AA969" s="352"/>
      <c r="AB969" s="353"/>
      <c r="AC969" s="363" t="s">
        <v>500</v>
      </c>
      <c r="AD969" s="371"/>
      <c r="AE969" s="371"/>
      <c r="AF969" s="371"/>
      <c r="AG969" s="371"/>
      <c r="AH969" s="372" t="s">
        <v>621</v>
      </c>
      <c r="AI969" s="373"/>
      <c r="AJ969" s="373"/>
      <c r="AK969" s="373"/>
      <c r="AL969" s="357" t="s">
        <v>621</v>
      </c>
      <c r="AM969" s="358"/>
      <c r="AN969" s="358"/>
      <c r="AO969" s="359"/>
      <c r="AP969" s="360" t="s">
        <v>621</v>
      </c>
      <c r="AQ969" s="360"/>
      <c r="AR969" s="360"/>
      <c r="AS969" s="360"/>
      <c r="AT969" s="360"/>
      <c r="AU969" s="360"/>
      <c r="AV969" s="360"/>
      <c r="AW969" s="360"/>
      <c r="AX969" s="360"/>
    </row>
    <row r="970" spans="1:50" ht="30" customHeight="1" x14ac:dyDescent="0.15">
      <c r="A970" s="376">
        <v>2</v>
      </c>
      <c r="B970" s="376">
        <v>1</v>
      </c>
      <c r="C970" s="347" t="s">
        <v>647</v>
      </c>
      <c r="D970" s="347"/>
      <c r="E970" s="347"/>
      <c r="F970" s="347"/>
      <c r="G970" s="347"/>
      <c r="H970" s="347"/>
      <c r="I970" s="347"/>
      <c r="J970" s="348">
        <v>8000020042056</v>
      </c>
      <c r="K970" s="349"/>
      <c r="L970" s="349"/>
      <c r="M970" s="349"/>
      <c r="N970" s="349"/>
      <c r="O970" s="349"/>
      <c r="P970" s="362" t="s">
        <v>654</v>
      </c>
      <c r="Q970" s="350"/>
      <c r="R970" s="350"/>
      <c r="S970" s="350"/>
      <c r="T970" s="350"/>
      <c r="U970" s="350"/>
      <c r="V970" s="350"/>
      <c r="W970" s="350"/>
      <c r="X970" s="350"/>
      <c r="Y970" s="351">
        <v>3</v>
      </c>
      <c r="Z970" s="352"/>
      <c r="AA970" s="352"/>
      <c r="AB970" s="353"/>
      <c r="AC970" s="363" t="s">
        <v>500</v>
      </c>
      <c r="AD970" s="371"/>
      <c r="AE970" s="371"/>
      <c r="AF970" s="371"/>
      <c r="AG970" s="371"/>
      <c r="AH970" s="372" t="s">
        <v>621</v>
      </c>
      <c r="AI970" s="373"/>
      <c r="AJ970" s="373"/>
      <c r="AK970" s="373"/>
      <c r="AL970" s="357" t="s">
        <v>621</v>
      </c>
      <c r="AM970" s="358"/>
      <c r="AN970" s="358"/>
      <c r="AO970" s="359"/>
      <c r="AP970" s="360" t="s">
        <v>621</v>
      </c>
      <c r="AQ970" s="360"/>
      <c r="AR970" s="360"/>
      <c r="AS970" s="360"/>
      <c r="AT970" s="360"/>
      <c r="AU970" s="360"/>
      <c r="AV970" s="360"/>
      <c r="AW970" s="360"/>
      <c r="AX970" s="360"/>
    </row>
    <row r="971" spans="1:50" ht="30" customHeight="1" x14ac:dyDescent="0.15">
      <c r="A971" s="376">
        <v>3</v>
      </c>
      <c r="B971" s="376">
        <v>1</v>
      </c>
      <c r="C971" s="361" t="s">
        <v>648</v>
      </c>
      <c r="D971" s="347"/>
      <c r="E971" s="347"/>
      <c r="F971" s="347"/>
      <c r="G971" s="347"/>
      <c r="H971" s="347"/>
      <c r="I971" s="347"/>
      <c r="J971" s="348">
        <v>4000020022012</v>
      </c>
      <c r="K971" s="349"/>
      <c r="L971" s="349"/>
      <c r="M971" s="349"/>
      <c r="N971" s="349"/>
      <c r="O971" s="349"/>
      <c r="P971" s="362" t="s">
        <v>654</v>
      </c>
      <c r="Q971" s="350"/>
      <c r="R971" s="350"/>
      <c r="S971" s="350"/>
      <c r="T971" s="350"/>
      <c r="U971" s="350"/>
      <c r="V971" s="350"/>
      <c r="W971" s="350"/>
      <c r="X971" s="350"/>
      <c r="Y971" s="351">
        <v>3</v>
      </c>
      <c r="Z971" s="352"/>
      <c r="AA971" s="352"/>
      <c r="AB971" s="353"/>
      <c r="AC971" s="363" t="s">
        <v>500</v>
      </c>
      <c r="AD971" s="371"/>
      <c r="AE971" s="371"/>
      <c r="AF971" s="371"/>
      <c r="AG971" s="371"/>
      <c r="AH971" s="372" t="s">
        <v>621</v>
      </c>
      <c r="AI971" s="373"/>
      <c r="AJ971" s="373"/>
      <c r="AK971" s="373"/>
      <c r="AL971" s="357" t="s">
        <v>621</v>
      </c>
      <c r="AM971" s="358"/>
      <c r="AN971" s="358"/>
      <c r="AO971" s="359"/>
      <c r="AP971" s="360" t="s">
        <v>621</v>
      </c>
      <c r="AQ971" s="360"/>
      <c r="AR971" s="360"/>
      <c r="AS971" s="360"/>
      <c r="AT971" s="360"/>
      <c r="AU971" s="360"/>
      <c r="AV971" s="360"/>
      <c r="AW971" s="360"/>
      <c r="AX971" s="360"/>
    </row>
    <row r="972" spans="1:50" ht="30" customHeight="1" x14ac:dyDescent="0.15">
      <c r="A972" s="376">
        <v>4</v>
      </c>
      <c r="B972" s="376">
        <v>1</v>
      </c>
      <c r="C972" s="361" t="s">
        <v>649</v>
      </c>
      <c r="D972" s="347"/>
      <c r="E972" s="347"/>
      <c r="F972" s="347"/>
      <c r="G972" s="347"/>
      <c r="H972" s="347"/>
      <c r="I972" s="347"/>
      <c r="J972" s="348">
        <v>1000020042153</v>
      </c>
      <c r="K972" s="349"/>
      <c r="L972" s="349"/>
      <c r="M972" s="349"/>
      <c r="N972" s="349"/>
      <c r="O972" s="349"/>
      <c r="P972" s="362" t="s">
        <v>654</v>
      </c>
      <c r="Q972" s="350"/>
      <c r="R972" s="350"/>
      <c r="S972" s="350"/>
      <c r="T972" s="350"/>
      <c r="U972" s="350"/>
      <c r="V972" s="350"/>
      <c r="W972" s="350"/>
      <c r="X972" s="350"/>
      <c r="Y972" s="351">
        <v>3</v>
      </c>
      <c r="Z972" s="352"/>
      <c r="AA972" s="352"/>
      <c r="AB972" s="353"/>
      <c r="AC972" s="363" t="s">
        <v>500</v>
      </c>
      <c r="AD972" s="371"/>
      <c r="AE972" s="371"/>
      <c r="AF972" s="371"/>
      <c r="AG972" s="371"/>
      <c r="AH972" s="372" t="s">
        <v>621</v>
      </c>
      <c r="AI972" s="373"/>
      <c r="AJ972" s="373"/>
      <c r="AK972" s="373"/>
      <c r="AL972" s="357" t="s">
        <v>621</v>
      </c>
      <c r="AM972" s="358"/>
      <c r="AN972" s="358"/>
      <c r="AO972" s="359"/>
      <c r="AP972" s="360" t="s">
        <v>621</v>
      </c>
      <c r="AQ972" s="360"/>
      <c r="AR972" s="360"/>
      <c r="AS972" s="360"/>
      <c r="AT972" s="360"/>
      <c r="AU972" s="360"/>
      <c r="AV972" s="360"/>
      <c r="AW972" s="360"/>
      <c r="AX972" s="360"/>
    </row>
    <row r="973" spans="1:50" ht="30" customHeight="1" x14ac:dyDescent="0.15">
      <c r="A973" s="376">
        <v>5</v>
      </c>
      <c r="B973" s="376">
        <v>1</v>
      </c>
      <c r="C973" s="347" t="s">
        <v>650</v>
      </c>
      <c r="D973" s="347"/>
      <c r="E973" s="347"/>
      <c r="F973" s="347"/>
      <c r="G973" s="347"/>
      <c r="H973" s="347"/>
      <c r="I973" s="347"/>
      <c r="J973" s="348">
        <v>1000020042137</v>
      </c>
      <c r="K973" s="349"/>
      <c r="L973" s="349"/>
      <c r="M973" s="349"/>
      <c r="N973" s="349"/>
      <c r="O973" s="349"/>
      <c r="P973" s="362" t="s">
        <v>654</v>
      </c>
      <c r="Q973" s="350"/>
      <c r="R973" s="350"/>
      <c r="S973" s="350"/>
      <c r="T973" s="350"/>
      <c r="U973" s="350"/>
      <c r="V973" s="350"/>
      <c r="W973" s="350"/>
      <c r="X973" s="350"/>
      <c r="Y973" s="351">
        <v>2</v>
      </c>
      <c r="Z973" s="352"/>
      <c r="AA973" s="352"/>
      <c r="AB973" s="353"/>
      <c r="AC973" s="363" t="s">
        <v>500</v>
      </c>
      <c r="AD973" s="371"/>
      <c r="AE973" s="371"/>
      <c r="AF973" s="371"/>
      <c r="AG973" s="371"/>
      <c r="AH973" s="372" t="s">
        <v>621</v>
      </c>
      <c r="AI973" s="373"/>
      <c r="AJ973" s="373"/>
      <c r="AK973" s="373"/>
      <c r="AL973" s="357" t="s">
        <v>621</v>
      </c>
      <c r="AM973" s="358"/>
      <c r="AN973" s="358"/>
      <c r="AO973" s="359"/>
      <c r="AP973" s="360" t="s">
        <v>621</v>
      </c>
      <c r="AQ973" s="360"/>
      <c r="AR973" s="360"/>
      <c r="AS973" s="360"/>
      <c r="AT973" s="360"/>
      <c r="AU973" s="360"/>
      <c r="AV973" s="360"/>
      <c r="AW973" s="360"/>
      <c r="AX973" s="360"/>
    </row>
    <row r="974" spans="1:50" ht="30" customHeight="1" x14ac:dyDescent="0.15">
      <c r="A974" s="376">
        <v>6</v>
      </c>
      <c r="B974" s="376">
        <v>1</v>
      </c>
      <c r="C974" s="347" t="s">
        <v>651</v>
      </c>
      <c r="D974" s="347"/>
      <c r="E974" s="347"/>
      <c r="F974" s="347"/>
      <c r="G974" s="347"/>
      <c r="H974" s="347"/>
      <c r="I974" s="347"/>
      <c r="J974" s="348">
        <v>600020024023</v>
      </c>
      <c r="K974" s="349"/>
      <c r="L974" s="349"/>
      <c r="M974" s="349"/>
      <c r="N974" s="349"/>
      <c r="O974" s="349"/>
      <c r="P974" s="362" t="s">
        <v>654</v>
      </c>
      <c r="Q974" s="350"/>
      <c r="R974" s="350"/>
      <c r="S974" s="350"/>
      <c r="T974" s="350"/>
      <c r="U974" s="350"/>
      <c r="V974" s="350"/>
      <c r="W974" s="350"/>
      <c r="X974" s="350"/>
      <c r="Y974" s="351">
        <v>2</v>
      </c>
      <c r="Z974" s="352"/>
      <c r="AA974" s="352"/>
      <c r="AB974" s="353"/>
      <c r="AC974" s="363" t="s">
        <v>500</v>
      </c>
      <c r="AD974" s="371"/>
      <c r="AE974" s="371"/>
      <c r="AF974" s="371"/>
      <c r="AG974" s="371"/>
      <c r="AH974" s="372" t="s">
        <v>621</v>
      </c>
      <c r="AI974" s="373"/>
      <c r="AJ974" s="373"/>
      <c r="AK974" s="373"/>
      <c r="AL974" s="357" t="s">
        <v>621</v>
      </c>
      <c r="AM974" s="358"/>
      <c r="AN974" s="358"/>
      <c r="AO974" s="359"/>
      <c r="AP974" s="360" t="s">
        <v>621</v>
      </c>
      <c r="AQ974" s="360"/>
      <c r="AR974" s="360"/>
      <c r="AS974" s="360"/>
      <c r="AT974" s="360"/>
      <c r="AU974" s="360"/>
      <c r="AV974" s="360"/>
      <c r="AW974" s="360"/>
      <c r="AX974" s="360"/>
    </row>
    <row r="975" spans="1:50" ht="30" customHeight="1" x14ac:dyDescent="0.15">
      <c r="A975" s="376">
        <v>7</v>
      </c>
      <c r="B975" s="376">
        <v>1</v>
      </c>
      <c r="C975" s="347" t="s">
        <v>652</v>
      </c>
      <c r="D975" s="347"/>
      <c r="E975" s="347"/>
      <c r="F975" s="347"/>
      <c r="G975" s="347"/>
      <c r="H975" s="347"/>
      <c r="I975" s="347"/>
      <c r="J975" s="348" t="s">
        <v>621</v>
      </c>
      <c r="K975" s="349"/>
      <c r="L975" s="349"/>
      <c r="M975" s="349"/>
      <c r="N975" s="349"/>
      <c r="O975" s="349"/>
      <c r="P975" s="362" t="s">
        <v>654</v>
      </c>
      <c r="Q975" s="350"/>
      <c r="R975" s="350"/>
      <c r="S975" s="350"/>
      <c r="T975" s="350"/>
      <c r="U975" s="350"/>
      <c r="V975" s="350"/>
      <c r="W975" s="350"/>
      <c r="X975" s="350"/>
      <c r="Y975" s="351">
        <v>1</v>
      </c>
      <c r="Z975" s="352"/>
      <c r="AA975" s="352"/>
      <c r="AB975" s="353"/>
      <c r="AC975" s="363" t="s">
        <v>500</v>
      </c>
      <c r="AD975" s="371"/>
      <c r="AE975" s="371"/>
      <c r="AF975" s="371"/>
      <c r="AG975" s="371"/>
      <c r="AH975" s="372" t="s">
        <v>621</v>
      </c>
      <c r="AI975" s="373"/>
      <c r="AJ975" s="373"/>
      <c r="AK975" s="373"/>
      <c r="AL975" s="357" t="s">
        <v>621</v>
      </c>
      <c r="AM975" s="358"/>
      <c r="AN975" s="358"/>
      <c r="AO975" s="359"/>
      <c r="AP975" s="360" t="s">
        <v>621</v>
      </c>
      <c r="AQ975" s="360"/>
      <c r="AR975" s="360"/>
      <c r="AS975" s="360"/>
      <c r="AT975" s="360"/>
      <c r="AU975" s="360"/>
      <c r="AV975" s="360"/>
      <c r="AW975" s="360"/>
      <c r="AX975" s="360"/>
    </row>
    <row r="976" spans="1:50" ht="30" customHeight="1" x14ac:dyDescent="0.15">
      <c r="A976" s="376">
        <v>8</v>
      </c>
      <c r="B976" s="376">
        <v>1</v>
      </c>
      <c r="C976" s="347" t="s">
        <v>653</v>
      </c>
      <c r="D976" s="347"/>
      <c r="E976" s="347"/>
      <c r="F976" s="347"/>
      <c r="G976" s="347"/>
      <c r="H976" s="347"/>
      <c r="I976" s="347"/>
      <c r="J976" s="348">
        <v>7000020072095</v>
      </c>
      <c r="K976" s="349"/>
      <c r="L976" s="349"/>
      <c r="M976" s="349"/>
      <c r="N976" s="349"/>
      <c r="O976" s="349"/>
      <c r="P976" s="362" t="s">
        <v>654</v>
      </c>
      <c r="Q976" s="350"/>
      <c r="R976" s="350"/>
      <c r="S976" s="350"/>
      <c r="T976" s="350"/>
      <c r="U976" s="350"/>
      <c r="V976" s="350"/>
      <c r="W976" s="350"/>
      <c r="X976" s="350"/>
      <c r="Y976" s="351">
        <v>0.3</v>
      </c>
      <c r="Z976" s="352"/>
      <c r="AA976" s="352"/>
      <c r="AB976" s="353"/>
      <c r="AC976" s="363" t="s">
        <v>500</v>
      </c>
      <c r="AD976" s="371"/>
      <c r="AE976" s="371"/>
      <c r="AF976" s="371"/>
      <c r="AG976" s="371"/>
      <c r="AH976" s="372" t="s">
        <v>621</v>
      </c>
      <c r="AI976" s="373"/>
      <c r="AJ976" s="373"/>
      <c r="AK976" s="373"/>
      <c r="AL976" s="357" t="s">
        <v>621</v>
      </c>
      <c r="AM976" s="358"/>
      <c r="AN976" s="358"/>
      <c r="AO976" s="359"/>
      <c r="AP976" s="360" t="s">
        <v>621</v>
      </c>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459</v>
      </c>
      <c r="AD1001" s="149"/>
      <c r="AE1001" s="149"/>
      <c r="AF1001" s="149"/>
      <c r="AG1001" s="149"/>
      <c r="AH1001" s="367" t="s">
        <v>488</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459</v>
      </c>
      <c r="AD1034" s="149"/>
      <c r="AE1034" s="149"/>
      <c r="AF1034" s="149"/>
      <c r="AG1034" s="149"/>
      <c r="AH1034" s="367" t="s">
        <v>488</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459</v>
      </c>
      <c r="AD1067" s="149"/>
      <c r="AE1067" s="149"/>
      <c r="AF1067" s="149"/>
      <c r="AG1067" s="149"/>
      <c r="AH1067" s="367" t="s">
        <v>488</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449</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465</v>
      </c>
      <c r="AM1098" s="283"/>
      <c r="AN1098" s="283"/>
      <c r="AO1098" s="80"/>
      <c r="AP1098" s="69"/>
      <c r="AQ1098" s="69"/>
      <c r="AR1098" s="69"/>
      <c r="AS1098" s="69"/>
      <c r="AT1098" s="69"/>
      <c r="AU1098" s="69"/>
      <c r="AV1098" s="69"/>
      <c r="AW1098" s="69"/>
      <c r="AX1098" s="70"/>
    </row>
    <row r="1099" spans="1:50" ht="39.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450</v>
      </c>
      <c r="AQ1101" s="370"/>
      <c r="AR1101" s="370"/>
      <c r="AS1101" s="370"/>
      <c r="AT1101" s="370"/>
      <c r="AU1101" s="370"/>
      <c r="AV1101" s="370"/>
      <c r="AW1101" s="370"/>
      <c r="AX1101" s="370"/>
    </row>
    <row r="1102" spans="1:50" ht="30" customHeight="1" x14ac:dyDescent="0.15">
      <c r="A1102" s="376">
        <v>1</v>
      </c>
      <c r="B1102" s="376">
        <v>1</v>
      </c>
      <c r="C1102" s="374" t="s">
        <v>662</v>
      </c>
      <c r="D1102" s="374"/>
      <c r="E1102" s="375" t="s">
        <v>625</v>
      </c>
      <c r="F1102" s="375"/>
      <c r="G1102" s="375"/>
      <c r="H1102" s="375"/>
      <c r="I1102" s="375"/>
      <c r="J1102" s="348">
        <v>4390001008883</v>
      </c>
      <c r="K1102" s="349"/>
      <c r="L1102" s="349"/>
      <c r="M1102" s="349"/>
      <c r="N1102" s="349"/>
      <c r="O1102" s="349"/>
      <c r="P1102" s="350" t="s">
        <v>661</v>
      </c>
      <c r="Q1102" s="350"/>
      <c r="R1102" s="350"/>
      <c r="S1102" s="350"/>
      <c r="T1102" s="350"/>
      <c r="U1102" s="350"/>
      <c r="V1102" s="350"/>
      <c r="W1102" s="350"/>
      <c r="X1102" s="350"/>
      <c r="Y1102" s="351">
        <v>436</v>
      </c>
      <c r="Z1102" s="352"/>
      <c r="AA1102" s="352"/>
      <c r="AB1102" s="353"/>
      <c r="AC1102" s="354" t="s">
        <v>494</v>
      </c>
      <c r="AD1102" s="354"/>
      <c r="AE1102" s="354"/>
      <c r="AF1102" s="354"/>
      <c r="AG1102" s="354"/>
      <c r="AH1102" s="355">
        <v>1</v>
      </c>
      <c r="AI1102" s="356"/>
      <c r="AJ1102" s="356"/>
      <c r="AK1102" s="356"/>
      <c r="AL1102" s="357">
        <v>97.944585685353559</v>
      </c>
      <c r="AM1102" s="358"/>
      <c r="AN1102" s="358"/>
      <c r="AO1102" s="359"/>
      <c r="AP1102" s="360"/>
      <c r="AQ1102" s="360"/>
      <c r="AR1102" s="360"/>
      <c r="AS1102" s="360"/>
      <c r="AT1102" s="360"/>
      <c r="AU1102" s="360"/>
      <c r="AV1102" s="360"/>
      <c r="AW1102" s="360"/>
      <c r="AX1102" s="360"/>
    </row>
    <row r="1103" spans="1:50" ht="77.25" customHeight="1" x14ac:dyDescent="0.15">
      <c r="A1103" s="376">
        <v>2</v>
      </c>
      <c r="B1103" s="376">
        <v>1</v>
      </c>
      <c r="C1103" s="374" t="s">
        <v>662</v>
      </c>
      <c r="D1103" s="374"/>
      <c r="E1103" s="375" t="s">
        <v>628</v>
      </c>
      <c r="F1103" s="375"/>
      <c r="G1103" s="375"/>
      <c r="H1103" s="375"/>
      <c r="I1103" s="375"/>
      <c r="J1103" s="348" t="s">
        <v>621</v>
      </c>
      <c r="K1103" s="349"/>
      <c r="L1103" s="349"/>
      <c r="M1103" s="349"/>
      <c r="N1103" s="349"/>
      <c r="O1103" s="349"/>
      <c r="P1103" s="350" t="s">
        <v>661</v>
      </c>
      <c r="Q1103" s="350"/>
      <c r="R1103" s="350"/>
      <c r="S1103" s="350"/>
      <c r="T1103" s="350"/>
      <c r="U1103" s="350"/>
      <c r="V1103" s="350"/>
      <c r="W1103" s="350"/>
      <c r="X1103" s="350"/>
      <c r="Y1103" s="351">
        <v>378</v>
      </c>
      <c r="Z1103" s="352"/>
      <c r="AA1103" s="352"/>
      <c r="AB1103" s="353"/>
      <c r="AC1103" s="354" t="s">
        <v>494</v>
      </c>
      <c r="AD1103" s="354"/>
      <c r="AE1103" s="354"/>
      <c r="AF1103" s="354"/>
      <c r="AG1103" s="354"/>
      <c r="AH1103" s="355">
        <v>1</v>
      </c>
      <c r="AI1103" s="356"/>
      <c r="AJ1103" s="356"/>
      <c r="AK1103" s="356"/>
      <c r="AL1103" s="357">
        <v>98.585015077708192</v>
      </c>
      <c r="AM1103" s="358"/>
      <c r="AN1103" s="358"/>
      <c r="AO1103" s="359"/>
      <c r="AP1103" s="360"/>
      <c r="AQ1103" s="360"/>
      <c r="AR1103" s="360"/>
      <c r="AS1103" s="360"/>
      <c r="AT1103" s="360"/>
      <c r="AU1103" s="360"/>
      <c r="AV1103" s="360"/>
      <c r="AW1103" s="360"/>
      <c r="AX1103" s="360"/>
    </row>
    <row r="1104" spans="1:50" ht="30" customHeight="1" x14ac:dyDescent="0.15">
      <c r="A1104" s="376">
        <v>3</v>
      </c>
      <c r="B1104" s="376">
        <v>1</v>
      </c>
      <c r="C1104" s="374" t="s">
        <v>662</v>
      </c>
      <c r="D1104" s="374"/>
      <c r="E1104" s="375" t="s">
        <v>630</v>
      </c>
      <c r="F1104" s="375"/>
      <c r="G1104" s="375"/>
      <c r="H1104" s="375"/>
      <c r="I1104" s="375"/>
      <c r="J1104" s="348">
        <v>1390001008556</v>
      </c>
      <c r="K1104" s="349"/>
      <c r="L1104" s="349"/>
      <c r="M1104" s="349"/>
      <c r="N1104" s="349"/>
      <c r="O1104" s="349"/>
      <c r="P1104" s="350" t="s">
        <v>661</v>
      </c>
      <c r="Q1104" s="350"/>
      <c r="R1104" s="350"/>
      <c r="S1104" s="350"/>
      <c r="T1104" s="350"/>
      <c r="U1104" s="350"/>
      <c r="V1104" s="350"/>
      <c r="W1104" s="350"/>
      <c r="X1104" s="350"/>
      <c r="Y1104" s="351">
        <v>338</v>
      </c>
      <c r="Z1104" s="352"/>
      <c r="AA1104" s="352"/>
      <c r="AB1104" s="353"/>
      <c r="AC1104" s="354" t="s">
        <v>494</v>
      </c>
      <c r="AD1104" s="354"/>
      <c r="AE1104" s="354"/>
      <c r="AF1104" s="354"/>
      <c r="AG1104" s="354"/>
      <c r="AH1104" s="355">
        <v>1</v>
      </c>
      <c r="AI1104" s="356"/>
      <c r="AJ1104" s="356"/>
      <c r="AK1104" s="356"/>
      <c r="AL1104" s="357">
        <v>99.294752654225121</v>
      </c>
      <c r="AM1104" s="358"/>
      <c r="AN1104" s="358"/>
      <c r="AO1104" s="359"/>
      <c r="AP1104" s="360"/>
      <c r="AQ1104" s="360"/>
      <c r="AR1104" s="360"/>
      <c r="AS1104" s="360"/>
      <c r="AT1104" s="360"/>
      <c r="AU1104" s="360"/>
      <c r="AV1104" s="360"/>
      <c r="AW1104" s="360"/>
      <c r="AX1104" s="360"/>
    </row>
    <row r="1105" spans="1:50" ht="30" customHeight="1" x14ac:dyDescent="0.15">
      <c r="A1105" s="376">
        <v>4</v>
      </c>
      <c r="B1105" s="376">
        <v>1</v>
      </c>
      <c r="C1105" s="374" t="s">
        <v>662</v>
      </c>
      <c r="D1105" s="374"/>
      <c r="E1105" s="375" t="s">
        <v>631</v>
      </c>
      <c r="F1105" s="375"/>
      <c r="G1105" s="375"/>
      <c r="H1105" s="375"/>
      <c r="I1105" s="375"/>
      <c r="J1105" s="348">
        <v>8390001008797</v>
      </c>
      <c r="K1105" s="349"/>
      <c r="L1105" s="349"/>
      <c r="M1105" s="349"/>
      <c r="N1105" s="349"/>
      <c r="O1105" s="349"/>
      <c r="P1105" s="350" t="s">
        <v>661</v>
      </c>
      <c r="Q1105" s="350"/>
      <c r="R1105" s="350"/>
      <c r="S1105" s="350"/>
      <c r="T1105" s="350"/>
      <c r="U1105" s="350"/>
      <c r="V1105" s="350"/>
      <c r="W1105" s="350"/>
      <c r="X1105" s="350"/>
      <c r="Y1105" s="351">
        <v>331</v>
      </c>
      <c r="Z1105" s="352"/>
      <c r="AA1105" s="352"/>
      <c r="AB1105" s="353"/>
      <c r="AC1105" s="354" t="s">
        <v>494</v>
      </c>
      <c r="AD1105" s="354"/>
      <c r="AE1105" s="354"/>
      <c r="AF1105" s="354"/>
      <c r="AG1105" s="354"/>
      <c r="AH1105" s="355">
        <v>1</v>
      </c>
      <c r="AI1105" s="356"/>
      <c r="AJ1105" s="356"/>
      <c r="AK1105" s="356"/>
      <c r="AL1105" s="357">
        <v>96.774193548387103</v>
      </c>
      <c r="AM1105" s="358"/>
      <c r="AN1105" s="358"/>
      <c r="AO1105" s="359"/>
      <c r="AP1105" s="360"/>
      <c r="AQ1105" s="360"/>
      <c r="AR1105" s="360"/>
      <c r="AS1105" s="360"/>
      <c r="AT1105" s="360"/>
      <c r="AU1105" s="360"/>
      <c r="AV1105" s="360"/>
      <c r="AW1105" s="360"/>
      <c r="AX1105" s="360"/>
    </row>
    <row r="1106" spans="1:50" ht="30" customHeight="1" x14ac:dyDescent="0.15">
      <c r="A1106" s="376">
        <v>5</v>
      </c>
      <c r="B1106" s="376">
        <v>1</v>
      </c>
      <c r="C1106" s="374" t="s">
        <v>662</v>
      </c>
      <c r="D1106" s="374"/>
      <c r="E1106" s="375" t="s">
        <v>655</v>
      </c>
      <c r="F1106" s="375"/>
      <c r="G1106" s="375"/>
      <c r="H1106" s="375"/>
      <c r="I1106" s="375"/>
      <c r="J1106" s="348">
        <v>8390001008541</v>
      </c>
      <c r="K1106" s="349"/>
      <c r="L1106" s="349"/>
      <c r="M1106" s="349"/>
      <c r="N1106" s="349"/>
      <c r="O1106" s="349"/>
      <c r="P1106" s="350" t="s">
        <v>661</v>
      </c>
      <c r="Q1106" s="350"/>
      <c r="R1106" s="350"/>
      <c r="S1106" s="350"/>
      <c r="T1106" s="350"/>
      <c r="U1106" s="350"/>
      <c r="V1106" s="350"/>
      <c r="W1106" s="350"/>
      <c r="X1106" s="350"/>
      <c r="Y1106" s="351">
        <v>283</v>
      </c>
      <c r="Z1106" s="352"/>
      <c r="AA1106" s="352"/>
      <c r="AB1106" s="353"/>
      <c r="AC1106" s="354" t="s">
        <v>494</v>
      </c>
      <c r="AD1106" s="354"/>
      <c r="AE1106" s="354"/>
      <c r="AF1106" s="354"/>
      <c r="AG1106" s="354"/>
      <c r="AH1106" s="355">
        <v>2</v>
      </c>
      <c r="AI1106" s="356"/>
      <c r="AJ1106" s="356"/>
      <c r="AK1106" s="356"/>
      <c r="AL1106" s="357">
        <v>99.276589195013088</v>
      </c>
      <c r="AM1106" s="358"/>
      <c r="AN1106" s="358"/>
      <c r="AO1106" s="359"/>
      <c r="AP1106" s="360"/>
      <c r="AQ1106" s="360"/>
      <c r="AR1106" s="360"/>
      <c r="AS1106" s="360"/>
      <c r="AT1106" s="360"/>
      <c r="AU1106" s="360"/>
      <c r="AV1106" s="360"/>
      <c r="AW1106" s="360"/>
      <c r="AX1106" s="360"/>
    </row>
    <row r="1107" spans="1:50" ht="30" customHeight="1" x14ac:dyDescent="0.15">
      <c r="A1107" s="376">
        <v>6</v>
      </c>
      <c r="B1107" s="376">
        <v>1</v>
      </c>
      <c r="C1107" s="374" t="s">
        <v>662</v>
      </c>
      <c r="D1107" s="374"/>
      <c r="E1107" s="375" t="s">
        <v>656</v>
      </c>
      <c r="F1107" s="375"/>
      <c r="G1107" s="375"/>
      <c r="H1107" s="375"/>
      <c r="I1107" s="375"/>
      <c r="J1107" s="348">
        <v>5390001011333</v>
      </c>
      <c r="K1107" s="349"/>
      <c r="L1107" s="349"/>
      <c r="M1107" s="349"/>
      <c r="N1107" s="349"/>
      <c r="O1107" s="349"/>
      <c r="P1107" s="350" t="s">
        <v>661</v>
      </c>
      <c r="Q1107" s="350"/>
      <c r="R1107" s="350"/>
      <c r="S1107" s="350"/>
      <c r="T1107" s="350"/>
      <c r="U1107" s="350"/>
      <c r="V1107" s="350"/>
      <c r="W1107" s="350"/>
      <c r="X1107" s="350"/>
      <c r="Y1107" s="351">
        <v>273</v>
      </c>
      <c r="Z1107" s="352"/>
      <c r="AA1107" s="352"/>
      <c r="AB1107" s="353"/>
      <c r="AC1107" s="354" t="s">
        <v>494</v>
      </c>
      <c r="AD1107" s="354"/>
      <c r="AE1107" s="354"/>
      <c r="AF1107" s="354"/>
      <c r="AG1107" s="354"/>
      <c r="AH1107" s="355">
        <v>3</v>
      </c>
      <c r="AI1107" s="356"/>
      <c r="AJ1107" s="356"/>
      <c r="AK1107" s="356"/>
      <c r="AL1107" s="357">
        <v>91.484030070402923</v>
      </c>
      <c r="AM1107" s="358"/>
      <c r="AN1107" s="358"/>
      <c r="AO1107" s="359"/>
      <c r="AP1107" s="360"/>
      <c r="AQ1107" s="360"/>
      <c r="AR1107" s="360"/>
      <c r="AS1107" s="360"/>
      <c r="AT1107" s="360"/>
      <c r="AU1107" s="360"/>
      <c r="AV1107" s="360"/>
      <c r="AW1107" s="360"/>
      <c r="AX1107" s="360"/>
    </row>
    <row r="1108" spans="1:50" ht="30" customHeight="1" x14ac:dyDescent="0.15">
      <c r="A1108" s="376">
        <v>7</v>
      </c>
      <c r="B1108" s="376">
        <v>1</v>
      </c>
      <c r="C1108" s="374" t="s">
        <v>662</v>
      </c>
      <c r="D1108" s="374"/>
      <c r="E1108" s="375" t="s">
        <v>657</v>
      </c>
      <c r="F1108" s="375"/>
      <c r="G1108" s="375"/>
      <c r="H1108" s="375"/>
      <c r="I1108" s="375"/>
      <c r="J1108" s="348">
        <v>1410001008586</v>
      </c>
      <c r="K1108" s="349"/>
      <c r="L1108" s="349"/>
      <c r="M1108" s="349"/>
      <c r="N1108" s="349"/>
      <c r="O1108" s="349"/>
      <c r="P1108" s="350" t="s">
        <v>661</v>
      </c>
      <c r="Q1108" s="350"/>
      <c r="R1108" s="350"/>
      <c r="S1108" s="350"/>
      <c r="T1108" s="350"/>
      <c r="U1108" s="350"/>
      <c r="V1108" s="350"/>
      <c r="W1108" s="350"/>
      <c r="X1108" s="350"/>
      <c r="Y1108" s="351">
        <v>267</v>
      </c>
      <c r="Z1108" s="352"/>
      <c r="AA1108" s="352"/>
      <c r="AB1108" s="353"/>
      <c r="AC1108" s="354" t="s">
        <v>494</v>
      </c>
      <c r="AD1108" s="354"/>
      <c r="AE1108" s="354"/>
      <c r="AF1108" s="354"/>
      <c r="AG1108" s="354"/>
      <c r="AH1108" s="355">
        <v>1</v>
      </c>
      <c r="AI1108" s="356"/>
      <c r="AJ1108" s="356"/>
      <c r="AK1108" s="356"/>
      <c r="AL1108" s="357">
        <v>99.762646491618455</v>
      </c>
      <c r="AM1108" s="358"/>
      <c r="AN1108" s="358"/>
      <c r="AO1108" s="359"/>
      <c r="AP1108" s="360"/>
      <c r="AQ1108" s="360"/>
      <c r="AR1108" s="360"/>
      <c r="AS1108" s="360"/>
      <c r="AT1108" s="360"/>
      <c r="AU1108" s="360"/>
      <c r="AV1108" s="360"/>
      <c r="AW1108" s="360"/>
      <c r="AX1108" s="360"/>
    </row>
    <row r="1109" spans="1:50" ht="30" customHeight="1" x14ac:dyDescent="0.15">
      <c r="A1109" s="376">
        <v>8</v>
      </c>
      <c r="B1109" s="376">
        <v>1</v>
      </c>
      <c r="C1109" s="374" t="s">
        <v>662</v>
      </c>
      <c r="D1109" s="374"/>
      <c r="E1109" s="375" t="s">
        <v>658</v>
      </c>
      <c r="F1109" s="375"/>
      <c r="G1109" s="375"/>
      <c r="H1109" s="375"/>
      <c r="I1109" s="375"/>
      <c r="J1109" s="348">
        <v>1390001008611</v>
      </c>
      <c r="K1109" s="349"/>
      <c r="L1109" s="349"/>
      <c r="M1109" s="349"/>
      <c r="N1109" s="349"/>
      <c r="O1109" s="349"/>
      <c r="P1109" s="350" t="s">
        <v>661</v>
      </c>
      <c r="Q1109" s="350"/>
      <c r="R1109" s="350"/>
      <c r="S1109" s="350"/>
      <c r="T1109" s="350"/>
      <c r="U1109" s="350"/>
      <c r="V1109" s="350"/>
      <c r="W1109" s="350"/>
      <c r="X1109" s="350"/>
      <c r="Y1109" s="351">
        <v>248</v>
      </c>
      <c r="Z1109" s="352"/>
      <c r="AA1109" s="352"/>
      <c r="AB1109" s="353"/>
      <c r="AC1109" s="354" t="s">
        <v>494</v>
      </c>
      <c r="AD1109" s="354"/>
      <c r="AE1109" s="354"/>
      <c r="AF1109" s="354"/>
      <c r="AG1109" s="354"/>
      <c r="AH1109" s="355">
        <v>1</v>
      </c>
      <c r="AI1109" s="356"/>
      <c r="AJ1109" s="356"/>
      <c r="AK1109" s="356"/>
      <c r="AL1109" s="357">
        <v>96.977685716975799</v>
      </c>
      <c r="AM1109" s="358"/>
      <c r="AN1109" s="358"/>
      <c r="AO1109" s="359"/>
      <c r="AP1109" s="360"/>
      <c r="AQ1109" s="360"/>
      <c r="AR1109" s="360"/>
      <c r="AS1109" s="360"/>
      <c r="AT1109" s="360"/>
      <c r="AU1109" s="360"/>
      <c r="AV1109" s="360"/>
      <c r="AW1109" s="360"/>
      <c r="AX1109" s="360"/>
    </row>
    <row r="1110" spans="1:50" ht="30" customHeight="1" x14ac:dyDescent="0.15">
      <c r="A1110" s="376">
        <v>9</v>
      </c>
      <c r="B1110" s="376">
        <v>1</v>
      </c>
      <c r="C1110" s="374" t="s">
        <v>662</v>
      </c>
      <c r="D1110" s="374"/>
      <c r="E1110" s="375" t="s">
        <v>659</v>
      </c>
      <c r="F1110" s="375"/>
      <c r="G1110" s="375"/>
      <c r="H1110" s="375"/>
      <c r="I1110" s="375"/>
      <c r="J1110" s="348">
        <v>6390001007339</v>
      </c>
      <c r="K1110" s="349"/>
      <c r="L1110" s="349"/>
      <c r="M1110" s="349"/>
      <c r="N1110" s="349"/>
      <c r="O1110" s="349"/>
      <c r="P1110" s="350" t="s">
        <v>661</v>
      </c>
      <c r="Q1110" s="350"/>
      <c r="R1110" s="350"/>
      <c r="S1110" s="350"/>
      <c r="T1110" s="350"/>
      <c r="U1110" s="350"/>
      <c r="V1110" s="350"/>
      <c r="W1110" s="350"/>
      <c r="X1110" s="350"/>
      <c r="Y1110" s="351">
        <v>245</v>
      </c>
      <c r="Z1110" s="352"/>
      <c r="AA1110" s="352"/>
      <c r="AB1110" s="353"/>
      <c r="AC1110" s="354" t="s">
        <v>494</v>
      </c>
      <c r="AD1110" s="354"/>
      <c r="AE1110" s="354"/>
      <c r="AF1110" s="354"/>
      <c r="AG1110" s="354"/>
      <c r="AH1110" s="355">
        <v>1</v>
      </c>
      <c r="AI1110" s="356"/>
      <c r="AJ1110" s="356"/>
      <c r="AK1110" s="356"/>
      <c r="AL1110" s="357">
        <v>94.517958412098295</v>
      </c>
      <c r="AM1110" s="358"/>
      <c r="AN1110" s="358"/>
      <c r="AO1110" s="359"/>
      <c r="AP1110" s="360"/>
      <c r="AQ1110" s="360"/>
      <c r="AR1110" s="360"/>
      <c r="AS1110" s="360"/>
      <c r="AT1110" s="360"/>
      <c r="AU1110" s="360"/>
      <c r="AV1110" s="360"/>
      <c r="AW1110" s="360"/>
      <c r="AX1110" s="360"/>
    </row>
    <row r="1111" spans="1:50" ht="30" customHeight="1" x14ac:dyDescent="0.15">
      <c r="A1111" s="376">
        <v>10</v>
      </c>
      <c r="B1111" s="376">
        <v>1</v>
      </c>
      <c r="C1111" s="374" t="s">
        <v>662</v>
      </c>
      <c r="D1111" s="374"/>
      <c r="E1111" s="375" t="s">
        <v>660</v>
      </c>
      <c r="F1111" s="375"/>
      <c r="G1111" s="375"/>
      <c r="H1111" s="375"/>
      <c r="I1111" s="375"/>
      <c r="J1111" s="348">
        <v>3410002001761</v>
      </c>
      <c r="K1111" s="349"/>
      <c r="L1111" s="349"/>
      <c r="M1111" s="349"/>
      <c r="N1111" s="349"/>
      <c r="O1111" s="349"/>
      <c r="P1111" s="350" t="s">
        <v>661</v>
      </c>
      <c r="Q1111" s="350"/>
      <c r="R1111" s="350"/>
      <c r="S1111" s="350"/>
      <c r="T1111" s="350"/>
      <c r="U1111" s="350"/>
      <c r="V1111" s="350"/>
      <c r="W1111" s="350"/>
      <c r="X1111" s="350"/>
      <c r="Y1111" s="351">
        <v>244</v>
      </c>
      <c r="Z1111" s="352"/>
      <c r="AA1111" s="352"/>
      <c r="AB1111" s="353"/>
      <c r="AC1111" s="354" t="s">
        <v>494</v>
      </c>
      <c r="AD1111" s="354"/>
      <c r="AE1111" s="354"/>
      <c r="AF1111" s="354"/>
      <c r="AG1111" s="354"/>
      <c r="AH1111" s="355">
        <v>1</v>
      </c>
      <c r="AI1111" s="356"/>
      <c r="AJ1111" s="356"/>
      <c r="AK1111" s="356"/>
      <c r="AL1111" s="357">
        <v>99.478216603741572</v>
      </c>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7.75" customHeight="1" x14ac:dyDescent="0.15"/>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9" priority="14015">
      <formula>IF(RIGHT(TEXT(P14,"0.#"),1)=".",FALSE,TRUE)</formula>
    </cfRule>
    <cfRule type="expression" dxfId="2808" priority="14016">
      <formula>IF(RIGHT(TEXT(P14,"0.#"),1)=".",TRUE,FALSE)</formula>
    </cfRule>
  </conditionalFormatting>
  <conditionalFormatting sqref="AE32">
    <cfRule type="expression" dxfId="2807" priority="14005">
      <formula>IF(RIGHT(TEXT(AE32,"0.#"),1)=".",FALSE,TRUE)</formula>
    </cfRule>
    <cfRule type="expression" dxfId="2806" priority="14006">
      <formula>IF(RIGHT(TEXT(AE32,"0.#"),1)=".",TRUE,FALSE)</formula>
    </cfRule>
  </conditionalFormatting>
  <conditionalFormatting sqref="P18:AX18">
    <cfRule type="expression" dxfId="2805" priority="13891">
      <formula>IF(RIGHT(TEXT(P18,"0.#"),1)=".",FALSE,TRUE)</formula>
    </cfRule>
    <cfRule type="expression" dxfId="2804" priority="13892">
      <formula>IF(RIGHT(TEXT(P18,"0.#"),1)=".",TRUE,FALSE)</formula>
    </cfRule>
  </conditionalFormatting>
  <conditionalFormatting sqref="Y782">
    <cfRule type="expression" dxfId="2803" priority="13887">
      <formula>IF(RIGHT(TEXT(Y782,"0.#"),1)=".",FALSE,TRUE)</formula>
    </cfRule>
    <cfRule type="expression" dxfId="2802" priority="13888">
      <formula>IF(RIGHT(TEXT(Y782,"0.#"),1)=".",TRUE,FALSE)</formula>
    </cfRule>
  </conditionalFormatting>
  <conditionalFormatting sqref="Y791">
    <cfRule type="expression" dxfId="2801" priority="13883">
      <formula>IF(RIGHT(TEXT(Y791,"0.#"),1)=".",FALSE,TRUE)</formula>
    </cfRule>
    <cfRule type="expression" dxfId="2800" priority="13884">
      <formula>IF(RIGHT(TEXT(Y791,"0.#"),1)=".",TRUE,FALSE)</formula>
    </cfRule>
  </conditionalFormatting>
  <conditionalFormatting sqref="Y822:Y829 Y820 Y809:Y816 Y807 Y796:Y803 Y794">
    <cfRule type="expression" dxfId="2799" priority="13665">
      <formula>IF(RIGHT(TEXT(Y794,"0.#"),1)=".",FALSE,TRUE)</formula>
    </cfRule>
    <cfRule type="expression" dxfId="2798" priority="13666">
      <formula>IF(RIGHT(TEXT(Y794,"0.#"),1)=".",TRUE,FALSE)</formula>
    </cfRule>
  </conditionalFormatting>
  <conditionalFormatting sqref="P16:AQ17 P15:AX15 P13:AX13">
    <cfRule type="expression" dxfId="2797" priority="13713">
      <formula>IF(RIGHT(TEXT(P13,"0.#"),1)=".",FALSE,TRUE)</formula>
    </cfRule>
    <cfRule type="expression" dxfId="2796" priority="13714">
      <formula>IF(RIGHT(TEXT(P13,"0.#"),1)=".",TRUE,FALSE)</formula>
    </cfRule>
  </conditionalFormatting>
  <conditionalFormatting sqref="P19:AJ19">
    <cfRule type="expression" dxfId="2795" priority="13711">
      <formula>IF(RIGHT(TEXT(P19,"0.#"),1)=".",FALSE,TRUE)</formula>
    </cfRule>
    <cfRule type="expression" dxfId="2794" priority="13712">
      <formula>IF(RIGHT(TEXT(P19,"0.#"),1)=".",TRUE,FALSE)</formula>
    </cfRule>
  </conditionalFormatting>
  <conditionalFormatting sqref="AE101 AQ101">
    <cfRule type="expression" dxfId="2793" priority="13703">
      <formula>IF(RIGHT(TEXT(AE101,"0.#"),1)=".",FALSE,TRUE)</formula>
    </cfRule>
    <cfRule type="expression" dxfId="2792" priority="13704">
      <formula>IF(RIGHT(TEXT(AE101,"0.#"),1)=".",TRUE,FALSE)</formula>
    </cfRule>
  </conditionalFormatting>
  <conditionalFormatting sqref="Y783:Y790 Y781">
    <cfRule type="expression" dxfId="2791" priority="13689">
      <formula>IF(RIGHT(TEXT(Y781,"0.#"),1)=".",FALSE,TRUE)</formula>
    </cfRule>
    <cfRule type="expression" dxfId="2790" priority="13690">
      <formula>IF(RIGHT(TEXT(Y781,"0.#"),1)=".",TRUE,FALSE)</formula>
    </cfRule>
  </conditionalFormatting>
  <conditionalFormatting sqref="AU782">
    <cfRule type="expression" dxfId="2789" priority="13687">
      <formula>IF(RIGHT(TEXT(AU782,"0.#"),1)=".",FALSE,TRUE)</formula>
    </cfRule>
    <cfRule type="expression" dxfId="2788" priority="13688">
      <formula>IF(RIGHT(TEXT(AU782,"0.#"),1)=".",TRUE,FALSE)</formula>
    </cfRule>
  </conditionalFormatting>
  <conditionalFormatting sqref="AU791">
    <cfRule type="expression" dxfId="2787" priority="13685">
      <formula>IF(RIGHT(TEXT(AU791,"0.#"),1)=".",FALSE,TRUE)</formula>
    </cfRule>
    <cfRule type="expression" dxfId="2786" priority="13686">
      <formula>IF(RIGHT(TEXT(AU791,"0.#"),1)=".",TRUE,FALSE)</formula>
    </cfRule>
  </conditionalFormatting>
  <conditionalFormatting sqref="AU783:AU790 AU781">
    <cfRule type="expression" dxfId="2785" priority="13683">
      <formula>IF(RIGHT(TEXT(AU781,"0.#"),1)=".",FALSE,TRUE)</formula>
    </cfRule>
    <cfRule type="expression" dxfId="2784" priority="13684">
      <formula>IF(RIGHT(TEXT(AU781,"0.#"),1)=".",TRUE,FALSE)</formula>
    </cfRule>
  </conditionalFormatting>
  <conditionalFormatting sqref="Y821 Y808 Y795">
    <cfRule type="expression" dxfId="2783" priority="13669">
      <formula>IF(RIGHT(TEXT(Y795,"0.#"),1)=".",FALSE,TRUE)</formula>
    </cfRule>
    <cfRule type="expression" dxfId="2782" priority="13670">
      <formula>IF(RIGHT(TEXT(Y795,"0.#"),1)=".",TRUE,FALSE)</formula>
    </cfRule>
  </conditionalFormatting>
  <conditionalFormatting sqref="Y830 Y817 Y804">
    <cfRule type="expression" dxfId="2781" priority="13667">
      <formula>IF(RIGHT(TEXT(Y804,"0.#"),1)=".",FALSE,TRUE)</formula>
    </cfRule>
    <cfRule type="expression" dxfId="2780" priority="13668">
      <formula>IF(RIGHT(TEXT(Y804,"0.#"),1)=".",TRUE,FALSE)</formula>
    </cfRule>
  </conditionalFormatting>
  <conditionalFormatting sqref="AU821 AU808 AU795">
    <cfRule type="expression" dxfId="2779" priority="13663">
      <formula>IF(RIGHT(TEXT(AU795,"0.#"),1)=".",FALSE,TRUE)</formula>
    </cfRule>
    <cfRule type="expression" dxfId="2778" priority="13664">
      <formula>IF(RIGHT(TEXT(AU795,"0.#"),1)=".",TRUE,FALSE)</formula>
    </cfRule>
  </conditionalFormatting>
  <conditionalFormatting sqref="AU830 AU817 AU804">
    <cfRule type="expression" dxfId="2777" priority="13661">
      <formula>IF(RIGHT(TEXT(AU804,"0.#"),1)=".",FALSE,TRUE)</formula>
    </cfRule>
    <cfRule type="expression" dxfId="2776" priority="13662">
      <formula>IF(RIGHT(TEXT(AU804,"0.#"),1)=".",TRUE,FALSE)</formula>
    </cfRule>
  </conditionalFormatting>
  <conditionalFormatting sqref="AU822:AU829 AU820 AU809:AU816 AU807 AU796:AU803 AU794">
    <cfRule type="expression" dxfId="2775" priority="13659">
      <formula>IF(RIGHT(TEXT(AU794,"0.#"),1)=".",FALSE,TRUE)</formula>
    </cfRule>
    <cfRule type="expression" dxfId="2774" priority="13660">
      <formula>IF(RIGHT(TEXT(AU794,"0.#"),1)=".",TRUE,FALSE)</formula>
    </cfRule>
  </conditionalFormatting>
  <conditionalFormatting sqref="AM87">
    <cfRule type="expression" dxfId="2773" priority="13313">
      <formula>IF(RIGHT(TEXT(AM87,"0.#"),1)=".",FALSE,TRUE)</formula>
    </cfRule>
    <cfRule type="expression" dxfId="2772" priority="13314">
      <formula>IF(RIGHT(TEXT(AM87,"0.#"),1)=".",TRUE,FALSE)</formula>
    </cfRule>
  </conditionalFormatting>
  <conditionalFormatting sqref="AE55">
    <cfRule type="expression" dxfId="2771" priority="13381">
      <formula>IF(RIGHT(TEXT(AE55,"0.#"),1)=".",FALSE,TRUE)</formula>
    </cfRule>
    <cfRule type="expression" dxfId="2770" priority="13382">
      <formula>IF(RIGHT(TEXT(AE55,"0.#"),1)=".",TRUE,FALSE)</formula>
    </cfRule>
  </conditionalFormatting>
  <conditionalFormatting sqref="AI55">
    <cfRule type="expression" dxfId="2769" priority="13379">
      <formula>IF(RIGHT(TEXT(AI55,"0.#"),1)=".",FALSE,TRUE)</formula>
    </cfRule>
    <cfRule type="expression" dxfId="2768" priority="13380">
      <formula>IF(RIGHT(TEXT(AI55,"0.#"),1)=".",TRUE,FALSE)</formula>
    </cfRule>
  </conditionalFormatting>
  <conditionalFormatting sqref="AM34">
    <cfRule type="expression" dxfId="2767" priority="13459">
      <formula>IF(RIGHT(TEXT(AM34,"0.#"),1)=".",FALSE,TRUE)</formula>
    </cfRule>
    <cfRule type="expression" dxfId="2766" priority="13460">
      <formula>IF(RIGHT(TEXT(AM34,"0.#"),1)=".",TRUE,FALSE)</formula>
    </cfRule>
  </conditionalFormatting>
  <conditionalFormatting sqref="AE33">
    <cfRule type="expression" dxfId="2765" priority="13473">
      <formula>IF(RIGHT(TEXT(AE33,"0.#"),1)=".",FALSE,TRUE)</formula>
    </cfRule>
    <cfRule type="expression" dxfId="2764" priority="13474">
      <formula>IF(RIGHT(TEXT(AE33,"0.#"),1)=".",TRUE,FALSE)</formula>
    </cfRule>
  </conditionalFormatting>
  <conditionalFormatting sqref="AE34">
    <cfRule type="expression" dxfId="2763" priority="13471">
      <formula>IF(RIGHT(TEXT(AE34,"0.#"),1)=".",FALSE,TRUE)</formula>
    </cfRule>
    <cfRule type="expression" dxfId="2762" priority="13472">
      <formula>IF(RIGHT(TEXT(AE34,"0.#"),1)=".",TRUE,FALSE)</formula>
    </cfRule>
  </conditionalFormatting>
  <conditionalFormatting sqref="AI34">
    <cfRule type="expression" dxfId="2761" priority="13469">
      <formula>IF(RIGHT(TEXT(AI34,"0.#"),1)=".",FALSE,TRUE)</formula>
    </cfRule>
    <cfRule type="expression" dxfId="2760" priority="13470">
      <formula>IF(RIGHT(TEXT(AI34,"0.#"),1)=".",TRUE,FALSE)</formula>
    </cfRule>
  </conditionalFormatting>
  <conditionalFormatting sqref="AI33">
    <cfRule type="expression" dxfId="2759" priority="13467">
      <formula>IF(RIGHT(TEXT(AI33,"0.#"),1)=".",FALSE,TRUE)</formula>
    </cfRule>
    <cfRule type="expression" dxfId="2758" priority="13468">
      <formula>IF(RIGHT(TEXT(AI33,"0.#"),1)=".",TRUE,FALSE)</formula>
    </cfRule>
  </conditionalFormatting>
  <conditionalFormatting sqref="AI32">
    <cfRule type="expression" dxfId="2757" priority="13465">
      <formula>IF(RIGHT(TEXT(AI32,"0.#"),1)=".",FALSE,TRUE)</formula>
    </cfRule>
    <cfRule type="expression" dxfId="2756" priority="13466">
      <formula>IF(RIGHT(TEXT(AI32,"0.#"),1)=".",TRUE,FALSE)</formula>
    </cfRule>
  </conditionalFormatting>
  <conditionalFormatting sqref="AM32">
    <cfRule type="expression" dxfId="2755" priority="13463">
      <formula>IF(RIGHT(TEXT(AM32,"0.#"),1)=".",FALSE,TRUE)</formula>
    </cfRule>
    <cfRule type="expression" dxfId="2754" priority="13464">
      <formula>IF(RIGHT(TEXT(AM32,"0.#"),1)=".",TRUE,FALSE)</formula>
    </cfRule>
  </conditionalFormatting>
  <conditionalFormatting sqref="AM33">
    <cfRule type="expression" dxfId="2753" priority="13461">
      <formula>IF(RIGHT(TEXT(AM33,"0.#"),1)=".",FALSE,TRUE)</formula>
    </cfRule>
    <cfRule type="expression" dxfId="2752" priority="13462">
      <formula>IF(RIGHT(TEXT(AM33,"0.#"),1)=".",TRUE,FALSE)</formula>
    </cfRule>
  </conditionalFormatting>
  <conditionalFormatting sqref="AQ32:AQ34">
    <cfRule type="expression" dxfId="2751" priority="13453">
      <formula>IF(RIGHT(TEXT(AQ32,"0.#"),1)=".",FALSE,TRUE)</formula>
    </cfRule>
    <cfRule type="expression" dxfId="2750" priority="13454">
      <formula>IF(RIGHT(TEXT(AQ32,"0.#"),1)=".",TRUE,FALSE)</formula>
    </cfRule>
  </conditionalFormatting>
  <conditionalFormatting sqref="AU32:AU34">
    <cfRule type="expression" dxfId="2749" priority="13451">
      <formula>IF(RIGHT(TEXT(AU32,"0.#"),1)=".",FALSE,TRUE)</formula>
    </cfRule>
    <cfRule type="expression" dxfId="2748" priority="13452">
      <formula>IF(RIGHT(TEXT(AU32,"0.#"),1)=".",TRUE,FALSE)</formula>
    </cfRule>
  </conditionalFormatting>
  <conditionalFormatting sqref="AE53">
    <cfRule type="expression" dxfId="2747" priority="13385">
      <formula>IF(RIGHT(TEXT(AE53,"0.#"),1)=".",FALSE,TRUE)</formula>
    </cfRule>
    <cfRule type="expression" dxfId="2746" priority="13386">
      <formula>IF(RIGHT(TEXT(AE53,"0.#"),1)=".",TRUE,FALSE)</formula>
    </cfRule>
  </conditionalFormatting>
  <conditionalFormatting sqref="AE54">
    <cfRule type="expression" dxfId="2745" priority="13383">
      <formula>IF(RIGHT(TEXT(AE54,"0.#"),1)=".",FALSE,TRUE)</formula>
    </cfRule>
    <cfRule type="expression" dxfId="2744" priority="13384">
      <formula>IF(RIGHT(TEXT(AE54,"0.#"),1)=".",TRUE,FALSE)</formula>
    </cfRule>
  </conditionalFormatting>
  <conditionalFormatting sqref="AI54">
    <cfRule type="expression" dxfId="2743" priority="13377">
      <formula>IF(RIGHT(TEXT(AI54,"0.#"),1)=".",FALSE,TRUE)</formula>
    </cfRule>
    <cfRule type="expression" dxfId="2742" priority="13378">
      <formula>IF(RIGHT(TEXT(AI54,"0.#"),1)=".",TRUE,FALSE)</formula>
    </cfRule>
  </conditionalFormatting>
  <conditionalFormatting sqref="AI53">
    <cfRule type="expression" dxfId="2741" priority="13375">
      <formula>IF(RIGHT(TEXT(AI53,"0.#"),1)=".",FALSE,TRUE)</formula>
    </cfRule>
    <cfRule type="expression" dxfId="2740" priority="13376">
      <formula>IF(RIGHT(TEXT(AI53,"0.#"),1)=".",TRUE,FALSE)</formula>
    </cfRule>
  </conditionalFormatting>
  <conditionalFormatting sqref="AM53">
    <cfRule type="expression" dxfId="2739" priority="13373">
      <formula>IF(RIGHT(TEXT(AM53,"0.#"),1)=".",FALSE,TRUE)</formula>
    </cfRule>
    <cfRule type="expression" dxfId="2738" priority="13374">
      <formula>IF(RIGHT(TEXT(AM53,"0.#"),1)=".",TRUE,FALSE)</formula>
    </cfRule>
  </conditionalFormatting>
  <conditionalFormatting sqref="AM54">
    <cfRule type="expression" dxfId="2737" priority="13371">
      <formula>IF(RIGHT(TEXT(AM54,"0.#"),1)=".",FALSE,TRUE)</formula>
    </cfRule>
    <cfRule type="expression" dxfId="2736" priority="13372">
      <formula>IF(RIGHT(TEXT(AM54,"0.#"),1)=".",TRUE,FALSE)</formula>
    </cfRule>
  </conditionalFormatting>
  <conditionalFormatting sqref="AM55">
    <cfRule type="expression" dxfId="2735" priority="13369">
      <formula>IF(RIGHT(TEXT(AM55,"0.#"),1)=".",FALSE,TRUE)</formula>
    </cfRule>
    <cfRule type="expression" dxfId="2734" priority="13370">
      <formula>IF(RIGHT(TEXT(AM55,"0.#"),1)=".",TRUE,FALSE)</formula>
    </cfRule>
  </conditionalFormatting>
  <conditionalFormatting sqref="AE60">
    <cfRule type="expression" dxfId="2733" priority="13355">
      <formula>IF(RIGHT(TEXT(AE60,"0.#"),1)=".",FALSE,TRUE)</formula>
    </cfRule>
    <cfRule type="expression" dxfId="2732" priority="13356">
      <formula>IF(RIGHT(TEXT(AE60,"0.#"),1)=".",TRUE,FALSE)</formula>
    </cfRule>
  </conditionalFormatting>
  <conditionalFormatting sqref="AE61">
    <cfRule type="expression" dxfId="2731" priority="13353">
      <formula>IF(RIGHT(TEXT(AE61,"0.#"),1)=".",FALSE,TRUE)</formula>
    </cfRule>
    <cfRule type="expression" dxfId="2730" priority="13354">
      <formula>IF(RIGHT(TEXT(AE61,"0.#"),1)=".",TRUE,FALSE)</formula>
    </cfRule>
  </conditionalFormatting>
  <conditionalFormatting sqref="AE62">
    <cfRule type="expression" dxfId="2729" priority="13351">
      <formula>IF(RIGHT(TEXT(AE62,"0.#"),1)=".",FALSE,TRUE)</formula>
    </cfRule>
    <cfRule type="expression" dxfId="2728" priority="13352">
      <formula>IF(RIGHT(TEXT(AE62,"0.#"),1)=".",TRUE,FALSE)</formula>
    </cfRule>
  </conditionalFormatting>
  <conditionalFormatting sqref="AI62">
    <cfRule type="expression" dxfId="2727" priority="13349">
      <formula>IF(RIGHT(TEXT(AI62,"0.#"),1)=".",FALSE,TRUE)</formula>
    </cfRule>
    <cfRule type="expression" dxfId="2726" priority="13350">
      <formula>IF(RIGHT(TEXT(AI62,"0.#"),1)=".",TRUE,FALSE)</formula>
    </cfRule>
  </conditionalFormatting>
  <conditionalFormatting sqref="AI61">
    <cfRule type="expression" dxfId="2725" priority="13347">
      <formula>IF(RIGHT(TEXT(AI61,"0.#"),1)=".",FALSE,TRUE)</formula>
    </cfRule>
    <cfRule type="expression" dxfId="2724" priority="13348">
      <formula>IF(RIGHT(TEXT(AI61,"0.#"),1)=".",TRUE,FALSE)</formula>
    </cfRule>
  </conditionalFormatting>
  <conditionalFormatting sqref="AI60">
    <cfRule type="expression" dxfId="2723" priority="13345">
      <formula>IF(RIGHT(TEXT(AI60,"0.#"),1)=".",FALSE,TRUE)</formula>
    </cfRule>
    <cfRule type="expression" dxfId="2722" priority="13346">
      <formula>IF(RIGHT(TEXT(AI60,"0.#"),1)=".",TRUE,FALSE)</formula>
    </cfRule>
  </conditionalFormatting>
  <conditionalFormatting sqref="AM60">
    <cfRule type="expression" dxfId="2721" priority="13343">
      <formula>IF(RIGHT(TEXT(AM60,"0.#"),1)=".",FALSE,TRUE)</formula>
    </cfRule>
    <cfRule type="expression" dxfId="2720" priority="13344">
      <formula>IF(RIGHT(TEXT(AM60,"0.#"),1)=".",TRUE,FALSE)</formula>
    </cfRule>
  </conditionalFormatting>
  <conditionalFormatting sqref="AM61">
    <cfRule type="expression" dxfId="2719" priority="13341">
      <formula>IF(RIGHT(TEXT(AM61,"0.#"),1)=".",FALSE,TRUE)</formula>
    </cfRule>
    <cfRule type="expression" dxfId="2718" priority="13342">
      <formula>IF(RIGHT(TEXT(AM61,"0.#"),1)=".",TRUE,FALSE)</formula>
    </cfRule>
  </conditionalFormatting>
  <conditionalFormatting sqref="AM62">
    <cfRule type="expression" dxfId="2717" priority="13339">
      <formula>IF(RIGHT(TEXT(AM62,"0.#"),1)=".",FALSE,TRUE)</formula>
    </cfRule>
    <cfRule type="expression" dxfId="2716" priority="13340">
      <formula>IF(RIGHT(TEXT(AM62,"0.#"),1)=".",TRUE,FALSE)</formula>
    </cfRule>
  </conditionalFormatting>
  <conditionalFormatting sqref="AE87">
    <cfRule type="expression" dxfId="2715" priority="13325">
      <formula>IF(RIGHT(TEXT(AE87,"0.#"),1)=".",FALSE,TRUE)</formula>
    </cfRule>
    <cfRule type="expression" dxfId="2714" priority="13326">
      <formula>IF(RIGHT(TEXT(AE87,"0.#"),1)=".",TRUE,FALSE)</formula>
    </cfRule>
  </conditionalFormatting>
  <conditionalFormatting sqref="AE88">
    <cfRule type="expression" dxfId="2713" priority="13323">
      <formula>IF(RIGHT(TEXT(AE88,"0.#"),1)=".",FALSE,TRUE)</formula>
    </cfRule>
    <cfRule type="expression" dxfId="2712" priority="13324">
      <formula>IF(RIGHT(TEXT(AE88,"0.#"),1)=".",TRUE,FALSE)</formula>
    </cfRule>
  </conditionalFormatting>
  <conditionalFormatting sqref="AE89">
    <cfRule type="expression" dxfId="2711" priority="13321">
      <formula>IF(RIGHT(TEXT(AE89,"0.#"),1)=".",FALSE,TRUE)</formula>
    </cfRule>
    <cfRule type="expression" dxfId="2710" priority="13322">
      <formula>IF(RIGHT(TEXT(AE89,"0.#"),1)=".",TRUE,FALSE)</formula>
    </cfRule>
  </conditionalFormatting>
  <conditionalFormatting sqref="AI89">
    <cfRule type="expression" dxfId="2709" priority="13319">
      <formula>IF(RIGHT(TEXT(AI89,"0.#"),1)=".",FALSE,TRUE)</formula>
    </cfRule>
    <cfRule type="expression" dxfId="2708" priority="13320">
      <formula>IF(RIGHT(TEXT(AI89,"0.#"),1)=".",TRUE,FALSE)</formula>
    </cfRule>
  </conditionalFormatting>
  <conditionalFormatting sqref="AI88">
    <cfRule type="expression" dxfId="2707" priority="13317">
      <formula>IF(RIGHT(TEXT(AI88,"0.#"),1)=".",FALSE,TRUE)</formula>
    </cfRule>
    <cfRule type="expression" dxfId="2706" priority="13318">
      <formula>IF(RIGHT(TEXT(AI88,"0.#"),1)=".",TRUE,FALSE)</formula>
    </cfRule>
  </conditionalFormatting>
  <conditionalFormatting sqref="AI87">
    <cfRule type="expression" dxfId="2705" priority="13315">
      <formula>IF(RIGHT(TEXT(AI87,"0.#"),1)=".",FALSE,TRUE)</formula>
    </cfRule>
    <cfRule type="expression" dxfId="2704" priority="13316">
      <formula>IF(RIGHT(TEXT(AI87,"0.#"),1)=".",TRUE,FALSE)</formula>
    </cfRule>
  </conditionalFormatting>
  <conditionalFormatting sqref="AM88">
    <cfRule type="expression" dxfId="2703" priority="13311">
      <formula>IF(RIGHT(TEXT(AM88,"0.#"),1)=".",FALSE,TRUE)</formula>
    </cfRule>
    <cfRule type="expression" dxfId="2702" priority="13312">
      <formula>IF(RIGHT(TEXT(AM88,"0.#"),1)=".",TRUE,FALSE)</formula>
    </cfRule>
  </conditionalFormatting>
  <conditionalFormatting sqref="AM89">
    <cfRule type="expression" dxfId="2701" priority="13309">
      <formula>IF(RIGHT(TEXT(AM89,"0.#"),1)=".",FALSE,TRUE)</formula>
    </cfRule>
    <cfRule type="expression" dxfId="2700" priority="13310">
      <formula>IF(RIGHT(TEXT(AM89,"0.#"),1)=".",TRUE,FALSE)</formula>
    </cfRule>
  </conditionalFormatting>
  <conditionalFormatting sqref="AE92">
    <cfRule type="expression" dxfId="2699" priority="13295">
      <formula>IF(RIGHT(TEXT(AE92,"0.#"),1)=".",FALSE,TRUE)</formula>
    </cfRule>
    <cfRule type="expression" dxfId="2698" priority="13296">
      <formula>IF(RIGHT(TEXT(AE92,"0.#"),1)=".",TRUE,FALSE)</formula>
    </cfRule>
  </conditionalFormatting>
  <conditionalFormatting sqref="AE93">
    <cfRule type="expression" dxfId="2697" priority="13293">
      <formula>IF(RIGHT(TEXT(AE93,"0.#"),1)=".",FALSE,TRUE)</formula>
    </cfRule>
    <cfRule type="expression" dxfId="2696" priority="13294">
      <formula>IF(RIGHT(TEXT(AE93,"0.#"),1)=".",TRUE,FALSE)</formula>
    </cfRule>
  </conditionalFormatting>
  <conditionalFormatting sqref="AE94">
    <cfRule type="expression" dxfId="2695" priority="13291">
      <formula>IF(RIGHT(TEXT(AE94,"0.#"),1)=".",FALSE,TRUE)</formula>
    </cfRule>
    <cfRule type="expression" dxfId="2694" priority="13292">
      <formula>IF(RIGHT(TEXT(AE94,"0.#"),1)=".",TRUE,FALSE)</formula>
    </cfRule>
  </conditionalFormatting>
  <conditionalFormatting sqref="AI94">
    <cfRule type="expression" dxfId="2693" priority="13289">
      <formula>IF(RIGHT(TEXT(AI94,"0.#"),1)=".",FALSE,TRUE)</formula>
    </cfRule>
    <cfRule type="expression" dxfId="2692" priority="13290">
      <formula>IF(RIGHT(TEXT(AI94,"0.#"),1)=".",TRUE,FALSE)</formula>
    </cfRule>
  </conditionalFormatting>
  <conditionalFormatting sqref="AI93">
    <cfRule type="expression" dxfId="2691" priority="13287">
      <formula>IF(RIGHT(TEXT(AI93,"0.#"),1)=".",FALSE,TRUE)</formula>
    </cfRule>
    <cfRule type="expression" dxfId="2690" priority="13288">
      <formula>IF(RIGHT(TEXT(AI93,"0.#"),1)=".",TRUE,FALSE)</formula>
    </cfRule>
  </conditionalFormatting>
  <conditionalFormatting sqref="AI92">
    <cfRule type="expression" dxfId="2689" priority="13285">
      <formula>IF(RIGHT(TEXT(AI92,"0.#"),1)=".",FALSE,TRUE)</formula>
    </cfRule>
    <cfRule type="expression" dxfId="2688" priority="13286">
      <formula>IF(RIGHT(TEXT(AI92,"0.#"),1)=".",TRUE,FALSE)</formula>
    </cfRule>
  </conditionalFormatting>
  <conditionalFormatting sqref="AM92">
    <cfRule type="expression" dxfId="2687" priority="13283">
      <formula>IF(RIGHT(TEXT(AM92,"0.#"),1)=".",FALSE,TRUE)</formula>
    </cfRule>
    <cfRule type="expression" dxfId="2686" priority="13284">
      <formula>IF(RIGHT(TEXT(AM92,"0.#"),1)=".",TRUE,FALSE)</formula>
    </cfRule>
  </conditionalFormatting>
  <conditionalFormatting sqref="AM93">
    <cfRule type="expression" dxfId="2685" priority="13281">
      <formula>IF(RIGHT(TEXT(AM93,"0.#"),1)=".",FALSE,TRUE)</formula>
    </cfRule>
    <cfRule type="expression" dxfId="2684" priority="13282">
      <formula>IF(RIGHT(TEXT(AM93,"0.#"),1)=".",TRUE,FALSE)</formula>
    </cfRule>
  </conditionalFormatting>
  <conditionalFormatting sqref="AM94">
    <cfRule type="expression" dxfId="2683" priority="13279">
      <formula>IF(RIGHT(TEXT(AM94,"0.#"),1)=".",FALSE,TRUE)</formula>
    </cfRule>
    <cfRule type="expression" dxfId="2682" priority="13280">
      <formula>IF(RIGHT(TEXT(AM94,"0.#"),1)=".",TRUE,FALSE)</formula>
    </cfRule>
  </conditionalFormatting>
  <conditionalFormatting sqref="AE97">
    <cfRule type="expression" dxfId="2681" priority="13265">
      <formula>IF(RIGHT(TEXT(AE97,"0.#"),1)=".",FALSE,TRUE)</formula>
    </cfRule>
    <cfRule type="expression" dxfId="2680" priority="13266">
      <formula>IF(RIGHT(TEXT(AE97,"0.#"),1)=".",TRUE,FALSE)</formula>
    </cfRule>
  </conditionalFormatting>
  <conditionalFormatting sqref="AE98">
    <cfRule type="expression" dxfId="2679" priority="13263">
      <formula>IF(RIGHT(TEXT(AE98,"0.#"),1)=".",FALSE,TRUE)</formula>
    </cfRule>
    <cfRule type="expression" dxfId="2678" priority="13264">
      <formula>IF(RIGHT(TEXT(AE98,"0.#"),1)=".",TRUE,FALSE)</formula>
    </cfRule>
  </conditionalFormatting>
  <conditionalFormatting sqref="AE99">
    <cfRule type="expression" dxfId="2677" priority="13261">
      <formula>IF(RIGHT(TEXT(AE99,"0.#"),1)=".",FALSE,TRUE)</formula>
    </cfRule>
    <cfRule type="expression" dxfId="2676" priority="13262">
      <formula>IF(RIGHT(TEXT(AE99,"0.#"),1)=".",TRUE,FALSE)</formula>
    </cfRule>
  </conditionalFormatting>
  <conditionalFormatting sqref="AI99">
    <cfRule type="expression" dxfId="2675" priority="13259">
      <formula>IF(RIGHT(TEXT(AI99,"0.#"),1)=".",FALSE,TRUE)</formula>
    </cfRule>
    <cfRule type="expression" dxfId="2674" priority="13260">
      <formula>IF(RIGHT(TEXT(AI99,"0.#"),1)=".",TRUE,FALSE)</formula>
    </cfRule>
  </conditionalFormatting>
  <conditionalFormatting sqref="AI98">
    <cfRule type="expression" dxfId="2673" priority="13257">
      <formula>IF(RIGHT(TEXT(AI98,"0.#"),1)=".",FALSE,TRUE)</formula>
    </cfRule>
    <cfRule type="expression" dxfId="2672" priority="13258">
      <formula>IF(RIGHT(TEXT(AI98,"0.#"),1)=".",TRUE,FALSE)</formula>
    </cfRule>
  </conditionalFormatting>
  <conditionalFormatting sqref="AI97">
    <cfRule type="expression" dxfId="2671" priority="13255">
      <formula>IF(RIGHT(TEXT(AI97,"0.#"),1)=".",FALSE,TRUE)</formula>
    </cfRule>
    <cfRule type="expression" dxfId="2670" priority="13256">
      <formula>IF(RIGHT(TEXT(AI97,"0.#"),1)=".",TRUE,FALSE)</formula>
    </cfRule>
  </conditionalFormatting>
  <conditionalFormatting sqref="AM97">
    <cfRule type="expression" dxfId="2669" priority="13253">
      <formula>IF(RIGHT(TEXT(AM97,"0.#"),1)=".",FALSE,TRUE)</formula>
    </cfRule>
    <cfRule type="expression" dxfId="2668" priority="13254">
      <formula>IF(RIGHT(TEXT(AM97,"0.#"),1)=".",TRUE,FALSE)</formula>
    </cfRule>
  </conditionalFormatting>
  <conditionalFormatting sqref="AM98">
    <cfRule type="expression" dxfId="2667" priority="13251">
      <formula>IF(RIGHT(TEXT(AM98,"0.#"),1)=".",FALSE,TRUE)</formula>
    </cfRule>
    <cfRule type="expression" dxfId="2666" priority="13252">
      <formula>IF(RIGHT(TEXT(AM98,"0.#"),1)=".",TRUE,FALSE)</formula>
    </cfRule>
  </conditionalFormatting>
  <conditionalFormatting sqref="AM99">
    <cfRule type="expression" dxfId="2665" priority="13249">
      <formula>IF(RIGHT(TEXT(AM99,"0.#"),1)=".",FALSE,TRUE)</formula>
    </cfRule>
    <cfRule type="expression" dxfId="2664" priority="13250">
      <formula>IF(RIGHT(TEXT(AM99,"0.#"),1)=".",TRUE,FALSE)</formula>
    </cfRule>
  </conditionalFormatting>
  <conditionalFormatting sqref="AI101">
    <cfRule type="expression" dxfId="2663" priority="13235">
      <formula>IF(RIGHT(TEXT(AI101,"0.#"),1)=".",FALSE,TRUE)</formula>
    </cfRule>
    <cfRule type="expression" dxfId="2662" priority="13236">
      <formula>IF(RIGHT(TEXT(AI101,"0.#"),1)=".",TRUE,FALSE)</formula>
    </cfRule>
  </conditionalFormatting>
  <conditionalFormatting sqref="AM101">
    <cfRule type="expression" dxfId="2661" priority="13233">
      <formula>IF(RIGHT(TEXT(AM101,"0.#"),1)=".",FALSE,TRUE)</formula>
    </cfRule>
    <cfRule type="expression" dxfId="2660" priority="13234">
      <formula>IF(RIGHT(TEXT(AM101,"0.#"),1)=".",TRUE,FALSE)</formula>
    </cfRule>
  </conditionalFormatting>
  <conditionalFormatting sqref="AE102">
    <cfRule type="expression" dxfId="2659" priority="13231">
      <formula>IF(RIGHT(TEXT(AE102,"0.#"),1)=".",FALSE,TRUE)</formula>
    </cfRule>
    <cfRule type="expression" dxfId="2658" priority="13232">
      <formula>IF(RIGHT(TEXT(AE102,"0.#"),1)=".",TRUE,FALSE)</formula>
    </cfRule>
  </conditionalFormatting>
  <conditionalFormatting sqref="AI102">
    <cfRule type="expression" dxfId="2657" priority="13229">
      <formula>IF(RIGHT(TEXT(AI102,"0.#"),1)=".",FALSE,TRUE)</formula>
    </cfRule>
    <cfRule type="expression" dxfId="2656" priority="13230">
      <formula>IF(RIGHT(TEXT(AI102,"0.#"),1)=".",TRUE,FALSE)</formula>
    </cfRule>
  </conditionalFormatting>
  <conditionalFormatting sqref="AM102">
    <cfRule type="expression" dxfId="2655" priority="13227">
      <formula>IF(RIGHT(TEXT(AM102,"0.#"),1)=".",FALSE,TRUE)</formula>
    </cfRule>
    <cfRule type="expression" dxfId="2654" priority="13228">
      <formula>IF(RIGHT(TEXT(AM102,"0.#"),1)=".",TRUE,FALSE)</formula>
    </cfRule>
  </conditionalFormatting>
  <conditionalFormatting sqref="AQ102">
    <cfRule type="expression" dxfId="2653" priority="13225">
      <formula>IF(RIGHT(TEXT(AQ102,"0.#"),1)=".",FALSE,TRUE)</formula>
    </cfRule>
    <cfRule type="expression" dxfId="2652" priority="13226">
      <formula>IF(RIGHT(TEXT(AQ102,"0.#"),1)=".",TRUE,FALSE)</formula>
    </cfRule>
  </conditionalFormatting>
  <conditionalFormatting sqref="AE104">
    <cfRule type="expression" dxfId="2651" priority="13223">
      <formula>IF(RIGHT(TEXT(AE104,"0.#"),1)=".",FALSE,TRUE)</formula>
    </cfRule>
    <cfRule type="expression" dxfId="2650" priority="13224">
      <formula>IF(RIGHT(TEXT(AE104,"0.#"),1)=".",TRUE,FALSE)</formula>
    </cfRule>
  </conditionalFormatting>
  <conditionalFormatting sqref="AI104">
    <cfRule type="expression" dxfId="2649" priority="13221">
      <formula>IF(RIGHT(TEXT(AI104,"0.#"),1)=".",FALSE,TRUE)</formula>
    </cfRule>
    <cfRule type="expression" dxfId="2648" priority="13222">
      <formula>IF(RIGHT(TEXT(AI104,"0.#"),1)=".",TRUE,FALSE)</formula>
    </cfRule>
  </conditionalFormatting>
  <conditionalFormatting sqref="AM104">
    <cfRule type="expression" dxfId="2647" priority="13219">
      <formula>IF(RIGHT(TEXT(AM104,"0.#"),1)=".",FALSE,TRUE)</formula>
    </cfRule>
    <cfRule type="expression" dxfId="2646" priority="13220">
      <formula>IF(RIGHT(TEXT(AM104,"0.#"),1)=".",TRUE,FALSE)</formula>
    </cfRule>
  </conditionalFormatting>
  <conditionalFormatting sqref="AE105">
    <cfRule type="expression" dxfId="2645" priority="13217">
      <formula>IF(RIGHT(TEXT(AE105,"0.#"),1)=".",FALSE,TRUE)</formula>
    </cfRule>
    <cfRule type="expression" dxfId="2644" priority="13218">
      <formula>IF(RIGHT(TEXT(AE105,"0.#"),1)=".",TRUE,FALSE)</formula>
    </cfRule>
  </conditionalFormatting>
  <conditionalFormatting sqref="AI105">
    <cfRule type="expression" dxfId="2643" priority="13215">
      <formula>IF(RIGHT(TEXT(AI105,"0.#"),1)=".",FALSE,TRUE)</formula>
    </cfRule>
    <cfRule type="expression" dxfId="2642" priority="13216">
      <formula>IF(RIGHT(TEXT(AI105,"0.#"),1)=".",TRUE,FALSE)</formula>
    </cfRule>
  </conditionalFormatting>
  <conditionalFormatting sqref="AM105">
    <cfRule type="expression" dxfId="2641" priority="13213">
      <formula>IF(RIGHT(TEXT(AM105,"0.#"),1)=".",FALSE,TRUE)</formula>
    </cfRule>
    <cfRule type="expression" dxfId="2640" priority="13214">
      <formula>IF(RIGHT(TEXT(AM105,"0.#"),1)=".",TRUE,FALSE)</formula>
    </cfRule>
  </conditionalFormatting>
  <conditionalFormatting sqref="AE107">
    <cfRule type="expression" dxfId="2639" priority="13209">
      <formula>IF(RIGHT(TEXT(AE107,"0.#"),1)=".",FALSE,TRUE)</formula>
    </cfRule>
    <cfRule type="expression" dxfId="2638" priority="13210">
      <formula>IF(RIGHT(TEXT(AE107,"0.#"),1)=".",TRUE,FALSE)</formula>
    </cfRule>
  </conditionalFormatting>
  <conditionalFormatting sqref="AI107">
    <cfRule type="expression" dxfId="2637" priority="13207">
      <formula>IF(RIGHT(TEXT(AI107,"0.#"),1)=".",FALSE,TRUE)</formula>
    </cfRule>
    <cfRule type="expression" dxfId="2636" priority="13208">
      <formula>IF(RIGHT(TEXT(AI107,"0.#"),1)=".",TRUE,FALSE)</formula>
    </cfRule>
  </conditionalFormatting>
  <conditionalFormatting sqref="AM107">
    <cfRule type="expression" dxfId="2635" priority="13205">
      <formula>IF(RIGHT(TEXT(AM107,"0.#"),1)=".",FALSE,TRUE)</formula>
    </cfRule>
    <cfRule type="expression" dxfId="2634" priority="13206">
      <formula>IF(RIGHT(TEXT(AM107,"0.#"),1)=".",TRUE,FALSE)</formula>
    </cfRule>
  </conditionalFormatting>
  <conditionalFormatting sqref="AE108">
    <cfRule type="expression" dxfId="2633" priority="13203">
      <formula>IF(RIGHT(TEXT(AE108,"0.#"),1)=".",FALSE,TRUE)</formula>
    </cfRule>
    <cfRule type="expression" dxfId="2632" priority="13204">
      <formula>IF(RIGHT(TEXT(AE108,"0.#"),1)=".",TRUE,FALSE)</formula>
    </cfRule>
  </conditionalFormatting>
  <conditionalFormatting sqref="AI108">
    <cfRule type="expression" dxfId="2631" priority="13201">
      <formula>IF(RIGHT(TEXT(AI108,"0.#"),1)=".",FALSE,TRUE)</formula>
    </cfRule>
    <cfRule type="expression" dxfId="2630" priority="13202">
      <formula>IF(RIGHT(TEXT(AI108,"0.#"),1)=".",TRUE,FALSE)</formula>
    </cfRule>
  </conditionalFormatting>
  <conditionalFormatting sqref="AM108">
    <cfRule type="expression" dxfId="2629" priority="13199">
      <formula>IF(RIGHT(TEXT(AM108,"0.#"),1)=".",FALSE,TRUE)</formula>
    </cfRule>
    <cfRule type="expression" dxfId="2628" priority="13200">
      <formula>IF(RIGHT(TEXT(AM108,"0.#"),1)=".",TRUE,FALSE)</formula>
    </cfRule>
  </conditionalFormatting>
  <conditionalFormatting sqref="AE110">
    <cfRule type="expression" dxfId="2627" priority="13195">
      <formula>IF(RIGHT(TEXT(AE110,"0.#"),1)=".",FALSE,TRUE)</formula>
    </cfRule>
    <cfRule type="expression" dxfId="2626" priority="13196">
      <formula>IF(RIGHT(TEXT(AE110,"0.#"),1)=".",TRUE,FALSE)</formula>
    </cfRule>
  </conditionalFormatting>
  <conditionalFormatting sqref="AI110">
    <cfRule type="expression" dxfId="2625" priority="13193">
      <formula>IF(RIGHT(TEXT(AI110,"0.#"),1)=".",FALSE,TRUE)</formula>
    </cfRule>
    <cfRule type="expression" dxfId="2624" priority="13194">
      <formula>IF(RIGHT(TEXT(AI110,"0.#"),1)=".",TRUE,FALSE)</formula>
    </cfRule>
  </conditionalFormatting>
  <conditionalFormatting sqref="AM110">
    <cfRule type="expression" dxfId="2623" priority="13191">
      <formula>IF(RIGHT(TEXT(AM110,"0.#"),1)=".",FALSE,TRUE)</formula>
    </cfRule>
    <cfRule type="expression" dxfId="2622" priority="13192">
      <formula>IF(RIGHT(TEXT(AM110,"0.#"),1)=".",TRUE,FALSE)</formula>
    </cfRule>
  </conditionalFormatting>
  <conditionalFormatting sqref="AE111">
    <cfRule type="expression" dxfId="2621" priority="13189">
      <formula>IF(RIGHT(TEXT(AE111,"0.#"),1)=".",FALSE,TRUE)</formula>
    </cfRule>
    <cfRule type="expression" dxfId="2620" priority="13190">
      <formula>IF(RIGHT(TEXT(AE111,"0.#"),1)=".",TRUE,FALSE)</formula>
    </cfRule>
  </conditionalFormatting>
  <conditionalFormatting sqref="AI111">
    <cfRule type="expression" dxfId="2619" priority="13187">
      <formula>IF(RIGHT(TEXT(AI111,"0.#"),1)=".",FALSE,TRUE)</formula>
    </cfRule>
    <cfRule type="expression" dxfId="2618" priority="13188">
      <formula>IF(RIGHT(TEXT(AI111,"0.#"),1)=".",TRUE,FALSE)</formula>
    </cfRule>
  </conditionalFormatting>
  <conditionalFormatting sqref="AM111">
    <cfRule type="expression" dxfId="2617" priority="13185">
      <formula>IF(RIGHT(TEXT(AM111,"0.#"),1)=".",FALSE,TRUE)</formula>
    </cfRule>
    <cfRule type="expression" dxfId="2616" priority="13186">
      <formula>IF(RIGHT(TEXT(AM111,"0.#"),1)=".",TRUE,FALSE)</formula>
    </cfRule>
  </conditionalFormatting>
  <conditionalFormatting sqref="AE113">
    <cfRule type="expression" dxfId="2615" priority="13181">
      <formula>IF(RIGHT(TEXT(AE113,"0.#"),1)=".",FALSE,TRUE)</formula>
    </cfRule>
    <cfRule type="expression" dxfId="2614" priority="13182">
      <formula>IF(RIGHT(TEXT(AE113,"0.#"),1)=".",TRUE,FALSE)</formula>
    </cfRule>
  </conditionalFormatting>
  <conditionalFormatting sqref="AI113">
    <cfRule type="expression" dxfId="2613" priority="13179">
      <formula>IF(RIGHT(TEXT(AI113,"0.#"),1)=".",FALSE,TRUE)</formula>
    </cfRule>
    <cfRule type="expression" dxfId="2612" priority="13180">
      <formula>IF(RIGHT(TEXT(AI113,"0.#"),1)=".",TRUE,FALSE)</formula>
    </cfRule>
  </conditionalFormatting>
  <conditionalFormatting sqref="AM113">
    <cfRule type="expression" dxfId="2611" priority="13177">
      <formula>IF(RIGHT(TEXT(AM113,"0.#"),1)=".",FALSE,TRUE)</formula>
    </cfRule>
    <cfRule type="expression" dxfId="2610" priority="13178">
      <formula>IF(RIGHT(TEXT(AM113,"0.#"),1)=".",TRUE,FALSE)</formula>
    </cfRule>
  </conditionalFormatting>
  <conditionalFormatting sqref="AE114">
    <cfRule type="expression" dxfId="2609" priority="13175">
      <formula>IF(RIGHT(TEXT(AE114,"0.#"),1)=".",FALSE,TRUE)</formula>
    </cfRule>
    <cfRule type="expression" dxfId="2608" priority="13176">
      <formula>IF(RIGHT(TEXT(AE114,"0.#"),1)=".",TRUE,FALSE)</formula>
    </cfRule>
  </conditionalFormatting>
  <conditionalFormatting sqref="AI114">
    <cfRule type="expression" dxfId="2607" priority="13173">
      <formula>IF(RIGHT(TEXT(AI114,"0.#"),1)=".",FALSE,TRUE)</formula>
    </cfRule>
    <cfRule type="expression" dxfId="2606" priority="13174">
      <formula>IF(RIGHT(TEXT(AI114,"0.#"),1)=".",TRUE,FALSE)</formula>
    </cfRule>
  </conditionalFormatting>
  <conditionalFormatting sqref="AM114">
    <cfRule type="expression" dxfId="2605" priority="13171">
      <formula>IF(RIGHT(TEXT(AM114,"0.#"),1)=".",FALSE,TRUE)</formula>
    </cfRule>
    <cfRule type="expression" dxfId="2604" priority="13172">
      <formula>IF(RIGHT(TEXT(AM114,"0.#"),1)=".",TRUE,FALSE)</formula>
    </cfRule>
  </conditionalFormatting>
  <conditionalFormatting sqref="AE116 AQ116">
    <cfRule type="expression" dxfId="2603" priority="13167">
      <formula>IF(RIGHT(TEXT(AE116,"0.#"),1)=".",FALSE,TRUE)</formula>
    </cfRule>
    <cfRule type="expression" dxfId="2602" priority="13168">
      <formula>IF(RIGHT(TEXT(AE116,"0.#"),1)=".",TRUE,FALSE)</formula>
    </cfRule>
  </conditionalFormatting>
  <conditionalFormatting sqref="AI116">
    <cfRule type="expression" dxfId="2601" priority="13165">
      <formula>IF(RIGHT(TEXT(AI116,"0.#"),1)=".",FALSE,TRUE)</formula>
    </cfRule>
    <cfRule type="expression" dxfId="2600" priority="13166">
      <formula>IF(RIGHT(TEXT(AI116,"0.#"),1)=".",TRUE,FALSE)</formula>
    </cfRule>
  </conditionalFormatting>
  <conditionalFormatting sqref="AM116">
    <cfRule type="expression" dxfId="2599" priority="13163">
      <formula>IF(RIGHT(TEXT(AM116,"0.#"),1)=".",FALSE,TRUE)</formula>
    </cfRule>
    <cfRule type="expression" dxfId="2598" priority="13164">
      <formula>IF(RIGHT(TEXT(AM116,"0.#"),1)=".",TRUE,FALSE)</formula>
    </cfRule>
  </conditionalFormatting>
  <conditionalFormatting sqref="AE117 AM117">
    <cfRule type="expression" dxfId="2597" priority="13161">
      <formula>IF(RIGHT(TEXT(AE117,"0.#"),1)=".",FALSE,TRUE)</formula>
    </cfRule>
    <cfRule type="expression" dxfId="2596" priority="13162">
      <formula>IF(RIGHT(TEXT(AE117,"0.#"),1)=".",TRUE,FALSE)</formula>
    </cfRule>
  </conditionalFormatting>
  <conditionalFormatting sqref="AI117">
    <cfRule type="expression" dxfId="2595" priority="13159">
      <formula>IF(RIGHT(TEXT(AI117,"0.#"),1)=".",FALSE,TRUE)</formula>
    </cfRule>
    <cfRule type="expression" dxfId="2594" priority="13160">
      <formula>IF(RIGHT(TEXT(AI117,"0.#"),1)=".",TRUE,FALSE)</formula>
    </cfRule>
  </conditionalFormatting>
  <conditionalFormatting sqref="AQ117">
    <cfRule type="expression" dxfId="2593" priority="13155">
      <formula>IF(RIGHT(TEXT(AQ117,"0.#"),1)=".",FALSE,TRUE)</formula>
    </cfRule>
    <cfRule type="expression" dxfId="2592" priority="13156">
      <formula>IF(RIGHT(TEXT(AQ117,"0.#"),1)=".",TRUE,FALSE)</formula>
    </cfRule>
  </conditionalFormatting>
  <conditionalFormatting sqref="AE119 AQ119">
    <cfRule type="expression" dxfId="2591" priority="13153">
      <formula>IF(RIGHT(TEXT(AE119,"0.#"),1)=".",FALSE,TRUE)</formula>
    </cfRule>
    <cfRule type="expression" dxfId="2590" priority="13154">
      <formula>IF(RIGHT(TEXT(AE119,"0.#"),1)=".",TRUE,FALSE)</formula>
    </cfRule>
  </conditionalFormatting>
  <conditionalFormatting sqref="AI119">
    <cfRule type="expression" dxfId="2589" priority="13151">
      <formula>IF(RIGHT(TEXT(AI119,"0.#"),1)=".",FALSE,TRUE)</formula>
    </cfRule>
    <cfRule type="expression" dxfId="2588" priority="13152">
      <formula>IF(RIGHT(TEXT(AI119,"0.#"),1)=".",TRUE,FALSE)</formula>
    </cfRule>
  </conditionalFormatting>
  <conditionalFormatting sqref="AM119">
    <cfRule type="expression" dxfId="2587" priority="13149">
      <formula>IF(RIGHT(TEXT(AM119,"0.#"),1)=".",FALSE,TRUE)</formula>
    </cfRule>
    <cfRule type="expression" dxfId="2586" priority="13150">
      <formula>IF(RIGHT(TEXT(AM119,"0.#"),1)=".",TRUE,FALSE)</formula>
    </cfRule>
  </conditionalFormatting>
  <conditionalFormatting sqref="AQ120">
    <cfRule type="expression" dxfId="2585" priority="13141">
      <formula>IF(RIGHT(TEXT(AQ120,"0.#"),1)=".",FALSE,TRUE)</formula>
    </cfRule>
    <cfRule type="expression" dxfId="2584" priority="13142">
      <formula>IF(RIGHT(TEXT(AQ120,"0.#"),1)=".",TRUE,FALSE)</formula>
    </cfRule>
  </conditionalFormatting>
  <conditionalFormatting sqref="AE122 AQ122">
    <cfRule type="expression" dxfId="2583" priority="13139">
      <formula>IF(RIGHT(TEXT(AE122,"0.#"),1)=".",FALSE,TRUE)</formula>
    </cfRule>
    <cfRule type="expression" dxfId="2582" priority="13140">
      <formula>IF(RIGHT(TEXT(AE122,"0.#"),1)=".",TRUE,FALSE)</formula>
    </cfRule>
  </conditionalFormatting>
  <conditionalFormatting sqref="AI122">
    <cfRule type="expression" dxfId="2581" priority="13137">
      <formula>IF(RIGHT(TEXT(AI122,"0.#"),1)=".",FALSE,TRUE)</formula>
    </cfRule>
    <cfRule type="expression" dxfId="2580" priority="13138">
      <formula>IF(RIGHT(TEXT(AI122,"0.#"),1)=".",TRUE,FALSE)</formula>
    </cfRule>
  </conditionalFormatting>
  <conditionalFormatting sqref="AM122">
    <cfRule type="expression" dxfId="2579" priority="13135">
      <formula>IF(RIGHT(TEXT(AM122,"0.#"),1)=".",FALSE,TRUE)</formula>
    </cfRule>
    <cfRule type="expression" dxfId="2578" priority="13136">
      <formula>IF(RIGHT(TEXT(AM122,"0.#"),1)=".",TRUE,FALSE)</formula>
    </cfRule>
  </conditionalFormatting>
  <conditionalFormatting sqref="AQ123">
    <cfRule type="expression" dxfId="2577" priority="13127">
      <formula>IF(RIGHT(TEXT(AQ123,"0.#"),1)=".",FALSE,TRUE)</formula>
    </cfRule>
    <cfRule type="expression" dxfId="2576" priority="13128">
      <formula>IF(RIGHT(TEXT(AQ123,"0.#"),1)=".",TRUE,FALSE)</formula>
    </cfRule>
  </conditionalFormatting>
  <conditionalFormatting sqref="AE125 AQ125">
    <cfRule type="expression" dxfId="2575" priority="13125">
      <formula>IF(RIGHT(TEXT(AE125,"0.#"),1)=".",FALSE,TRUE)</formula>
    </cfRule>
    <cfRule type="expression" dxfId="2574" priority="13126">
      <formula>IF(RIGHT(TEXT(AE125,"0.#"),1)=".",TRUE,FALSE)</formula>
    </cfRule>
  </conditionalFormatting>
  <conditionalFormatting sqref="AI125">
    <cfRule type="expression" dxfId="2573" priority="13123">
      <formula>IF(RIGHT(TEXT(AI125,"0.#"),1)=".",FALSE,TRUE)</formula>
    </cfRule>
    <cfRule type="expression" dxfId="2572" priority="13124">
      <formula>IF(RIGHT(TEXT(AI125,"0.#"),1)=".",TRUE,FALSE)</formula>
    </cfRule>
  </conditionalFormatting>
  <conditionalFormatting sqref="AM125">
    <cfRule type="expression" dxfId="2571" priority="13121">
      <formula>IF(RIGHT(TEXT(AM125,"0.#"),1)=".",FALSE,TRUE)</formula>
    </cfRule>
    <cfRule type="expression" dxfId="2570" priority="13122">
      <formula>IF(RIGHT(TEXT(AM125,"0.#"),1)=".",TRUE,FALSE)</formula>
    </cfRule>
  </conditionalFormatting>
  <conditionalFormatting sqref="AQ126">
    <cfRule type="expression" dxfId="2569" priority="13113">
      <formula>IF(RIGHT(TEXT(AQ126,"0.#"),1)=".",FALSE,TRUE)</formula>
    </cfRule>
    <cfRule type="expression" dxfId="2568" priority="13114">
      <formula>IF(RIGHT(TEXT(AQ126,"0.#"),1)=".",TRUE,FALSE)</formula>
    </cfRule>
  </conditionalFormatting>
  <conditionalFormatting sqref="AE128 AQ128">
    <cfRule type="expression" dxfId="2567" priority="13111">
      <formula>IF(RIGHT(TEXT(AE128,"0.#"),1)=".",FALSE,TRUE)</formula>
    </cfRule>
    <cfRule type="expression" dxfId="2566" priority="13112">
      <formula>IF(RIGHT(TEXT(AE128,"0.#"),1)=".",TRUE,FALSE)</formula>
    </cfRule>
  </conditionalFormatting>
  <conditionalFormatting sqref="AI128">
    <cfRule type="expression" dxfId="2565" priority="13109">
      <formula>IF(RIGHT(TEXT(AI128,"0.#"),1)=".",FALSE,TRUE)</formula>
    </cfRule>
    <cfRule type="expression" dxfId="2564" priority="13110">
      <formula>IF(RIGHT(TEXT(AI128,"0.#"),1)=".",TRUE,FALSE)</formula>
    </cfRule>
  </conditionalFormatting>
  <conditionalFormatting sqref="AM128">
    <cfRule type="expression" dxfId="2563" priority="13107">
      <formula>IF(RIGHT(TEXT(AM128,"0.#"),1)=".",FALSE,TRUE)</formula>
    </cfRule>
    <cfRule type="expression" dxfId="2562" priority="13108">
      <formula>IF(RIGHT(TEXT(AM128,"0.#"),1)=".",TRUE,FALSE)</formula>
    </cfRule>
  </conditionalFormatting>
  <conditionalFormatting sqref="AQ129">
    <cfRule type="expression" dxfId="2561" priority="13099">
      <formula>IF(RIGHT(TEXT(AQ129,"0.#"),1)=".",FALSE,TRUE)</formula>
    </cfRule>
    <cfRule type="expression" dxfId="2560" priority="13100">
      <formula>IF(RIGHT(TEXT(AQ129,"0.#"),1)=".",TRUE,FALSE)</formula>
    </cfRule>
  </conditionalFormatting>
  <conditionalFormatting sqref="AE75">
    <cfRule type="expression" dxfId="2559" priority="13097">
      <formula>IF(RIGHT(TEXT(AE75,"0.#"),1)=".",FALSE,TRUE)</formula>
    </cfRule>
    <cfRule type="expression" dxfId="2558" priority="13098">
      <formula>IF(RIGHT(TEXT(AE75,"0.#"),1)=".",TRUE,FALSE)</formula>
    </cfRule>
  </conditionalFormatting>
  <conditionalFormatting sqref="AE76">
    <cfRule type="expression" dxfId="2557" priority="13095">
      <formula>IF(RIGHT(TEXT(AE76,"0.#"),1)=".",FALSE,TRUE)</formula>
    </cfRule>
    <cfRule type="expression" dxfId="2556" priority="13096">
      <formula>IF(RIGHT(TEXT(AE76,"0.#"),1)=".",TRUE,FALSE)</formula>
    </cfRule>
  </conditionalFormatting>
  <conditionalFormatting sqref="AE77">
    <cfRule type="expression" dxfId="2555" priority="13093">
      <formula>IF(RIGHT(TEXT(AE77,"0.#"),1)=".",FALSE,TRUE)</formula>
    </cfRule>
    <cfRule type="expression" dxfId="2554" priority="13094">
      <formula>IF(RIGHT(TEXT(AE77,"0.#"),1)=".",TRUE,FALSE)</formula>
    </cfRule>
  </conditionalFormatting>
  <conditionalFormatting sqref="AI77">
    <cfRule type="expression" dxfId="2553" priority="13091">
      <formula>IF(RIGHT(TEXT(AI77,"0.#"),1)=".",FALSE,TRUE)</formula>
    </cfRule>
    <cfRule type="expression" dxfId="2552" priority="13092">
      <formula>IF(RIGHT(TEXT(AI77,"0.#"),1)=".",TRUE,FALSE)</formula>
    </cfRule>
  </conditionalFormatting>
  <conditionalFormatting sqref="AI76">
    <cfRule type="expression" dxfId="2551" priority="13089">
      <formula>IF(RIGHT(TEXT(AI76,"0.#"),1)=".",FALSE,TRUE)</formula>
    </cfRule>
    <cfRule type="expression" dxfId="2550" priority="13090">
      <formula>IF(RIGHT(TEXT(AI76,"0.#"),1)=".",TRUE,FALSE)</formula>
    </cfRule>
  </conditionalFormatting>
  <conditionalFormatting sqref="AI75">
    <cfRule type="expression" dxfId="2549" priority="13087">
      <formula>IF(RIGHT(TEXT(AI75,"0.#"),1)=".",FALSE,TRUE)</formula>
    </cfRule>
    <cfRule type="expression" dxfId="2548" priority="13088">
      <formula>IF(RIGHT(TEXT(AI75,"0.#"),1)=".",TRUE,FALSE)</formula>
    </cfRule>
  </conditionalFormatting>
  <conditionalFormatting sqref="AM75">
    <cfRule type="expression" dxfId="2547" priority="13085">
      <formula>IF(RIGHT(TEXT(AM75,"0.#"),1)=".",FALSE,TRUE)</formula>
    </cfRule>
    <cfRule type="expression" dxfId="2546" priority="13086">
      <formula>IF(RIGHT(TEXT(AM75,"0.#"),1)=".",TRUE,FALSE)</formula>
    </cfRule>
  </conditionalFormatting>
  <conditionalFormatting sqref="AM76">
    <cfRule type="expression" dxfId="2545" priority="13083">
      <formula>IF(RIGHT(TEXT(AM76,"0.#"),1)=".",FALSE,TRUE)</formula>
    </cfRule>
    <cfRule type="expression" dxfId="2544" priority="13084">
      <formula>IF(RIGHT(TEXT(AM76,"0.#"),1)=".",TRUE,FALSE)</formula>
    </cfRule>
  </conditionalFormatting>
  <conditionalFormatting sqref="AM77">
    <cfRule type="expression" dxfId="2543" priority="13081">
      <formula>IF(RIGHT(TEXT(AM77,"0.#"),1)=".",FALSE,TRUE)</formula>
    </cfRule>
    <cfRule type="expression" dxfId="2542" priority="13082">
      <formula>IF(RIGHT(TEXT(AM77,"0.#"),1)=".",TRUE,FALSE)</formula>
    </cfRule>
  </conditionalFormatting>
  <conditionalFormatting sqref="AE134:AE135 AI134:AI135 AM134:AM135 AQ134:AQ135 AU134:AU135">
    <cfRule type="expression" dxfId="2541" priority="13067">
      <formula>IF(RIGHT(TEXT(AE134,"0.#"),1)=".",FALSE,TRUE)</formula>
    </cfRule>
    <cfRule type="expression" dxfId="2540" priority="13068">
      <formula>IF(RIGHT(TEXT(AE134,"0.#"),1)=".",TRUE,FALSE)</formula>
    </cfRule>
  </conditionalFormatting>
  <conditionalFormatting sqref="AE433">
    <cfRule type="expression" dxfId="2539" priority="13037">
      <formula>IF(RIGHT(TEXT(AE433,"0.#"),1)=".",FALSE,TRUE)</formula>
    </cfRule>
    <cfRule type="expression" dxfId="2538" priority="13038">
      <formula>IF(RIGHT(TEXT(AE433,"0.#"),1)=".",TRUE,FALSE)</formula>
    </cfRule>
  </conditionalFormatting>
  <conditionalFormatting sqref="AM435">
    <cfRule type="expression" dxfId="2537" priority="13021">
      <formula>IF(RIGHT(TEXT(AM435,"0.#"),1)=".",FALSE,TRUE)</formula>
    </cfRule>
    <cfRule type="expression" dxfId="2536" priority="13022">
      <formula>IF(RIGHT(TEXT(AM435,"0.#"),1)=".",TRUE,FALSE)</formula>
    </cfRule>
  </conditionalFormatting>
  <conditionalFormatting sqref="AE434">
    <cfRule type="expression" dxfId="2535" priority="13035">
      <formula>IF(RIGHT(TEXT(AE434,"0.#"),1)=".",FALSE,TRUE)</formula>
    </cfRule>
    <cfRule type="expression" dxfId="2534" priority="13036">
      <formula>IF(RIGHT(TEXT(AE434,"0.#"),1)=".",TRUE,FALSE)</formula>
    </cfRule>
  </conditionalFormatting>
  <conditionalFormatting sqref="AE435">
    <cfRule type="expression" dxfId="2533" priority="13033">
      <formula>IF(RIGHT(TEXT(AE435,"0.#"),1)=".",FALSE,TRUE)</formula>
    </cfRule>
    <cfRule type="expression" dxfId="2532" priority="13034">
      <formula>IF(RIGHT(TEXT(AE435,"0.#"),1)=".",TRUE,FALSE)</formula>
    </cfRule>
  </conditionalFormatting>
  <conditionalFormatting sqref="AM433">
    <cfRule type="expression" dxfId="2531" priority="13025">
      <formula>IF(RIGHT(TEXT(AM433,"0.#"),1)=".",FALSE,TRUE)</formula>
    </cfRule>
    <cfRule type="expression" dxfId="2530" priority="13026">
      <formula>IF(RIGHT(TEXT(AM433,"0.#"),1)=".",TRUE,FALSE)</formula>
    </cfRule>
  </conditionalFormatting>
  <conditionalFormatting sqref="AM434">
    <cfRule type="expression" dxfId="2529" priority="13023">
      <formula>IF(RIGHT(TEXT(AM434,"0.#"),1)=".",FALSE,TRUE)</formula>
    </cfRule>
    <cfRule type="expression" dxfId="2528" priority="13024">
      <formula>IF(RIGHT(TEXT(AM434,"0.#"),1)=".",TRUE,FALSE)</formula>
    </cfRule>
  </conditionalFormatting>
  <conditionalFormatting sqref="AU433">
    <cfRule type="expression" dxfId="2527" priority="13013">
      <formula>IF(RIGHT(TEXT(AU433,"0.#"),1)=".",FALSE,TRUE)</formula>
    </cfRule>
    <cfRule type="expression" dxfId="2526" priority="13014">
      <formula>IF(RIGHT(TEXT(AU433,"0.#"),1)=".",TRUE,FALSE)</formula>
    </cfRule>
  </conditionalFormatting>
  <conditionalFormatting sqref="AU434">
    <cfRule type="expression" dxfId="2525" priority="13011">
      <formula>IF(RIGHT(TEXT(AU434,"0.#"),1)=".",FALSE,TRUE)</formula>
    </cfRule>
    <cfRule type="expression" dxfId="2524" priority="13012">
      <formula>IF(RIGHT(TEXT(AU434,"0.#"),1)=".",TRUE,FALSE)</formula>
    </cfRule>
  </conditionalFormatting>
  <conditionalFormatting sqref="AU435">
    <cfRule type="expression" dxfId="2523" priority="13009">
      <formula>IF(RIGHT(TEXT(AU435,"0.#"),1)=".",FALSE,TRUE)</formula>
    </cfRule>
    <cfRule type="expression" dxfId="2522" priority="13010">
      <formula>IF(RIGHT(TEXT(AU435,"0.#"),1)=".",TRUE,FALSE)</formula>
    </cfRule>
  </conditionalFormatting>
  <conditionalFormatting sqref="AI435">
    <cfRule type="expression" dxfId="2521" priority="12943">
      <formula>IF(RIGHT(TEXT(AI435,"0.#"),1)=".",FALSE,TRUE)</formula>
    </cfRule>
    <cfRule type="expression" dxfId="2520" priority="12944">
      <formula>IF(RIGHT(TEXT(AI435,"0.#"),1)=".",TRUE,FALSE)</formula>
    </cfRule>
  </conditionalFormatting>
  <conditionalFormatting sqref="AI433">
    <cfRule type="expression" dxfId="2519" priority="12947">
      <formula>IF(RIGHT(TEXT(AI433,"0.#"),1)=".",FALSE,TRUE)</formula>
    </cfRule>
    <cfRule type="expression" dxfId="2518" priority="12948">
      <formula>IF(RIGHT(TEXT(AI433,"0.#"),1)=".",TRUE,FALSE)</formula>
    </cfRule>
  </conditionalFormatting>
  <conditionalFormatting sqref="AI434">
    <cfRule type="expression" dxfId="2517" priority="12945">
      <formula>IF(RIGHT(TEXT(AI434,"0.#"),1)=".",FALSE,TRUE)</formula>
    </cfRule>
    <cfRule type="expression" dxfId="2516" priority="12946">
      <formula>IF(RIGHT(TEXT(AI434,"0.#"),1)=".",TRUE,FALSE)</formula>
    </cfRule>
  </conditionalFormatting>
  <conditionalFormatting sqref="AQ434">
    <cfRule type="expression" dxfId="2515" priority="12929">
      <formula>IF(RIGHT(TEXT(AQ434,"0.#"),1)=".",FALSE,TRUE)</formula>
    </cfRule>
    <cfRule type="expression" dxfId="2514" priority="12930">
      <formula>IF(RIGHT(TEXT(AQ434,"0.#"),1)=".",TRUE,FALSE)</formula>
    </cfRule>
  </conditionalFormatting>
  <conditionalFormatting sqref="AQ435">
    <cfRule type="expression" dxfId="2513" priority="12915">
      <formula>IF(RIGHT(TEXT(AQ435,"0.#"),1)=".",FALSE,TRUE)</formula>
    </cfRule>
    <cfRule type="expression" dxfId="2512" priority="12916">
      <formula>IF(RIGHT(TEXT(AQ435,"0.#"),1)=".",TRUE,FALSE)</formula>
    </cfRule>
  </conditionalFormatting>
  <conditionalFormatting sqref="AQ433">
    <cfRule type="expression" dxfId="2511" priority="12913">
      <formula>IF(RIGHT(TEXT(AQ433,"0.#"),1)=".",FALSE,TRUE)</formula>
    </cfRule>
    <cfRule type="expression" dxfId="2510" priority="12914">
      <formula>IF(RIGHT(TEXT(AQ433,"0.#"),1)=".",TRUE,FALSE)</formula>
    </cfRule>
  </conditionalFormatting>
  <conditionalFormatting sqref="AL845:AO866">
    <cfRule type="expression" dxfId="2509" priority="6637">
      <formula>IF(AND(AL845&gt;=0, RIGHT(TEXT(AL845,"0.#"),1)&lt;&gt;"."),TRUE,FALSE)</formula>
    </cfRule>
    <cfRule type="expression" dxfId="2508" priority="6638">
      <formula>IF(AND(AL845&gt;=0, RIGHT(TEXT(AL845,"0.#"),1)="."),TRUE,FALSE)</formula>
    </cfRule>
    <cfRule type="expression" dxfId="2507" priority="6639">
      <formula>IF(AND(AL845&lt;0, RIGHT(TEXT(AL845,"0.#"),1)&lt;&gt;"."),TRUE,FALSE)</formula>
    </cfRule>
    <cfRule type="expression" dxfId="2506" priority="6640">
      <formula>IF(AND(AL845&lt;0, RIGHT(TEXT(AL845,"0.#"),1)="."),TRUE,FALSE)</formula>
    </cfRule>
  </conditionalFormatting>
  <conditionalFormatting sqref="AQ53:AQ55">
    <cfRule type="expression" dxfId="2505" priority="4659">
      <formula>IF(RIGHT(TEXT(AQ53,"0.#"),1)=".",FALSE,TRUE)</formula>
    </cfRule>
    <cfRule type="expression" dxfId="2504" priority="4660">
      <formula>IF(RIGHT(TEXT(AQ53,"0.#"),1)=".",TRUE,FALSE)</formula>
    </cfRule>
  </conditionalFormatting>
  <conditionalFormatting sqref="AU53:AU55">
    <cfRule type="expression" dxfId="2503" priority="4657">
      <formula>IF(RIGHT(TEXT(AU53,"0.#"),1)=".",FALSE,TRUE)</formula>
    </cfRule>
    <cfRule type="expression" dxfId="2502" priority="4658">
      <formula>IF(RIGHT(TEXT(AU53,"0.#"),1)=".",TRUE,FALSE)</formula>
    </cfRule>
  </conditionalFormatting>
  <conditionalFormatting sqref="AQ60:AQ62">
    <cfRule type="expression" dxfId="2501" priority="4655">
      <formula>IF(RIGHT(TEXT(AQ60,"0.#"),1)=".",FALSE,TRUE)</formula>
    </cfRule>
    <cfRule type="expression" dxfId="2500" priority="4656">
      <formula>IF(RIGHT(TEXT(AQ60,"0.#"),1)=".",TRUE,FALSE)</formula>
    </cfRule>
  </conditionalFormatting>
  <conditionalFormatting sqref="AU60:AU62">
    <cfRule type="expression" dxfId="2499" priority="4653">
      <formula>IF(RIGHT(TEXT(AU60,"0.#"),1)=".",FALSE,TRUE)</formula>
    </cfRule>
    <cfRule type="expression" dxfId="2498" priority="4654">
      <formula>IF(RIGHT(TEXT(AU60,"0.#"),1)=".",TRUE,FALSE)</formula>
    </cfRule>
  </conditionalFormatting>
  <conditionalFormatting sqref="AQ75:AQ77">
    <cfRule type="expression" dxfId="2497" priority="4651">
      <formula>IF(RIGHT(TEXT(AQ75,"0.#"),1)=".",FALSE,TRUE)</formula>
    </cfRule>
    <cfRule type="expression" dxfId="2496" priority="4652">
      <formula>IF(RIGHT(TEXT(AQ75,"0.#"),1)=".",TRUE,FALSE)</formula>
    </cfRule>
  </conditionalFormatting>
  <conditionalFormatting sqref="AU75:AU77">
    <cfRule type="expression" dxfId="2495" priority="4649">
      <formula>IF(RIGHT(TEXT(AU75,"0.#"),1)=".",FALSE,TRUE)</formula>
    </cfRule>
    <cfRule type="expression" dxfId="2494" priority="4650">
      <formula>IF(RIGHT(TEXT(AU75,"0.#"),1)=".",TRUE,FALSE)</formula>
    </cfRule>
  </conditionalFormatting>
  <conditionalFormatting sqref="AQ87:AQ89">
    <cfRule type="expression" dxfId="2493" priority="4647">
      <formula>IF(RIGHT(TEXT(AQ87,"0.#"),1)=".",FALSE,TRUE)</formula>
    </cfRule>
    <cfRule type="expression" dxfId="2492" priority="4648">
      <formula>IF(RIGHT(TEXT(AQ87,"0.#"),1)=".",TRUE,FALSE)</formula>
    </cfRule>
  </conditionalFormatting>
  <conditionalFormatting sqref="AU87:AU89">
    <cfRule type="expression" dxfId="2491" priority="4645">
      <formula>IF(RIGHT(TEXT(AU87,"0.#"),1)=".",FALSE,TRUE)</formula>
    </cfRule>
    <cfRule type="expression" dxfId="2490" priority="4646">
      <formula>IF(RIGHT(TEXT(AU87,"0.#"),1)=".",TRUE,FALSE)</formula>
    </cfRule>
  </conditionalFormatting>
  <conditionalFormatting sqref="AQ92:AQ94">
    <cfRule type="expression" dxfId="2489" priority="4643">
      <formula>IF(RIGHT(TEXT(AQ92,"0.#"),1)=".",FALSE,TRUE)</formula>
    </cfRule>
    <cfRule type="expression" dxfId="2488" priority="4644">
      <formula>IF(RIGHT(TEXT(AQ92,"0.#"),1)=".",TRUE,FALSE)</formula>
    </cfRule>
  </conditionalFormatting>
  <conditionalFormatting sqref="AU92:AU94">
    <cfRule type="expression" dxfId="2487" priority="4641">
      <formula>IF(RIGHT(TEXT(AU92,"0.#"),1)=".",FALSE,TRUE)</formula>
    </cfRule>
    <cfRule type="expression" dxfId="2486" priority="4642">
      <formula>IF(RIGHT(TEXT(AU92,"0.#"),1)=".",TRUE,FALSE)</formula>
    </cfRule>
  </conditionalFormatting>
  <conditionalFormatting sqref="AQ97:AQ99">
    <cfRule type="expression" dxfId="2485" priority="4639">
      <formula>IF(RIGHT(TEXT(AQ97,"0.#"),1)=".",FALSE,TRUE)</formula>
    </cfRule>
    <cfRule type="expression" dxfId="2484" priority="4640">
      <formula>IF(RIGHT(TEXT(AQ97,"0.#"),1)=".",TRUE,FALSE)</formula>
    </cfRule>
  </conditionalFormatting>
  <conditionalFormatting sqref="AU97:AU99">
    <cfRule type="expression" dxfId="2483" priority="4637">
      <formula>IF(RIGHT(TEXT(AU97,"0.#"),1)=".",FALSE,TRUE)</formula>
    </cfRule>
    <cfRule type="expression" dxfId="2482" priority="4638">
      <formula>IF(RIGHT(TEXT(AU97,"0.#"),1)=".",TRUE,FALSE)</formula>
    </cfRule>
  </conditionalFormatting>
  <conditionalFormatting sqref="AE458">
    <cfRule type="expression" dxfId="2481" priority="4331">
      <formula>IF(RIGHT(TEXT(AE458,"0.#"),1)=".",FALSE,TRUE)</formula>
    </cfRule>
    <cfRule type="expression" dxfId="2480" priority="4332">
      <formula>IF(RIGHT(TEXT(AE458,"0.#"),1)=".",TRUE,FALSE)</formula>
    </cfRule>
  </conditionalFormatting>
  <conditionalFormatting sqref="AM460">
    <cfRule type="expression" dxfId="2479" priority="4321">
      <formula>IF(RIGHT(TEXT(AM460,"0.#"),1)=".",FALSE,TRUE)</formula>
    </cfRule>
    <cfRule type="expression" dxfId="2478" priority="4322">
      <formula>IF(RIGHT(TEXT(AM460,"0.#"),1)=".",TRUE,FALSE)</formula>
    </cfRule>
  </conditionalFormatting>
  <conditionalFormatting sqref="AE459">
    <cfRule type="expression" dxfId="2477" priority="4329">
      <formula>IF(RIGHT(TEXT(AE459,"0.#"),1)=".",FALSE,TRUE)</formula>
    </cfRule>
    <cfRule type="expression" dxfId="2476" priority="4330">
      <formula>IF(RIGHT(TEXT(AE459,"0.#"),1)=".",TRUE,FALSE)</formula>
    </cfRule>
  </conditionalFormatting>
  <conditionalFormatting sqref="AE460">
    <cfRule type="expression" dxfId="2475" priority="4327">
      <formula>IF(RIGHT(TEXT(AE460,"0.#"),1)=".",FALSE,TRUE)</formula>
    </cfRule>
    <cfRule type="expression" dxfId="2474" priority="4328">
      <formula>IF(RIGHT(TEXT(AE460,"0.#"),1)=".",TRUE,FALSE)</formula>
    </cfRule>
  </conditionalFormatting>
  <conditionalFormatting sqref="AM458">
    <cfRule type="expression" dxfId="2473" priority="4325">
      <formula>IF(RIGHT(TEXT(AM458,"0.#"),1)=".",FALSE,TRUE)</formula>
    </cfRule>
    <cfRule type="expression" dxfId="2472" priority="4326">
      <formula>IF(RIGHT(TEXT(AM458,"0.#"),1)=".",TRUE,FALSE)</formula>
    </cfRule>
  </conditionalFormatting>
  <conditionalFormatting sqref="AM459">
    <cfRule type="expression" dxfId="2471" priority="4323">
      <formula>IF(RIGHT(TEXT(AM459,"0.#"),1)=".",FALSE,TRUE)</formula>
    </cfRule>
    <cfRule type="expression" dxfId="2470" priority="4324">
      <formula>IF(RIGHT(TEXT(AM459,"0.#"),1)=".",TRUE,FALSE)</formula>
    </cfRule>
  </conditionalFormatting>
  <conditionalFormatting sqref="AU458">
    <cfRule type="expression" dxfId="2469" priority="4319">
      <formula>IF(RIGHT(TEXT(AU458,"0.#"),1)=".",FALSE,TRUE)</formula>
    </cfRule>
    <cfRule type="expression" dxfId="2468" priority="4320">
      <formula>IF(RIGHT(TEXT(AU458,"0.#"),1)=".",TRUE,FALSE)</formula>
    </cfRule>
  </conditionalFormatting>
  <conditionalFormatting sqref="AU459">
    <cfRule type="expression" dxfId="2467" priority="4317">
      <formula>IF(RIGHT(TEXT(AU459,"0.#"),1)=".",FALSE,TRUE)</formula>
    </cfRule>
    <cfRule type="expression" dxfId="2466" priority="4318">
      <formula>IF(RIGHT(TEXT(AU459,"0.#"),1)=".",TRUE,FALSE)</formula>
    </cfRule>
  </conditionalFormatting>
  <conditionalFormatting sqref="AU460">
    <cfRule type="expression" dxfId="2465" priority="4315">
      <formula>IF(RIGHT(TEXT(AU460,"0.#"),1)=".",FALSE,TRUE)</formula>
    </cfRule>
    <cfRule type="expression" dxfId="2464" priority="4316">
      <formula>IF(RIGHT(TEXT(AU460,"0.#"),1)=".",TRUE,FALSE)</formula>
    </cfRule>
  </conditionalFormatting>
  <conditionalFormatting sqref="AI460">
    <cfRule type="expression" dxfId="2463" priority="4309">
      <formula>IF(RIGHT(TEXT(AI460,"0.#"),1)=".",FALSE,TRUE)</formula>
    </cfRule>
    <cfRule type="expression" dxfId="2462" priority="4310">
      <formula>IF(RIGHT(TEXT(AI460,"0.#"),1)=".",TRUE,FALSE)</formula>
    </cfRule>
  </conditionalFormatting>
  <conditionalFormatting sqref="AI458">
    <cfRule type="expression" dxfId="2461" priority="4313">
      <formula>IF(RIGHT(TEXT(AI458,"0.#"),1)=".",FALSE,TRUE)</formula>
    </cfRule>
    <cfRule type="expression" dxfId="2460" priority="4314">
      <formula>IF(RIGHT(TEXT(AI458,"0.#"),1)=".",TRUE,FALSE)</formula>
    </cfRule>
  </conditionalFormatting>
  <conditionalFormatting sqref="AI459">
    <cfRule type="expression" dxfId="2459" priority="4311">
      <formula>IF(RIGHT(TEXT(AI459,"0.#"),1)=".",FALSE,TRUE)</formula>
    </cfRule>
    <cfRule type="expression" dxfId="2458" priority="4312">
      <formula>IF(RIGHT(TEXT(AI459,"0.#"),1)=".",TRUE,FALSE)</formula>
    </cfRule>
  </conditionalFormatting>
  <conditionalFormatting sqref="AQ459">
    <cfRule type="expression" dxfId="2457" priority="4307">
      <formula>IF(RIGHT(TEXT(AQ459,"0.#"),1)=".",FALSE,TRUE)</formula>
    </cfRule>
    <cfRule type="expression" dxfId="2456" priority="4308">
      <formula>IF(RIGHT(TEXT(AQ459,"0.#"),1)=".",TRUE,FALSE)</formula>
    </cfRule>
  </conditionalFormatting>
  <conditionalFormatting sqref="AQ460">
    <cfRule type="expression" dxfId="2455" priority="4305">
      <formula>IF(RIGHT(TEXT(AQ460,"0.#"),1)=".",FALSE,TRUE)</formula>
    </cfRule>
    <cfRule type="expression" dxfId="2454" priority="4306">
      <formula>IF(RIGHT(TEXT(AQ460,"0.#"),1)=".",TRUE,FALSE)</formula>
    </cfRule>
  </conditionalFormatting>
  <conditionalFormatting sqref="AQ458">
    <cfRule type="expression" dxfId="2453" priority="4303">
      <formula>IF(RIGHT(TEXT(AQ458,"0.#"),1)=".",FALSE,TRUE)</formula>
    </cfRule>
    <cfRule type="expression" dxfId="2452" priority="4304">
      <formula>IF(RIGHT(TEXT(AQ458,"0.#"),1)=".",TRUE,FALSE)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39:Y866">
    <cfRule type="expression" dxfId="2435" priority="2965">
      <formula>IF(RIGHT(TEXT(Y839,"0.#"),1)=".",FALSE,TRUE)</formula>
    </cfRule>
    <cfRule type="expression" dxfId="2434" priority="2966">
      <formula>IF(RIGHT(TEXT(Y839,"0.#"),1)=".",TRUE,FALSE)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02:AO1131">
    <cfRule type="expression" dxfId="2405" priority="2871">
      <formula>IF(AND(AL1102&gt;=0, RIGHT(TEXT(AL1102,"0.#"),1)&lt;&gt;"."),TRUE,FALSE)</formula>
    </cfRule>
    <cfRule type="expression" dxfId="2404" priority="2872">
      <formula>IF(AND(AL1102&gt;=0, RIGHT(TEXT(AL1102,"0.#"),1)="."),TRUE,FALSE)</formula>
    </cfRule>
    <cfRule type="expression" dxfId="2403" priority="2873">
      <formula>IF(AND(AL1102&lt;0, RIGHT(TEXT(AL1102,"0.#"),1)&lt;&gt;"."),TRUE,FALSE)</formula>
    </cfRule>
    <cfRule type="expression" dxfId="2402" priority="2874">
      <formula>IF(AND(AL1102&lt;0, RIGHT(TEXT(AL1102,"0.#"),1)="."),TRUE,FALSE)</formula>
    </cfRule>
  </conditionalFormatting>
  <conditionalFormatting sqref="Y1102:Y1131">
    <cfRule type="expression" dxfId="2401" priority="2869">
      <formula>IF(RIGHT(TEXT(Y1102,"0.#"),1)=".",FALSE,TRUE)</formula>
    </cfRule>
    <cfRule type="expression" dxfId="2400" priority="2870">
      <formula>IF(RIGHT(TEXT(Y1102,"0.#"),1)=".",TRUE,FALSE)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37:AO844">
    <cfRule type="expression" dxfId="2391" priority="2823">
      <formula>IF(AND(AL837&gt;=0, RIGHT(TEXT(AL837,"0.#"),1)&lt;&gt;"."),TRUE,FALSE)</formula>
    </cfRule>
    <cfRule type="expression" dxfId="2390" priority="2824">
      <formula>IF(AND(AL837&gt;=0, RIGHT(TEXT(AL837,"0.#"),1)="."),TRUE,FALSE)</formula>
    </cfRule>
    <cfRule type="expression" dxfId="2389" priority="2825">
      <formula>IF(AND(AL837&lt;0, RIGHT(TEXT(AL837,"0.#"),1)&lt;&gt;"."),TRUE,FALSE)</formula>
    </cfRule>
    <cfRule type="expression" dxfId="2388" priority="2826">
      <formula>IF(AND(AL837&lt;0, RIGHT(TEXT(AL837,"0.#"),1)="."),TRUE,FALSE)</formula>
    </cfRule>
  </conditionalFormatting>
  <conditionalFormatting sqref="Y837:Y838">
    <cfRule type="expression" dxfId="2387" priority="2821">
      <formula>IF(RIGHT(TEXT(Y837,"0.#"),1)=".",FALSE,TRUE)</formula>
    </cfRule>
    <cfRule type="expression" dxfId="2386" priority="2822">
      <formula>IF(RIGHT(TEXT(Y837,"0.#"),1)=".",TRUE,FALSE)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2:Y899">
    <cfRule type="expression" dxfId="2069" priority="2081">
      <formula>IF(RIGHT(TEXT(Y872,"0.#"),1)=".",FALSE,TRUE)</formula>
    </cfRule>
    <cfRule type="expression" dxfId="2068" priority="2082">
      <formula>IF(RIGHT(TEXT(Y872,"0.#"),1)=".",TRUE,FALSE)</formula>
    </cfRule>
  </conditionalFormatting>
  <conditionalFormatting sqref="Y870:Y871">
    <cfRule type="expression" dxfId="2067" priority="2075">
      <formula>IF(RIGHT(TEXT(Y870,"0.#"),1)=".",FALSE,TRUE)</formula>
    </cfRule>
    <cfRule type="expression" dxfId="2066" priority="2076">
      <formula>IF(RIGHT(TEXT(Y870,"0.#"),1)=".",TRUE,FALSE)</formula>
    </cfRule>
  </conditionalFormatting>
  <conditionalFormatting sqref="Y905:Y932">
    <cfRule type="expression" dxfId="2065" priority="2069">
      <formula>IF(RIGHT(TEXT(Y905,"0.#"),1)=".",FALSE,TRUE)</formula>
    </cfRule>
    <cfRule type="expression" dxfId="2064" priority="2070">
      <formula>IF(RIGHT(TEXT(Y905,"0.#"),1)=".",TRUE,FALSE)</formula>
    </cfRule>
  </conditionalFormatting>
  <conditionalFormatting sqref="Y903:Y904">
    <cfRule type="expression" dxfId="2063" priority="2063">
      <formula>IF(RIGHT(TEXT(Y903,"0.#"),1)=".",FALSE,TRUE)</formula>
    </cfRule>
    <cfRule type="expression" dxfId="2062" priority="2064">
      <formula>IF(RIGHT(TEXT(Y903,"0.#"),1)=".",TRUE,FALSE)</formula>
    </cfRule>
  </conditionalFormatting>
  <conditionalFormatting sqref="Y938:Y965">
    <cfRule type="expression" dxfId="2061" priority="2057">
      <formula>IF(RIGHT(TEXT(Y938,"0.#"),1)=".",FALSE,TRUE)</formula>
    </cfRule>
    <cfRule type="expression" dxfId="2060" priority="2058">
      <formula>IF(RIGHT(TEXT(Y938,"0.#"),1)=".",TRUE,FALSE)</formula>
    </cfRule>
  </conditionalFormatting>
  <conditionalFormatting sqref="Y936:Y937">
    <cfRule type="expression" dxfId="2059" priority="2051">
      <formula>IF(RIGHT(TEXT(Y936,"0.#"),1)=".",FALSE,TRUE)</formula>
    </cfRule>
    <cfRule type="expression" dxfId="2058" priority="2052">
      <formula>IF(RIGHT(TEXT(Y936,"0.#"),1)=".",TRUE,FALSE)</formula>
    </cfRule>
  </conditionalFormatting>
  <conditionalFormatting sqref="Y971:Y998">
    <cfRule type="expression" dxfId="2057" priority="2045">
      <formula>IF(RIGHT(TEXT(Y971,"0.#"),1)=".",FALSE,TRUE)</formula>
    </cfRule>
    <cfRule type="expression" dxfId="2056" priority="2046">
      <formula>IF(RIGHT(TEXT(Y971,"0.#"),1)=".",TRUE,FALSE)</formula>
    </cfRule>
  </conditionalFormatting>
  <conditionalFormatting sqref="Y969:Y970">
    <cfRule type="expression" dxfId="2055" priority="2039">
      <formula>IF(RIGHT(TEXT(Y969,"0.#"),1)=".",FALSE,TRUE)</formula>
    </cfRule>
    <cfRule type="expression" dxfId="2054" priority="2040">
      <formula>IF(RIGHT(TEXT(Y969,"0.#"),1)=".",TRUE,FALSE)</formula>
    </cfRule>
  </conditionalFormatting>
  <conditionalFormatting sqref="Y1004:Y1031">
    <cfRule type="expression" dxfId="2053" priority="2033">
      <formula>IF(RIGHT(TEXT(Y1004,"0.#"),1)=".",FALSE,TRUE)</formula>
    </cfRule>
    <cfRule type="expression" dxfId="2052" priority="2034">
      <formula>IF(RIGHT(TEXT(Y1004,"0.#"),1)=".",TRUE,FALSE)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0:AO871">
    <cfRule type="expression" dxfId="1967" priority="2077">
      <formula>IF(AND(AL870&gt;=0, RIGHT(TEXT(AL870,"0.#"),1)&lt;&gt;"."),TRUE,FALSE)</formula>
    </cfRule>
    <cfRule type="expression" dxfId="1966" priority="2078">
      <formula>IF(AND(AL870&gt;=0, RIGHT(TEXT(AL870,"0.#"),1)="."),TRUE,FALSE)</formula>
    </cfRule>
    <cfRule type="expression" dxfId="1965" priority="2079">
      <formula>IF(AND(AL870&lt;0, RIGHT(TEXT(AL870,"0.#"),1)&lt;&gt;"."),TRUE,FALSE)</formula>
    </cfRule>
    <cfRule type="expression" dxfId="1964" priority="2080">
      <formula>IF(AND(AL870&lt;0, RIGHT(TEXT(AL870,"0.#"),1)="."),TRUE,FALSE)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3:AO904">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9:AO940 AL943:AO965">
    <cfRule type="expression" dxfId="1955" priority="2059">
      <formula>IF(AND(AL939&gt;=0, RIGHT(TEXT(AL939,"0.#"),1)&lt;&gt;"."),TRUE,FALSE)</formula>
    </cfRule>
    <cfRule type="expression" dxfId="1954" priority="2060">
      <formula>IF(AND(AL939&gt;=0, RIGHT(TEXT(AL939,"0.#"),1)="."),TRUE,FALSE)</formula>
    </cfRule>
    <cfRule type="expression" dxfId="1953" priority="2061">
      <formula>IF(AND(AL939&lt;0, RIGHT(TEXT(AL939,"0.#"),1)&lt;&gt;"."),TRUE,FALSE)</formula>
    </cfRule>
    <cfRule type="expression" dxfId="1952" priority="2062">
      <formula>IF(AND(AL939&lt;0, RIGHT(TEXT(AL939,"0.#"),1)="."),TRUE,FALSE)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7:AO998">
    <cfRule type="expression" dxfId="1947" priority="2047">
      <formula>IF(AND(AL977&gt;=0, RIGHT(TEXT(AL977,"0.#"),1)&lt;&gt;"."),TRUE,FALSE)</formula>
    </cfRule>
    <cfRule type="expression" dxfId="1946" priority="2048">
      <formula>IF(AND(AL977&gt;=0, RIGHT(TEXT(AL977,"0.#"),1)="."),TRUE,FALSE)</formula>
    </cfRule>
    <cfRule type="expression" dxfId="1945" priority="2049">
      <formula>IF(AND(AL977&lt;0, RIGHT(TEXT(AL977,"0.#"),1)&lt;&gt;"."),TRUE,FALSE)</formula>
    </cfRule>
    <cfRule type="expression" dxfId="1944" priority="2050">
      <formula>IF(AND(AL977&lt;0, RIGHT(TEXT(AL977,"0.#"),1)="."),TRUE,FALSE)</formula>
    </cfRule>
  </conditionalFormatting>
  <conditionalFormatting sqref="AL969:AO976">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L938:AO938">
    <cfRule type="expression" dxfId="711" priority="9">
      <formula>IF(AND(AL938&gt;=0, RIGHT(TEXT(AL938,"0.#"),1)&lt;&gt;"."),TRUE,FALSE)</formula>
    </cfRule>
    <cfRule type="expression" dxfId="710" priority="10">
      <formula>IF(AND(AL938&gt;=0, RIGHT(TEXT(AL938,"0.#"),1)="."),TRUE,FALSE)</formula>
    </cfRule>
    <cfRule type="expression" dxfId="709" priority="11">
      <formula>IF(AND(AL938&lt;0, RIGHT(TEXT(AL938,"0.#"),1)&lt;&gt;"."),TRUE,FALSE)</formula>
    </cfRule>
    <cfRule type="expression" dxfId="708" priority="12">
      <formula>IF(AND(AL938&lt;0, RIGHT(TEXT(AL938,"0.#"),1)="."),TRUE,FALSE)</formula>
    </cfRule>
  </conditionalFormatting>
  <conditionalFormatting sqref="AL941:AO941">
    <cfRule type="expression" dxfId="707" priority="5">
      <formula>IF(AND(AL941&gt;=0, RIGHT(TEXT(AL941,"0.#"),1)&lt;&gt;"."),TRUE,FALSE)</formula>
    </cfRule>
    <cfRule type="expression" dxfId="706" priority="6">
      <formula>IF(AND(AL941&gt;=0, RIGHT(TEXT(AL941,"0.#"),1)="."),TRUE,FALSE)</formula>
    </cfRule>
    <cfRule type="expression" dxfId="705" priority="7">
      <formula>IF(AND(AL941&lt;0, RIGHT(TEXT(AL941,"0.#"),1)&lt;&gt;"."),TRUE,FALSE)</formula>
    </cfRule>
    <cfRule type="expression" dxfId="704" priority="8">
      <formula>IF(AND(AL941&lt;0, RIGHT(TEXT(AL941,"0.#"),1)="."),TRUE,FALSE)</formula>
    </cfRule>
  </conditionalFormatting>
  <conditionalFormatting sqref="AL942:AO942">
    <cfRule type="expression" dxfId="703" priority="1">
      <formula>IF(AND(AL942&gt;=0, RIGHT(TEXT(AL942,"0.#"),1)&lt;&gt;"."),TRUE,FALSE)</formula>
    </cfRule>
    <cfRule type="expression" dxfId="702" priority="2">
      <formula>IF(AND(AL942&gt;=0, RIGHT(TEXT(AL942,"0.#"),1)="."),TRUE,FALSE)</formula>
    </cfRule>
    <cfRule type="expression" dxfId="701" priority="3">
      <formula>IF(AND(AL942&lt;0, RIGHT(TEXT(AL942,"0.#"),1)&lt;&gt;"."),TRUE,FALSE)</formula>
    </cfRule>
    <cfRule type="expression" dxfId="700" priority="4">
      <formula>IF(AND(AL942&lt;0, RIGHT(TEXT(AL942,"0.#"),1)="."),TRUE,FALSE)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6" max="49" man="1"/>
    <brk id="699" max="49" man="1"/>
    <brk id="778" max="49" man="1"/>
    <brk id="833" max="49" man="1"/>
    <brk id="109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B10" sqref="B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t="s">
        <v>569</v>
      </c>
      <c r="H2" s="13" t="str">
        <f>IF(G2="","",F2)</f>
        <v>一般会計</v>
      </c>
      <c r="I2" s="13" t="str">
        <f>IF(H2="","",IF(I1&lt;&gt;"",CONCATENATE(I1,"、",H2),H2))</f>
        <v>一般会計</v>
      </c>
      <c r="K2" s="14" t="s">
        <v>221</v>
      </c>
      <c r="L2" s="15"/>
      <c r="M2" s="13" t="str">
        <f>IF(L2="","",K2)</f>
        <v/>
      </c>
      <c r="N2" s="13" t="str">
        <f>IF(M2="","",IF(N1&lt;&gt;"",CONCATENATE(N1,"、",M2),M2))</f>
        <v/>
      </c>
      <c r="O2" s="13"/>
      <c r="P2" s="12" t="s">
        <v>190</v>
      </c>
      <c r="Q2" s="17" t="s">
        <v>569</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569</v>
      </c>
      <c r="R3" s="13" t="str">
        <f t="shared" ref="R3:R8" si="3">IF(Q3="","",P3)</f>
        <v>委託・請負</v>
      </c>
      <c r="S3" s="13" t="str">
        <f t="shared" ref="S3:S8" si="4">IF(R3="",S2,IF(S2&lt;&gt;"",CONCATENATE(S2,"、",R3),R3))</f>
        <v>直接実施、委託・請負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446</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569</v>
      </c>
      <c r="M6" s="13" t="str">
        <f t="shared" si="2"/>
        <v>公共事業</v>
      </c>
      <c r="N6" s="13" t="str">
        <f t="shared" si="6"/>
        <v>公共事業</v>
      </c>
      <c r="O6" s="13"/>
      <c r="P6" s="12" t="s">
        <v>194</v>
      </c>
      <c r="Q6" s="17"/>
      <c r="R6" s="13" t="str">
        <f t="shared" si="3"/>
        <v/>
      </c>
      <c r="S6" s="13" t="str">
        <f t="shared" si="4"/>
        <v>直接実施、委託・請負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直接実施、委託・請負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公共事業</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447</v>
      </c>
      <c r="B10" s="15" t="s">
        <v>569</v>
      </c>
      <c r="C10" s="13" t="str">
        <f t="shared" si="0"/>
        <v>国土強靱化施策</v>
      </c>
      <c r="D10" s="13" t="str">
        <f t="shared" si="8"/>
        <v>国土強靱化施策</v>
      </c>
      <c r="F10" s="18" t="s">
        <v>235</v>
      </c>
      <c r="G10" s="17"/>
      <c r="H10" s="13" t="str">
        <f t="shared" si="1"/>
        <v/>
      </c>
      <c r="I10" s="13" t="str">
        <f t="shared" si="5"/>
        <v>一般会計</v>
      </c>
      <c r="K10" s="14" t="s">
        <v>451</v>
      </c>
      <c r="L10" s="15"/>
      <c r="M10" s="13" t="str">
        <f t="shared" si="2"/>
        <v/>
      </c>
      <c r="N10" s="13" t="str">
        <f t="shared" si="6"/>
        <v>公共事業</v>
      </c>
      <c r="O10" s="13"/>
      <c r="P10" s="13" t="str">
        <f>S8</f>
        <v>直接実施、委託・請負</v>
      </c>
      <c r="Q10" s="19"/>
      <c r="T10" s="13"/>
      <c r="W10" s="32" t="s">
        <v>275</v>
      </c>
      <c r="Y10" s="32" t="s">
        <v>84</v>
      </c>
      <c r="Z10" s="30"/>
      <c r="AA10" s="32" t="s">
        <v>93</v>
      </c>
      <c r="AB10" s="31"/>
      <c r="AC10" s="31"/>
      <c r="AD10" s="31"/>
      <c r="AE10" s="31"/>
      <c r="AF10" s="30"/>
      <c r="AG10" s="56" t="s">
        <v>483</v>
      </c>
      <c r="AK10" s="54" t="str">
        <f t="shared" si="7"/>
        <v>I</v>
      </c>
      <c r="AP10" s="54" t="s">
        <v>478</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470</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3"/>
      <c r="Z2" s="829"/>
      <c r="AA2" s="830"/>
      <c r="AB2" s="1027" t="s">
        <v>11</v>
      </c>
      <c r="AC2" s="1028"/>
      <c r="AD2" s="1029"/>
      <c r="AE2" s="1033" t="s">
        <v>552</v>
      </c>
      <c r="AF2" s="1033"/>
      <c r="AG2" s="1033"/>
      <c r="AH2" s="1033"/>
      <c r="AI2" s="1033" t="s">
        <v>549</v>
      </c>
      <c r="AJ2" s="1033"/>
      <c r="AK2" s="1033"/>
      <c r="AL2" s="1033"/>
      <c r="AM2" s="1033" t="s">
        <v>523</v>
      </c>
      <c r="AN2" s="1033"/>
      <c r="AO2" s="1033"/>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4"/>
      <c r="Z3" s="1025"/>
      <c r="AA3" s="1026"/>
      <c r="AB3" s="1030"/>
      <c r="AC3" s="1031"/>
      <c r="AD3" s="1032"/>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0"/>
      <c r="I4" s="1000"/>
      <c r="J4" s="1000"/>
      <c r="K4" s="1000"/>
      <c r="L4" s="1000"/>
      <c r="M4" s="1000"/>
      <c r="N4" s="1000"/>
      <c r="O4" s="1001"/>
      <c r="P4" s="105"/>
      <c r="Q4" s="1008"/>
      <c r="R4" s="1008"/>
      <c r="S4" s="1008"/>
      <c r="T4" s="1008"/>
      <c r="U4" s="1008"/>
      <c r="V4" s="1008"/>
      <c r="W4" s="1008"/>
      <c r="X4" s="1009"/>
      <c r="Y4" s="1018" t="s">
        <v>12</v>
      </c>
      <c r="Z4" s="1019"/>
      <c r="AA4" s="1020"/>
      <c r="AB4" s="461"/>
      <c r="AC4" s="1022"/>
      <c r="AD4" s="102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2"/>
      <c r="H5" s="1003"/>
      <c r="I5" s="1003"/>
      <c r="J5" s="1003"/>
      <c r="K5" s="1003"/>
      <c r="L5" s="1003"/>
      <c r="M5" s="1003"/>
      <c r="N5" s="1003"/>
      <c r="O5" s="1004"/>
      <c r="P5" s="1010"/>
      <c r="Q5" s="1010"/>
      <c r="R5" s="1010"/>
      <c r="S5" s="1010"/>
      <c r="T5" s="1010"/>
      <c r="U5" s="1010"/>
      <c r="V5" s="1010"/>
      <c r="W5" s="1010"/>
      <c r="X5" s="1011"/>
      <c r="Y5" s="415" t="s">
        <v>54</v>
      </c>
      <c r="Z5" s="1015"/>
      <c r="AA5" s="1016"/>
      <c r="AB5" s="523"/>
      <c r="AC5" s="1021"/>
      <c r="AD5" s="102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5"/>
      <c r="H6" s="1006"/>
      <c r="I6" s="1006"/>
      <c r="J6" s="1006"/>
      <c r="K6" s="1006"/>
      <c r="L6" s="1006"/>
      <c r="M6" s="1006"/>
      <c r="N6" s="1006"/>
      <c r="O6" s="1007"/>
      <c r="P6" s="1012"/>
      <c r="Q6" s="1012"/>
      <c r="R6" s="1012"/>
      <c r="S6" s="1012"/>
      <c r="T6" s="1012"/>
      <c r="U6" s="1012"/>
      <c r="V6" s="1012"/>
      <c r="W6" s="1012"/>
      <c r="X6" s="1013"/>
      <c r="Y6" s="1014" t="s">
        <v>13</v>
      </c>
      <c r="Z6" s="1015"/>
      <c r="AA6" s="1016"/>
      <c r="AB6" s="594" t="s">
        <v>301</v>
      </c>
      <c r="AC6" s="1017"/>
      <c r="AD6" s="101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470</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3"/>
      <c r="Z9" s="829"/>
      <c r="AA9" s="830"/>
      <c r="AB9" s="1027" t="s">
        <v>11</v>
      </c>
      <c r="AC9" s="1028"/>
      <c r="AD9" s="1029"/>
      <c r="AE9" s="1033" t="s">
        <v>553</v>
      </c>
      <c r="AF9" s="1033"/>
      <c r="AG9" s="1033"/>
      <c r="AH9" s="1033"/>
      <c r="AI9" s="1033" t="s">
        <v>549</v>
      </c>
      <c r="AJ9" s="1033"/>
      <c r="AK9" s="1033"/>
      <c r="AL9" s="1033"/>
      <c r="AM9" s="1033" t="s">
        <v>523</v>
      </c>
      <c r="AN9" s="1033"/>
      <c r="AO9" s="1033"/>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1"/>
      <c r="AC11" s="1022"/>
      <c r="AD11" s="102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2"/>
      <c r="H12" s="1003"/>
      <c r="I12" s="1003"/>
      <c r="J12" s="1003"/>
      <c r="K12" s="1003"/>
      <c r="L12" s="1003"/>
      <c r="M12" s="1003"/>
      <c r="N12" s="1003"/>
      <c r="O12" s="1004"/>
      <c r="P12" s="1010"/>
      <c r="Q12" s="1010"/>
      <c r="R12" s="1010"/>
      <c r="S12" s="1010"/>
      <c r="T12" s="1010"/>
      <c r="U12" s="1010"/>
      <c r="V12" s="1010"/>
      <c r="W12" s="1010"/>
      <c r="X12" s="1011"/>
      <c r="Y12" s="415" t="s">
        <v>54</v>
      </c>
      <c r="Z12" s="1015"/>
      <c r="AA12" s="1016"/>
      <c r="AB12" s="523"/>
      <c r="AC12" s="1021"/>
      <c r="AD12" s="102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4" t="s">
        <v>301</v>
      </c>
      <c r="AC13" s="1017"/>
      <c r="AD13" s="101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470</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3"/>
      <c r="Z16" s="829"/>
      <c r="AA16" s="830"/>
      <c r="AB16" s="1027" t="s">
        <v>11</v>
      </c>
      <c r="AC16" s="1028"/>
      <c r="AD16" s="1029"/>
      <c r="AE16" s="1033" t="s">
        <v>552</v>
      </c>
      <c r="AF16" s="1033"/>
      <c r="AG16" s="1033"/>
      <c r="AH16" s="1033"/>
      <c r="AI16" s="1033" t="s">
        <v>550</v>
      </c>
      <c r="AJ16" s="1033"/>
      <c r="AK16" s="1033"/>
      <c r="AL16" s="1033"/>
      <c r="AM16" s="1033" t="s">
        <v>523</v>
      </c>
      <c r="AN16" s="1033"/>
      <c r="AO16" s="1033"/>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1"/>
      <c r="AC18" s="1022"/>
      <c r="AD18" s="102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2"/>
      <c r="H19" s="1003"/>
      <c r="I19" s="1003"/>
      <c r="J19" s="1003"/>
      <c r="K19" s="1003"/>
      <c r="L19" s="1003"/>
      <c r="M19" s="1003"/>
      <c r="N19" s="1003"/>
      <c r="O19" s="1004"/>
      <c r="P19" s="1010"/>
      <c r="Q19" s="1010"/>
      <c r="R19" s="1010"/>
      <c r="S19" s="1010"/>
      <c r="T19" s="1010"/>
      <c r="U19" s="1010"/>
      <c r="V19" s="1010"/>
      <c r="W19" s="1010"/>
      <c r="X19" s="1011"/>
      <c r="Y19" s="415" t="s">
        <v>54</v>
      </c>
      <c r="Z19" s="1015"/>
      <c r="AA19" s="1016"/>
      <c r="AB19" s="523"/>
      <c r="AC19" s="1021"/>
      <c r="AD19" s="102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4" t="s">
        <v>301</v>
      </c>
      <c r="AC20" s="1017"/>
      <c r="AD20" s="101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470</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3"/>
      <c r="Z23" s="829"/>
      <c r="AA23" s="830"/>
      <c r="AB23" s="1027" t="s">
        <v>11</v>
      </c>
      <c r="AC23" s="1028"/>
      <c r="AD23" s="1029"/>
      <c r="AE23" s="1033" t="s">
        <v>554</v>
      </c>
      <c r="AF23" s="1033"/>
      <c r="AG23" s="1033"/>
      <c r="AH23" s="1033"/>
      <c r="AI23" s="1033" t="s">
        <v>549</v>
      </c>
      <c r="AJ23" s="1033"/>
      <c r="AK23" s="1033"/>
      <c r="AL23" s="1033"/>
      <c r="AM23" s="1033" t="s">
        <v>523</v>
      </c>
      <c r="AN23" s="1033"/>
      <c r="AO23" s="1033"/>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1"/>
      <c r="AC25" s="1022"/>
      <c r="AD25" s="102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2"/>
      <c r="H26" s="1003"/>
      <c r="I26" s="1003"/>
      <c r="J26" s="1003"/>
      <c r="K26" s="1003"/>
      <c r="L26" s="1003"/>
      <c r="M26" s="1003"/>
      <c r="N26" s="1003"/>
      <c r="O26" s="1004"/>
      <c r="P26" s="1010"/>
      <c r="Q26" s="1010"/>
      <c r="R26" s="1010"/>
      <c r="S26" s="1010"/>
      <c r="T26" s="1010"/>
      <c r="U26" s="1010"/>
      <c r="V26" s="1010"/>
      <c r="W26" s="1010"/>
      <c r="X26" s="1011"/>
      <c r="Y26" s="415" t="s">
        <v>54</v>
      </c>
      <c r="Z26" s="1015"/>
      <c r="AA26" s="1016"/>
      <c r="AB26" s="523"/>
      <c r="AC26" s="1021"/>
      <c r="AD26" s="102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4" t="s">
        <v>301</v>
      </c>
      <c r="AC27" s="1017"/>
      <c r="AD27" s="101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470</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3"/>
      <c r="Z30" s="829"/>
      <c r="AA30" s="830"/>
      <c r="AB30" s="1027" t="s">
        <v>11</v>
      </c>
      <c r="AC30" s="1028"/>
      <c r="AD30" s="1029"/>
      <c r="AE30" s="1033" t="s">
        <v>552</v>
      </c>
      <c r="AF30" s="1033"/>
      <c r="AG30" s="1033"/>
      <c r="AH30" s="1033"/>
      <c r="AI30" s="1033" t="s">
        <v>549</v>
      </c>
      <c r="AJ30" s="1033"/>
      <c r="AK30" s="1033"/>
      <c r="AL30" s="1033"/>
      <c r="AM30" s="1033" t="s">
        <v>547</v>
      </c>
      <c r="AN30" s="1033"/>
      <c r="AO30" s="1033"/>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1"/>
      <c r="AC32" s="1022"/>
      <c r="AD32" s="102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2"/>
      <c r="H33" s="1003"/>
      <c r="I33" s="1003"/>
      <c r="J33" s="1003"/>
      <c r="K33" s="1003"/>
      <c r="L33" s="1003"/>
      <c r="M33" s="1003"/>
      <c r="N33" s="1003"/>
      <c r="O33" s="1004"/>
      <c r="P33" s="1010"/>
      <c r="Q33" s="1010"/>
      <c r="R33" s="1010"/>
      <c r="S33" s="1010"/>
      <c r="T33" s="1010"/>
      <c r="U33" s="1010"/>
      <c r="V33" s="1010"/>
      <c r="W33" s="1010"/>
      <c r="X33" s="1011"/>
      <c r="Y33" s="415" t="s">
        <v>54</v>
      </c>
      <c r="Z33" s="1015"/>
      <c r="AA33" s="1016"/>
      <c r="AB33" s="523"/>
      <c r="AC33" s="1021"/>
      <c r="AD33" s="102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4" t="s">
        <v>301</v>
      </c>
      <c r="AC34" s="1017"/>
      <c r="AD34" s="101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470</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3"/>
      <c r="Z37" s="829"/>
      <c r="AA37" s="830"/>
      <c r="AB37" s="1027" t="s">
        <v>11</v>
      </c>
      <c r="AC37" s="1028"/>
      <c r="AD37" s="1029"/>
      <c r="AE37" s="1033" t="s">
        <v>554</v>
      </c>
      <c r="AF37" s="1033"/>
      <c r="AG37" s="1033"/>
      <c r="AH37" s="1033"/>
      <c r="AI37" s="1033" t="s">
        <v>551</v>
      </c>
      <c r="AJ37" s="1033"/>
      <c r="AK37" s="1033"/>
      <c r="AL37" s="1033"/>
      <c r="AM37" s="1033" t="s">
        <v>548</v>
      </c>
      <c r="AN37" s="1033"/>
      <c r="AO37" s="1033"/>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1"/>
      <c r="AC39" s="1022"/>
      <c r="AD39" s="102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2"/>
      <c r="H40" s="1003"/>
      <c r="I40" s="1003"/>
      <c r="J40" s="1003"/>
      <c r="K40" s="1003"/>
      <c r="L40" s="1003"/>
      <c r="M40" s="1003"/>
      <c r="N40" s="1003"/>
      <c r="O40" s="1004"/>
      <c r="P40" s="1010"/>
      <c r="Q40" s="1010"/>
      <c r="R40" s="1010"/>
      <c r="S40" s="1010"/>
      <c r="T40" s="1010"/>
      <c r="U40" s="1010"/>
      <c r="V40" s="1010"/>
      <c r="W40" s="1010"/>
      <c r="X40" s="1011"/>
      <c r="Y40" s="415" t="s">
        <v>54</v>
      </c>
      <c r="Z40" s="1015"/>
      <c r="AA40" s="1016"/>
      <c r="AB40" s="523"/>
      <c r="AC40" s="1021"/>
      <c r="AD40" s="102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4" t="s">
        <v>301</v>
      </c>
      <c r="AC41" s="1017"/>
      <c r="AD41" s="101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470</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3"/>
      <c r="Z44" s="829"/>
      <c r="AA44" s="830"/>
      <c r="AB44" s="1027" t="s">
        <v>11</v>
      </c>
      <c r="AC44" s="1028"/>
      <c r="AD44" s="1029"/>
      <c r="AE44" s="1033" t="s">
        <v>552</v>
      </c>
      <c r="AF44" s="1033"/>
      <c r="AG44" s="1033"/>
      <c r="AH44" s="1033"/>
      <c r="AI44" s="1033" t="s">
        <v>549</v>
      </c>
      <c r="AJ44" s="1033"/>
      <c r="AK44" s="1033"/>
      <c r="AL44" s="1033"/>
      <c r="AM44" s="1033" t="s">
        <v>523</v>
      </c>
      <c r="AN44" s="1033"/>
      <c r="AO44" s="1033"/>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1"/>
      <c r="AC46" s="1022"/>
      <c r="AD46" s="102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2"/>
      <c r="H47" s="1003"/>
      <c r="I47" s="1003"/>
      <c r="J47" s="1003"/>
      <c r="K47" s="1003"/>
      <c r="L47" s="1003"/>
      <c r="M47" s="1003"/>
      <c r="N47" s="1003"/>
      <c r="O47" s="1004"/>
      <c r="P47" s="1010"/>
      <c r="Q47" s="1010"/>
      <c r="R47" s="1010"/>
      <c r="S47" s="1010"/>
      <c r="T47" s="1010"/>
      <c r="U47" s="1010"/>
      <c r="V47" s="1010"/>
      <c r="W47" s="1010"/>
      <c r="X47" s="1011"/>
      <c r="Y47" s="415" t="s">
        <v>54</v>
      </c>
      <c r="Z47" s="1015"/>
      <c r="AA47" s="1016"/>
      <c r="AB47" s="523"/>
      <c r="AC47" s="1021"/>
      <c r="AD47" s="102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4" t="s">
        <v>301</v>
      </c>
      <c r="AC48" s="1017"/>
      <c r="AD48" s="101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470</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3"/>
      <c r="Z51" s="829"/>
      <c r="AA51" s="830"/>
      <c r="AB51" s="557" t="s">
        <v>11</v>
      </c>
      <c r="AC51" s="1028"/>
      <c r="AD51" s="1029"/>
      <c r="AE51" s="1033" t="s">
        <v>552</v>
      </c>
      <c r="AF51" s="1033"/>
      <c r="AG51" s="1033"/>
      <c r="AH51" s="1033"/>
      <c r="AI51" s="1033" t="s">
        <v>549</v>
      </c>
      <c r="AJ51" s="1033"/>
      <c r="AK51" s="1033"/>
      <c r="AL51" s="1033"/>
      <c r="AM51" s="1033" t="s">
        <v>523</v>
      </c>
      <c r="AN51" s="1033"/>
      <c r="AO51" s="1033"/>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1"/>
      <c r="AC53" s="1022"/>
      <c r="AD53" s="102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2"/>
      <c r="H54" s="1003"/>
      <c r="I54" s="1003"/>
      <c r="J54" s="1003"/>
      <c r="K54" s="1003"/>
      <c r="L54" s="1003"/>
      <c r="M54" s="1003"/>
      <c r="N54" s="1003"/>
      <c r="O54" s="1004"/>
      <c r="P54" s="1010"/>
      <c r="Q54" s="1010"/>
      <c r="R54" s="1010"/>
      <c r="S54" s="1010"/>
      <c r="T54" s="1010"/>
      <c r="U54" s="1010"/>
      <c r="V54" s="1010"/>
      <c r="W54" s="1010"/>
      <c r="X54" s="1011"/>
      <c r="Y54" s="415" t="s">
        <v>54</v>
      </c>
      <c r="Z54" s="1015"/>
      <c r="AA54" s="1016"/>
      <c r="AB54" s="523"/>
      <c r="AC54" s="1021"/>
      <c r="AD54" s="102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4" t="s">
        <v>301</v>
      </c>
      <c r="AC55" s="1017"/>
      <c r="AD55" s="101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470</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3"/>
      <c r="Z58" s="829"/>
      <c r="AA58" s="830"/>
      <c r="AB58" s="1027" t="s">
        <v>11</v>
      </c>
      <c r="AC58" s="1028"/>
      <c r="AD58" s="1029"/>
      <c r="AE58" s="1033" t="s">
        <v>552</v>
      </c>
      <c r="AF58" s="1033"/>
      <c r="AG58" s="1033"/>
      <c r="AH58" s="1033"/>
      <c r="AI58" s="1033" t="s">
        <v>549</v>
      </c>
      <c r="AJ58" s="1033"/>
      <c r="AK58" s="1033"/>
      <c r="AL58" s="1033"/>
      <c r="AM58" s="1033" t="s">
        <v>523</v>
      </c>
      <c r="AN58" s="1033"/>
      <c r="AO58" s="1033"/>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1"/>
      <c r="AC60" s="1022"/>
      <c r="AD60" s="102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2"/>
      <c r="H61" s="1003"/>
      <c r="I61" s="1003"/>
      <c r="J61" s="1003"/>
      <c r="K61" s="1003"/>
      <c r="L61" s="1003"/>
      <c r="M61" s="1003"/>
      <c r="N61" s="1003"/>
      <c r="O61" s="1004"/>
      <c r="P61" s="1010"/>
      <c r="Q61" s="1010"/>
      <c r="R61" s="1010"/>
      <c r="S61" s="1010"/>
      <c r="T61" s="1010"/>
      <c r="U61" s="1010"/>
      <c r="V61" s="1010"/>
      <c r="W61" s="1010"/>
      <c r="X61" s="1011"/>
      <c r="Y61" s="415" t="s">
        <v>54</v>
      </c>
      <c r="Z61" s="1015"/>
      <c r="AA61" s="1016"/>
      <c r="AB61" s="523"/>
      <c r="AC61" s="1021"/>
      <c r="AD61" s="102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4" t="s">
        <v>301</v>
      </c>
      <c r="AC62" s="1017"/>
      <c r="AD62" s="101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470</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3"/>
      <c r="Z65" s="829"/>
      <c r="AA65" s="830"/>
      <c r="AB65" s="1027" t="s">
        <v>11</v>
      </c>
      <c r="AC65" s="1028"/>
      <c r="AD65" s="1029"/>
      <c r="AE65" s="1033" t="s">
        <v>552</v>
      </c>
      <c r="AF65" s="1033"/>
      <c r="AG65" s="1033"/>
      <c r="AH65" s="1033"/>
      <c r="AI65" s="1033" t="s">
        <v>549</v>
      </c>
      <c r="AJ65" s="1033"/>
      <c r="AK65" s="1033"/>
      <c r="AL65" s="1033"/>
      <c r="AM65" s="1033" t="s">
        <v>523</v>
      </c>
      <c r="AN65" s="1033"/>
      <c r="AO65" s="1033"/>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1"/>
      <c r="AC67" s="1022"/>
      <c r="AD67" s="102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2"/>
      <c r="H68" s="1003"/>
      <c r="I68" s="1003"/>
      <c r="J68" s="1003"/>
      <c r="K68" s="1003"/>
      <c r="L68" s="1003"/>
      <c r="M68" s="1003"/>
      <c r="N68" s="1003"/>
      <c r="O68" s="1004"/>
      <c r="P68" s="1010"/>
      <c r="Q68" s="1010"/>
      <c r="R68" s="1010"/>
      <c r="S68" s="1010"/>
      <c r="T68" s="1010"/>
      <c r="U68" s="1010"/>
      <c r="V68" s="1010"/>
      <c r="W68" s="1010"/>
      <c r="X68" s="1011"/>
      <c r="Y68" s="415" t="s">
        <v>54</v>
      </c>
      <c r="Z68" s="1015"/>
      <c r="AA68" s="1016"/>
      <c r="AB68" s="523"/>
      <c r="AC68" s="1021"/>
      <c r="AD68" s="102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5"/>
      <c r="H69" s="1006"/>
      <c r="I69" s="1006"/>
      <c r="J69" s="1006"/>
      <c r="K69" s="1006"/>
      <c r="L69" s="1006"/>
      <c r="M69" s="1006"/>
      <c r="N69" s="1006"/>
      <c r="O69" s="1007"/>
      <c r="P69" s="1012"/>
      <c r="Q69" s="1012"/>
      <c r="R69" s="1012"/>
      <c r="S69" s="1012"/>
      <c r="T69" s="1012"/>
      <c r="U69" s="1012"/>
      <c r="V69" s="1012"/>
      <c r="W69" s="1012"/>
      <c r="X69" s="1013"/>
      <c r="Y69" s="415" t="s">
        <v>13</v>
      </c>
      <c r="Z69" s="1015"/>
      <c r="AA69" s="1016"/>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5" t="s">
        <v>487</v>
      </c>
      <c r="H2" s="596"/>
      <c r="I2" s="596"/>
      <c r="J2" s="596"/>
      <c r="K2" s="596"/>
      <c r="L2" s="596"/>
      <c r="M2" s="596"/>
      <c r="N2" s="596"/>
      <c r="O2" s="596"/>
      <c r="P2" s="596"/>
      <c r="Q2" s="596"/>
      <c r="R2" s="596"/>
      <c r="S2" s="596"/>
      <c r="T2" s="596"/>
      <c r="U2" s="596"/>
      <c r="V2" s="596"/>
      <c r="W2" s="596"/>
      <c r="X2" s="596"/>
      <c r="Y2" s="596"/>
      <c r="Z2" s="596"/>
      <c r="AA2" s="596"/>
      <c r="AB2" s="597"/>
      <c r="AC2" s="595" t="s">
        <v>489</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6"/>
      <c r="B4" s="1047"/>
      <c r="C4" s="1047"/>
      <c r="D4" s="1047"/>
      <c r="E4" s="1047"/>
      <c r="F4" s="1048"/>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6"/>
      <c r="B5" s="1047"/>
      <c r="C5" s="1047"/>
      <c r="D5" s="1047"/>
      <c r="E5" s="1047"/>
      <c r="F5" s="1048"/>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6"/>
      <c r="B6" s="1047"/>
      <c r="C6" s="1047"/>
      <c r="D6" s="1047"/>
      <c r="E6" s="1047"/>
      <c r="F6" s="1048"/>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6"/>
      <c r="B7" s="1047"/>
      <c r="C7" s="1047"/>
      <c r="D7" s="1047"/>
      <c r="E7" s="1047"/>
      <c r="F7" s="1048"/>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6"/>
      <c r="B8" s="1047"/>
      <c r="C8" s="1047"/>
      <c r="D8" s="1047"/>
      <c r="E8" s="1047"/>
      <c r="F8" s="1048"/>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6"/>
      <c r="B9" s="1047"/>
      <c r="C9" s="1047"/>
      <c r="D9" s="1047"/>
      <c r="E9" s="1047"/>
      <c r="F9" s="1048"/>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6"/>
      <c r="B10" s="1047"/>
      <c r="C10" s="1047"/>
      <c r="D10" s="1047"/>
      <c r="E10" s="1047"/>
      <c r="F10" s="1048"/>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6"/>
      <c r="B11" s="1047"/>
      <c r="C11" s="1047"/>
      <c r="D11" s="1047"/>
      <c r="E11" s="1047"/>
      <c r="F11" s="1048"/>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6"/>
      <c r="B12" s="1047"/>
      <c r="C12" s="1047"/>
      <c r="D12" s="1047"/>
      <c r="E12" s="1047"/>
      <c r="F12" s="1048"/>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6"/>
      <c r="B13" s="1047"/>
      <c r="C13" s="1047"/>
      <c r="D13" s="1047"/>
      <c r="E13" s="1047"/>
      <c r="F13" s="1048"/>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6"/>
      <c r="B14" s="1047"/>
      <c r="C14" s="1047"/>
      <c r="D14" s="1047"/>
      <c r="E14" s="1047"/>
      <c r="F14" s="1048"/>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6"/>
      <c r="B15" s="1047"/>
      <c r="C15" s="1047"/>
      <c r="D15" s="1047"/>
      <c r="E15" s="1047"/>
      <c r="F15" s="1048"/>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6"/>
      <c r="B16" s="1047"/>
      <c r="C16" s="1047"/>
      <c r="D16" s="1047"/>
      <c r="E16" s="1047"/>
      <c r="F16" s="1048"/>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6"/>
      <c r="B17" s="1047"/>
      <c r="C17" s="1047"/>
      <c r="D17" s="1047"/>
      <c r="E17" s="1047"/>
      <c r="F17" s="1048"/>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6"/>
      <c r="B18" s="1047"/>
      <c r="C18" s="1047"/>
      <c r="D18" s="1047"/>
      <c r="E18" s="1047"/>
      <c r="F18" s="1048"/>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6"/>
      <c r="B19" s="1047"/>
      <c r="C19" s="1047"/>
      <c r="D19" s="1047"/>
      <c r="E19" s="1047"/>
      <c r="F19" s="1048"/>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6"/>
      <c r="B20" s="1047"/>
      <c r="C20" s="1047"/>
      <c r="D20" s="1047"/>
      <c r="E20" s="1047"/>
      <c r="F20" s="1048"/>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6"/>
      <c r="B21" s="1047"/>
      <c r="C21" s="1047"/>
      <c r="D21" s="1047"/>
      <c r="E21" s="1047"/>
      <c r="F21" s="1048"/>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6"/>
      <c r="B22" s="1047"/>
      <c r="C22" s="1047"/>
      <c r="D22" s="1047"/>
      <c r="E22" s="1047"/>
      <c r="F22" s="1048"/>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6"/>
      <c r="B23" s="1047"/>
      <c r="C23" s="1047"/>
      <c r="D23" s="1047"/>
      <c r="E23" s="1047"/>
      <c r="F23" s="1048"/>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6"/>
      <c r="B24" s="1047"/>
      <c r="C24" s="1047"/>
      <c r="D24" s="1047"/>
      <c r="E24" s="1047"/>
      <c r="F24" s="1048"/>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6"/>
      <c r="B25" s="1047"/>
      <c r="C25" s="1047"/>
      <c r="D25" s="1047"/>
      <c r="E25" s="1047"/>
      <c r="F25" s="1048"/>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6"/>
      <c r="B26" s="1047"/>
      <c r="C26" s="1047"/>
      <c r="D26" s="1047"/>
      <c r="E26" s="1047"/>
      <c r="F26" s="1048"/>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6"/>
      <c r="B27" s="1047"/>
      <c r="C27" s="1047"/>
      <c r="D27" s="1047"/>
      <c r="E27" s="1047"/>
      <c r="F27" s="1048"/>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6"/>
      <c r="B28" s="1047"/>
      <c r="C28" s="1047"/>
      <c r="D28" s="1047"/>
      <c r="E28" s="1047"/>
      <c r="F28" s="1048"/>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6"/>
      <c r="B29" s="1047"/>
      <c r="C29" s="1047"/>
      <c r="D29" s="1047"/>
      <c r="E29" s="1047"/>
      <c r="F29" s="1048"/>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6"/>
      <c r="B30" s="1047"/>
      <c r="C30" s="1047"/>
      <c r="D30" s="1047"/>
      <c r="E30" s="1047"/>
      <c r="F30" s="1048"/>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6"/>
      <c r="B31" s="1047"/>
      <c r="C31" s="1047"/>
      <c r="D31" s="1047"/>
      <c r="E31" s="1047"/>
      <c r="F31" s="1048"/>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6"/>
      <c r="B32" s="1047"/>
      <c r="C32" s="1047"/>
      <c r="D32" s="1047"/>
      <c r="E32" s="1047"/>
      <c r="F32" s="1048"/>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6"/>
      <c r="B33" s="1047"/>
      <c r="C33" s="1047"/>
      <c r="D33" s="1047"/>
      <c r="E33" s="1047"/>
      <c r="F33" s="1048"/>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6"/>
      <c r="B34" s="1047"/>
      <c r="C34" s="1047"/>
      <c r="D34" s="1047"/>
      <c r="E34" s="1047"/>
      <c r="F34" s="1048"/>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6"/>
      <c r="B35" s="1047"/>
      <c r="C35" s="1047"/>
      <c r="D35" s="1047"/>
      <c r="E35" s="1047"/>
      <c r="F35" s="1048"/>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6"/>
      <c r="B36" s="1047"/>
      <c r="C36" s="1047"/>
      <c r="D36" s="1047"/>
      <c r="E36" s="1047"/>
      <c r="F36" s="1048"/>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6"/>
      <c r="B37" s="1047"/>
      <c r="C37" s="1047"/>
      <c r="D37" s="1047"/>
      <c r="E37" s="1047"/>
      <c r="F37" s="1048"/>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6"/>
      <c r="B38" s="1047"/>
      <c r="C38" s="1047"/>
      <c r="D38" s="1047"/>
      <c r="E38" s="1047"/>
      <c r="F38" s="1048"/>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6"/>
      <c r="B39" s="1047"/>
      <c r="C39" s="1047"/>
      <c r="D39" s="1047"/>
      <c r="E39" s="1047"/>
      <c r="F39" s="1048"/>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6"/>
      <c r="B40" s="1047"/>
      <c r="C40" s="1047"/>
      <c r="D40" s="1047"/>
      <c r="E40" s="1047"/>
      <c r="F40" s="1048"/>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6"/>
      <c r="B41" s="1047"/>
      <c r="C41" s="1047"/>
      <c r="D41" s="1047"/>
      <c r="E41" s="1047"/>
      <c r="F41" s="1048"/>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6"/>
      <c r="B42" s="1047"/>
      <c r="C42" s="1047"/>
      <c r="D42" s="1047"/>
      <c r="E42" s="1047"/>
      <c r="F42" s="1048"/>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6"/>
      <c r="B43" s="1047"/>
      <c r="C43" s="1047"/>
      <c r="D43" s="1047"/>
      <c r="E43" s="1047"/>
      <c r="F43" s="1048"/>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6"/>
      <c r="B44" s="1047"/>
      <c r="C44" s="1047"/>
      <c r="D44" s="1047"/>
      <c r="E44" s="1047"/>
      <c r="F44" s="1048"/>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6"/>
      <c r="B45" s="1047"/>
      <c r="C45" s="1047"/>
      <c r="D45" s="1047"/>
      <c r="E45" s="1047"/>
      <c r="F45" s="1048"/>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6"/>
      <c r="B46" s="1047"/>
      <c r="C46" s="1047"/>
      <c r="D46" s="1047"/>
      <c r="E46" s="1047"/>
      <c r="F46" s="1048"/>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6"/>
      <c r="B47" s="1047"/>
      <c r="C47" s="1047"/>
      <c r="D47" s="1047"/>
      <c r="E47" s="1047"/>
      <c r="F47" s="1048"/>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6"/>
      <c r="B48" s="1047"/>
      <c r="C48" s="1047"/>
      <c r="D48" s="1047"/>
      <c r="E48" s="1047"/>
      <c r="F48" s="1048"/>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6"/>
      <c r="B49" s="1047"/>
      <c r="C49" s="1047"/>
      <c r="D49" s="1047"/>
      <c r="E49" s="1047"/>
      <c r="F49" s="1048"/>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6"/>
      <c r="B50" s="1047"/>
      <c r="C50" s="1047"/>
      <c r="D50" s="1047"/>
      <c r="E50" s="1047"/>
      <c r="F50" s="1048"/>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6"/>
      <c r="B51" s="1047"/>
      <c r="C51" s="1047"/>
      <c r="D51" s="1047"/>
      <c r="E51" s="1047"/>
      <c r="F51" s="1048"/>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6"/>
      <c r="B52" s="1047"/>
      <c r="C52" s="1047"/>
      <c r="D52" s="1047"/>
      <c r="E52" s="1047"/>
      <c r="F52" s="1048"/>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6"/>
      <c r="B56" s="1047"/>
      <c r="C56" s="1047"/>
      <c r="D56" s="1047"/>
      <c r="E56" s="1047"/>
      <c r="F56" s="1048"/>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6"/>
      <c r="B57" s="1047"/>
      <c r="C57" s="1047"/>
      <c r="D57" s="1047"/>
      <c r="E57" s="1047"/>
      <c r="F57" s="1048"/>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6"/>
      <c r="B58" s="1047"/>
      <c r="C58" s="1047"/>
      <c r="D58" s="1047"/>
      <c r="E58" s="1047"/>
      <c r="F58" s="1048"/>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6"/>
      <c r="B59" s="1047"/>
      <c r="C59" s="1047"/>
      <c r="D59" s="1047"/>
      <c r="E59" s="1047"/>
      <c r="F59" s="1048"/>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6"/>
      <c r="B60" s="1047"/>
      <c r="C60" s="1047"/>
      <c r="D60" s="1047"/>
      <c r="E60" s="1047"/>
      <c r="F60" s="1048"/>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6"/>
      <c r="B61" s="1047"/>
      <c r="C61" s="1047"/>
      <c r="D61" s="1047"/>
      <c r="E61" s="1047"/>
      <c r="F61" s="1048"/>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6"/>
      <c r="B62" s="1047"/>
      <c r="C62" s="1047"/>
      <c r="D62" s="1047"/>
      <c r="E62" s="1047"/>
      <c r="F62" s="1048"/>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6"/>
      <c r="B63" s="1047"/>
      <c r="C63" s="1047"/>
      <c r="D63" s="1047"/>
      <c r="E63" s="1047"/>
      <c r="F63" s="1048"/>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6"/>
      <c r="B64" s="1047"/>
      <c r="C64" s="1047"/>
      <c r="D64" s="1047"/>
      <c r="E64" s="1047"/>
      <c r="F64" s="1048"/>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6"/>
      <c r="B65" s="1047"/>
      <c r="C65" s="1047"/>
      <c r="D65" s="1047"/>
      <c r="E65" s="1047"/>
      <c r="F65" s="1048"/>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6"/>
      <c r="B66" s="1047"/>
      <c r="C66" s="1047"/>
      <c r="D66" s="1047"/>
      <c r="E66" s="1047"/>
      <c r="F66" s="1048"/>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6"/>
      <c r="B67" s="1047"/>
      <c r="C67" s="1047"/>
      <c r="D67" s="1047"/>
      <c r="E67" s="1047"/>
      <c r="F67" s="1048"/>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6"/>
      <c r="B68" s="1047"/>
      <c r="C68" s="1047"/>
      <c r="D68" s="1047"/>
      <c r="E68" s="1047"/>
      <c r="F68" s="1048"/>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6"/>
      <c r="B69" s="1047"/>
      <c r="C69" s="1047"/>
      <c r="D69" s="1047"/>
      <c r="E69" s="1047"/>
      <c r="F69" s="1048"/>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6"/>
      <c r="B70" s="1047"/>
      <c r="C70" s="1047"/>
      <c r="D70" s="1047"/>
      <c r="E70" s="1047"/>
      <c r="F70" s="1048"/>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6"/>
      <c r="B71" s="1047"/>
      <c r="C71" s="1047"/>
      <c r="D71" s="1047"/>
      <c r="E71" s="1047"/>
      <c r="F71" s="1048"/>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6"/>
      <c r="B72" s="1047"/>
      <c r="C72" s="1047"/>
      <c r="D72" s="1047"/>
      <c r="E72" s="1047"/>
      <c r="F72" s="1048"/>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6"/>
      <c r="B73" s="1047"/>
      <c r="C73" s="1047"/>
      <c r="D73" s="1047"/>
      <c r="E73" s="1047"/>
      <c r="F73" s="1048"/>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6"/>
      <c r="B74" s="1047"/>
      <c r="C74" s="1047"/>
      <c r="D74" s="1047"/>
      <c r="E74" s="1047"/>
      <c r="F74" s="1048"/>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6"/>
      <c r="B75" s="1047"/>
      <c r="C75" s="1047"/>
      <c r="D75" s="1047"/>
      <c r="E75" s="1047"/>
      <c r="F75" s="1048"/>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6"/>
      <c r="B76" s="1047"/>
      <c r="C76" s="1047"/>
      <c r="D76" s="1047"/>
      <c r="E76" s="1047"/>
      <c r="F76" s="1048"/>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6"/>
      <c r="B77" s="1047"/>
      <c r="C77" s="1047"/>
      <c r="D77" s="1047"/>
      <c r="E77" s="1047"/>
      <c r="F77" s="1048"/>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6"/>
      <c r="B78" s="1047"/>
      <c r="C78" s="1047"/>
      <c r="D78" s="1047"/>
      <c r="E78" s="1047"/>
      <c r="F78" s="1048"/>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6"/>
      <c r="B79" s="1047"/>
      <c r="C79" s="1047"/>
      <c r="D79" s="1047"/>
      <c r="E79" s="1047"/>
      <c r="F79" s="1048"/>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6"/>
      <c r="B80" s="1047"/>
      <c r="C80" s="1047"/>
      <c r="D80" s="1047"/>
      <c r="E80" s="1047"/>
      <c r="F80" s="1048"/>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6"/>
      <c r="B81" s="1047"/>
      <c r="C81" s="1047"/>
      <c r="D81" s="1047"/>
      <c r="E81" s="1047"/>
      <c r="F81" s="1048"/>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6"/>
      <c r="B82" s="1047"/>
      <c r="C82" s="1047"/>
      <c r="D82" s="1047"/>
      <c r="E82" s="1047"/>
      <c r="F82" s="1048"/>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6"/>
      <c r="B83" s="1047"/>
      <c r="C83" s="1047"/>
      <c r="D83" s="1047"/>
      <c r="E83" s="1047"/>
      <c r="F83" s="1048"/>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6"/>
      <c r="B84" s="1047"/>
      <c r="C84" s="1047"/>
      <c r="D84" s="1047"/>
      <c r="E84" s="1047"/>
      <c r="F84" s="1048"/>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6"/>
      <c r="B85" s="1047"/>
      <c r="C85" s="1047"/>
      <c r="D85" s="1047"/>
      <c r="E85" s="1047"/>
      <c r="F85" s="1048"/>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6"/>
      <c r="B86" s="1047"/>
      <c r="C86" s="1047"/>
      <c r="D86" s="1047"/>
      <c r="E86" s="1047"/>
      <c r="F86" s="1048"/>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6"/>
      <c r="B87" s="1047"/>
      <c r="C87" s="1047"/>
      <c r="D87" s="1047"/>
      <c r="E87" s="1047"/>
      <c r="F87" s="1048"/>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6"/>
      <c r="B88" s="1047"/>
      <c r="C88" s="1047"/>
      <c r="D88" s="1047"/>
      <c r="E88" s="1047"/>
      <c r="F88" s="1048"/>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6"/>
      <c r="B89" s="1047"/>
      <c r="C89" s="1047"/>
      <c r="D89" s="1047"/>
      <c r="E89" s="1047"/>
      <c r="F89" s="1048"/>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6"/>
      <c r="B90" s="1047"/>
      <c r="C90" s="1047"/>
      <c r="D90" s="1047"/>
      <c r="E90" s="1047"/>
      <c r="F90" s="1048"/>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6"/>
      <c r="B91" s="1047"/>
      <c r="C91" s="1047"/>
      <c r="D91" s="1047"/>
      <c r="E91" s="1047"/>
      <c r="F91" s="1048"/>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6"/>
      <c r="B92" s="1047"/>
      <c r="C92" s="1047"/>
      <c r="D92" s="1047"/>
      <c r="E92" s="1047"/>
      <c r="F92" s="1048"/>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6"/>
      <c r="B93" s="1047"/>
      <c r="C93" s="1047"/>
      <c r="D93" s="1047"/>
      <c r="E93" s="1047"/>
      <c r="F93" s="1048"/>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6"/>
      <c r="B94" s="1047"/>
      <c r="C94" s="1047"/>
      <c r="D94" s="1047"/>
      <c r="E94" s="1047"/>
      <c r="F94" s="1048"/>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6"/>
      <c r="B95" s="1047"/>
      <c r="C95" s="1047"/>
      <c r="D95" s="1047"/>
      <c r="E95" s="1047"/>
      <c r="F95" s="1048"/>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6"/>
      <c r="B96" s="1047"/>
      <c r="C96" s="1047"/>
      <c r="D96" s="1047"/>
      <c r="E96" s="1047"/>
      <c r="F96" s="1048"/>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6"/>
      <c r="B97" s="1047"/>
      <c r="C97" s="1047"/>
      <c r="D97" s="1047"/>
      <c r="E97" s="1047"/>
      <c r="F97" s="1048"/>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6"/>
      <c r="B98" s="1047"/>
      <c r="C98" s="1047"/>
      <c r="D98" s="1047"/>
      <c r="E98" s="1047"/>
      <c r="F98" s="1048"/>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6"/>
      <c r="B99" s="1047"/>
      <c r="C99" s="1047"/>
      <c r="D99" s="1047"/>
      <c r="E99" s="1047"/>
      <c r="F99" s="1048"/>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6"/>
      <c r="B100" s="1047"/>
      <c r="C100" s="1047"/>
      <c r="D100" s="1047"/>
      <c r="E100" s="1047"/>
      <c r="F100" s="1048"/>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6"/>
      <c r="B101" s="1047"/>
      <c r="C101" s="1047"/>
      <c r="D101" s="1047"/>
      <c r="E101" s="1047"/>
      <c r="F101" s="1048"/>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6"/>
      <c r="B102" s="1047"/>
      <c r="C102" s="1047"/>
      <c r="D102" s="1047"/>
      <c r="E102" s="1047"/>
      <c r="F102" s="1048"/>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6"/>
      <c r="B103" s="1047"/>
      <c r="C103" s="1047"/>
      <c r="D103" s="1047"/>
      <c r="E103" s="1047"/>
      <c r="F103" s="1048"/>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6"/>
      <c r="B104" s="1047"/>
      <c r="C104" s="1047"/>
      <c r="D104" s="1047"/>
      <c r="E104" s="1047"/>
      <c r="F104" s="1048"/>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6"/>
      <c r="B105" s="1047"/>
      <c r="C105" s="1047"/>
      <c r="D105" s="1047"/>
      <c r="E105" s="1047"/>
      <c r="F105" s="1048"/>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6"/>
      <c r="B109" s="1047"/>
      <c r="C109" s="1047"/>
      <c r="D109" s="1047"/>
      <c r="E109" s="1047"/>
      <c r="F109" s="1048"/>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6"/>
      <c r="B110" s="1047"/>
      <c r="C110" s="1047"/>
      <c r="D110" s="1047"/>
      <c r="E110" s="1047"/>
      <c r="F110" s="1048"/>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6"/>
      <c r="B111" s="1047"/>
      <c r="C111" s="1047"/>
      <c r="D111" s="1047"/>
      <c r="E111" s="1047"/>
      <c r="F111" s="1048"/>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6"/>
      <c r="B112" s="1047"/>
      <c r="C112" s="1047"/>
      <c r="D112" s="1047"/>
      <c r="E112" s="1047"/>
      <c r="F112" s="1048"/>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6"/>
      <c r="B113" s="1047"/>
      <c r="C113" s="1047"/>
      <c r="D113" s="1047"/>
      <c r="E113" s="1047"/>
      <c r="F113" s="1048"/>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6"/>
      <c r="B114" s="1047"/>
      <c r="C114" s="1047"/>
      <c r="D114" s="1047"/>
      <c r="E114" s="1047"/>
      <c r="F114" s="1048"/>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6"/>
      <c r="B115" s="1047"/>
      <c r="C115" s="1047"/>
      <c r="D115" s="1047"/>
      <c r="E115" s="1047"/>
      <c r="F115" s="1048"/>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6"/>
      <c r="B116" s="1047"/>
      <c r="C116" s="1047"/>
      <c r="D116" s="1047"/>
      <c r="E116" s="1047"/>
      <c r="F116" s="1048"/>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6"/>
      <c r="B117" s="1047"/>
      <c r="C117" s="1047"/>
      <c r="D117" s="1047"/>
      <c r="E117" s="1047"/>
      <c r="F117" s="1048"/>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6"/>
      <c r="B118" s="1047"/>
      <c r="C118" s="1047"/>
      <c r="D118" s="1047"/>
      <c r="E118" s="1047"/>
      <c r="F118" s="1048"/>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6"/>
      <c r="B119" s="1047"/>
      <c r="C119" s="1047"/>
      <c r="D119" s="1047"/>
      <c r="E119" s="1047"/>
      <c r="F119" s="1048"/>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6"/>
      <c r="B120" s="1047"/>
      <c r="C120" s="1047"/>
      <c r="D120" s="1047"/>
      <c r="E120" s="1047"/>
      <c r="F120" s="1048"/>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6"/>
      <c r="B121" s="1047"/>
      <c r="C121" s="1047"/>
      <c r="D121" s="1047"/>
      <c r="E121" s="1047"/>
      <c r="F121" s="1048"/>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6"/>
      <c r="B122" s="1047"/>
      <c r="C122" s="1047"/>
      <c r="D122" s="1047"/>
      <c r="E122" s="1047"/>
      <c r="F122" s="1048"/>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6"/>
      <c r="B123" s="1047"/>
      <c r="C123" s="1047"/>
      <c r="D123" s="1047"/>
      <c r="E123" s="1047"/>
      <c r="F123" s="1048"/>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6"/>
      <c r="B124" s="1047"/>
      <c r="C124" s="1047"/>
      <c r="D124" s="1047"/>
      <c r="E124" s="1047"/>
      <c r="F124" s="1048"/>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6"/>
      <c r="B125" s="1047"/>
      <c r="C125" s="1047"/>
      <c r="D125" s="1047"/>
      <c r="E125" s="1047"/>
      <c r="F125" s="1048"/>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6"/>
      <c r="B126" s="1047"/>
      <c r="C126" s="1047"/>
      <c r="D126" s="1047"/>
      <c r="E126" s="1047"/>
      <c r="F126" s="1048"/>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6"/>
      <c r="B127" s="1047"/>
      <c r="C127" s="1047"/>
      <c r="D127" s="1047"/>
      <c r="E127" s="1047"/>
      <c r="F127" s="1048"/>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6"/>
      <c r="B128" s="1047"/>
      <c r="C128" s="1047"/>
      <c r="D128" s="1047"/>
      <c r="E128" s="1047"/>
      <c r="F128" s="1048"/>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6"/>
      <c r="B129" s="1047"/>
      <c r="C129" s="1047"/>
      <c r="D129" s="1047"/>
      <c r="E129" s="1047"/>
      <c r="F129" s="1048"/>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6"/>
      <c r="B130" s="1047"/>
      <c r="C130" s="1047"/>
      <c r="D130" s="1047"/>
      <c r="E130" s="1047"/>
      <c r="F130" s="1048"/>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6"/>
      <c r="B131" s="1047"/>
      <c r="C131" s="1047"/>
      <c r="D131" s="1047"/>
      <c r="E131" s="1047"/>
      <c r="F131" s="1048"/>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6"/>
      <c r="B132" s="1047"/>
      <c r="C132" s="1047"/>
      <c r="D132" s="1047"/>
      <c r="E132" s="1047"/>
      <c r="F132" s="1048"/>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6"/>
      <c r="B133" s="1047"/>
      <c r="C133" s="1047"/>
      <c r="D133" s="1047"/>
      <c r="E133" s="1047"/>
      <c r="F133" s="1048"/>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6"/>
      <c r="B134" s="1047"/>
      <c r="C134" s="1047"/>
      <c r="D134" s="1047"/>
      <c r="E134" s="1047"/>
      <c r="F134" s="1048"/>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6"/>
      <c r="B135" s="1047"/>
      <c r="C135" s="1047"/>
      <c r="D135" s="1047"/>
      <c r="E135" s="1047"/>
      <c r="F135" s="1048"/>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6"/>
      <c r="B136" s="1047"/>
      <c r="C136" s="1047"/>
      <c r="D136" s="1047"/>
      <c r="E136" s="1047"/>
      <c r="F136" s="1048"/>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6"/>
      <c r="B137" s="1047"/>
      <c r="C137" s="1047"/>
      <c r="D137" s="1047"/>
      <c r="E137" s="1047"/>
      <c r="F137" s="1048"/>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6"/>
      <c r="B138" s="1047"/>
      <c r="C138" s="1047"/>
      <c r="D138" s="1047"/>
      <c r="E138" s="1047"/>
      <c r="F138" s="1048"/>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6"/>
      <c r="B139" s="1047"/>
      <c r="C139" s="1047"/>
      <c r="D139" s="1047"/>
      <c r="E139" s="1047"/>
      <c r="F139" s="1048"/>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6"/>
      <c r="B140" s="1047"/>
      <c r="C140" s="1047"/>
      <c r="D140" s="1047"/>
      <c r="E140" s="1047"/>
      <c r="F140" s="1048"/>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6"/>
      <c r="B141" s="1047"/>
      <c r="C141" s="1047"/>
      <c r="D141" s="1047"/>
      <c r="E141" s="1047"/>
      <c r="F141" s="1048"/>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6"/>
      <c r="B142" s="1047"/>
      <c r="C142" s="1047"/>
      <c r="D142" s="1047"/>
      <c r="E142" s="1047"/>
      <c r="F142" s="1048"/>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6"/>
      <c r="B143" s="1047"/>
      <c r="C143" s="1047"/>
      <c r="D143" s="1047"/>
      <c r="E143" s="1047"/>
      <c r="F143" s="1048"/>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6"/>
      <c r="B144" s="1047"/>
      <c r="C144" s="1047"/>
      <c r="D144" s="1047"/>
      <c r="E144" s="1047"/>
      <c r="F144" s="1048"/>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6"/>
      <c r="B145" s="1047"/>
      <c r="C145" s="1047"/>
      <c r="D145" s="1047"/>
      <c r="E145" s="1047"/>
      <c r="F145" s="1048"/>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6"/>
      <c r="B146" s="1047"/>
      <c r="C146" s="1047"/>
      <c r="D146" s="1047"/>
      <c r="E146" s="1047"/>
      <c r="F146" s="1048"/>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6"/>
      <c r="B147" s="1047"/>
      <c r="C147" s="1047"/>
      <c r="D147" s="1047"/>
      <c r="E147" s="1047"/>
      <c r="F147" s="1048"/>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6"/>
      <c r="B148" s="1047"/>
      <c r="C148" s="1047"/>
      <c r="D148" s="1047"/>
      <c r="E148" s="1047"/>
      <c r="F148" s="1048"/>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6"/>
      <c r="B149" s="1047"/>
      <c r="C149" s="1047"/>
      <c r="D149" s="1047"/>
      <c r="E149" s="1047"/>
      <c r="F149" s="1048"/>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6"/>
      <c r="B150" s="1047"/>
      <c r="C150" s="1047"/>
      <c r="D150" s="1047"/>
      <c r="E150" s="1047"/>
      <c r="F150" s="1048"/>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6"/>
      <c r="B151" s="1047"/>
      <c r="C151" s="1047"/>
      <c r="D151" s="1047"/>
      <c r="E151" s="1047"/>
      <c r="F151" s="1048"/>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6"/>
      <c r="B152" s="1047"/>
      <c r="C152" s="1047"/>
      <c r="D152" s="1047"/>
      <c r="E152" s="1047"/>
      <c r="F152" s="1048"/>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6"/>
      <c r="B153" s="1047"/>
      <c r="C153" s="1047"/>
      <c r="D153" s="1047"/>
      <c r="E153" s="1047"/>
      <c r="F153" s="1048"/>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6"/>
      <c r="B154" s="1047"/>
      <c r="C154" s="1047"/>
      <c r="D154" s="1047"/>
      <c r="E154" s="1047"/>
      <c r="F154" s="1048"/>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6"/>
      <c r="B155" s="1047"/>
      <c r="C155" s="1047"/>
      <c r="D155" s="1047"/>
      <c r="E155" s="1047"/>
      <c r="F155" s="1048"/>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6"/>
      <c r="B156" s="1047"/>
      <c r="C156" s="1047"/>
      <c r="D156" s="1047"/>
      <c r="E156" s="1047"/>
      <c r="F156" s="1048"/>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6"/>
      <c r="B157" s="1047"/>
      <c r="C157" s="1047"/>
      <c r="D157" s="1047"/>
      <c r="E157" s="1047"/>
      <c r="F157" s="1048"/>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6"/>
      <c r="B158" s="1047"/>
      <c r="C158" s="1047"/>
      <c r="D158" s="1047"/>
      <c r="E158" s="1047"/>
      <c r="F158" s="1048"/>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6"/>
      <c r="B162" s="1047"/>
      <c r="C162" s="1047"/>
      <c r="D162" s="1047"/>
      <c r="E162" s="1047"/>
      <c r="F162" s="1048"/>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6"/>
      <c r="B163" s="1047"/>
      <c r="C163" s="1047"/>
      <c r="D163" s="1047"/>
      <c r="E163" s="1047"/>
      <c r="F163" s="1048"/>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6"/>
      <c r="B164" s="1047"/>
      <c r="C164" s="1047"/>
      <c r="D164" s="1047"/>
      <c r="E164" s="1047"/>
      <c r="F164" s="1048"/>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6"/>
      <c r="B165" s="1047"/>
      <c r="C165" s="1047"/>
      <c r="D165" s="1047"/>
      <c r="E165" s="1047"/>
      <c r="F165" s="1048"/>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6"/>
      <c r="B166" s="1047"/>
      <c r="C166" s="1047"/>
      <c r="D166" s="1047"/>
      <c r="E166" s="1047"/>
      <c r="F166" s="1048"/>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6"/>
      <c r="B167" s="1047"/>
      <c r="C167" s="1047"/>
      <c r="D167" s="1047"/>
      <c r="E167" s="1047"/>
      <c r="F167" s="1048"/>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6"/>
      <c r="B168" s="1047"/>
      <c r="C168" s="1047"/>
      <c r="D168" s="1047"/>
      <c r="E168" s="1047"/>
      <c r="F168" s="1048"/>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6"/>
      <c r="B169" s="1047"/>
      <c r="C169" s="1047"/>
      <c r="D169" s="1047"/>
      <c r="E169" s="1047"/>
      <c r="F169" s="1048"/>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6"/>
      <c r="B170" s="1047"/>
      <c r="C170" s="1047"/>
      <c r="D170" s="1047"/>
      <c r="E170" s="1047"/>
      <c r="F170" s="1048"/>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6"/>
      <c r="B171" s="1047"/>
      <c r="C171" s="1047"/>
      <c r="D171" s="1047"/>
      <c r="E171" s="1047"/>
      <c r="F171" s="1048"/>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6"/>
      <c r="B172" s="1047"/>
      <c r="C172" s="1047"/>
      <c r="D172" s="1047"/>
      <c r="E172" s="1047"/>
      <c r="F172" s="1048"/>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6"/>
      <c r="B173" s="1047"/>
      <c r="C173" s="1047"/>
      <c r="D173" s="1047"/>
      <c r="E173" s="1047"/>
      <c r="F173" s="1048"/>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6"/>
      <c r="B174" s="1047"/>
      <c r="C174" s="1047"/>
      <c r="D174" s="1047"/>
      <c r="E174" s="1047"/>
      <c r="F174" s="1048"/>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6"/>
      <c r="B175" s="1047"/>
      <c r="C175" s="1047"/>
      <c r="D175" s="1047"/>
      <c r="E175" s="1047"/>
      <c r="F175" s="1048"/>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6"/>
      <c r="B176" s="1047"/>
      <c r="C176" s="1047"/>
      <c r="D176" s="1047"/>
      <c r="E176" s="1047"/>
      <c r="F176" s="1048"/>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6"/>
      <c r="B177" s="1047"/>
      <c r="C177" s="1047"/>
      <c r="D177" s="1047"/>
      <c r="E177" s="1047"/>
      <c r="F177" s="1048"/>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6"/>
      <c r="B178" s="1047"/>
      <c r="C178" s="1047"/>
      <c r="D178" s="1047"/>
      <c r="E178" s="1047"/>
      <c r="F178" s="1048"/>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6"/>
      <c r="B179" s="1047"/>
      <c r="C179" s="1047"/>
      <c r="D179" s="1047"/>
      <c r="E179" s="1047"/>
      <c r="F179" s="1048"/>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6"/>
      <c r="B180" s="1047"/>
      <c r="C180" s="1047"/>
      <c r="D180" s="1047"/>
      <c r="E180" s="1047"/>
      <c r="F180" s="1048"/>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6"/>
      <c r="B181" s="1047"/>
      <c r="C181" s="1047"/>
      <c r="D181" s="1047"/>
      <c r="E181" s="1047"/>
      <c r="F181" s="1048"/>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6"/>
      <c r="B182" s="1047"/>
      <c r="C182" s="1047"/>
      <c r="D182" s="1047"/>
      <c r="E182" s="1047"/>
      <c r="F182" s="1048"/>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6"/>
      <c r="B183" s="1047"/>
      <c r="C183" s="1047"/>
      <c r="D183" s="1047"/>
      <c r="E183" s="1047"/>
      <c r="F183" s="1048"/>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6"/>
      <c r="B184" s="1047"/>
      <c r="C184" s="1047"/>
      <c r="D184" s="1047"/>
      <c r="E184" s="1047"/>
      <c r="F184" s="1048"/>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6"/>
      <c r="B185" s="1047"/>
      <c r="C185" s="1047"/>
      <c r="D185" s="1047"/>
      <c r="E185" s="1047"/>
      <c r="F185" s="1048"/>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6"/>
      <c r="B186" s="1047"/>
      <c r="C186" s="1047"/>
      <c r="D186" s="1047"/>
      <c r="E186" s="1047"/>
      <c r="F186" s="1048"/>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6"/>
      <c r="B187" s="1047"/>
      <c r="C187" s="1047"/>
      <c r="D187" s="1047"/>
      <c r="E187" s="1047"/>
      <c r="F187" s="1048"/>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6"/>
      <c r="B188" s="1047"/>
      <c r="C188" s="1047"/>
      <c r="D188" s="1047"/>
      <c r="E188" s="1047"/>
      <c r="F188" s="1048"/>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6"/>
      <c r="B189" s="1047"/>
      <c r="C189" s="1047"/>
      <c r="D189" s="1047"/>
      <c r="E189" s="1047"/>
      <c r="F189" s="1048"/>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6"/>
      <c r="B190" s="1047"/>
      <c r="C190" s="1047"/>
      <c r="D190" s="1047"/>
      <c r="E190" s="1047"/>
      <c r="F190" s="1048"/>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6"/>
      <c r="B191" s="1047"/>
      <c r="C191" s="1047"/>
      <c r="D191" s="1047"/>
      <c r="E191" s="1047"/>
      <c r="F191" s="1048"/>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6"/>
      <c r="B192" s="1047"/>
      <c r="C192" s="1047"/>
      <c r="D192" s="1047"/>
      <c r="E192" s="1047"/>
      <c r="F192" s="1048"/>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6"/>
      <c r="B193" s="1047"/>
      <c r="C193" s="1047"/>
      <c r="D193" s="1047"/>
      <c r="E193" s="1047"/>
      <c r="F193" s="1048"/>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6"/>
      <c r="B194" s="1047"/>
      <c r="C194" s="1047"/>
      <c r="D194" s="1047"/>
      <c r="E194" s="1047"/>
      <c r="F194" s="1048"/>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6"/>
      <c r="B195" s="1047"/>
      <c r="C195" s="1047"/>
      <c r="D195" s="1047"/>
      <c r="E195" s="1047"/>
      <c r="F195" s="1048"/>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6"/>
      <c r="B196" s="1047"/>
      <c r="C196" s="1047"/>
      <c r="D196" s="1047"/>
      <c r="E196" s="1047"/>
      <c r="F196" s="1048"/>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6"/>
      <c r="B197" s="1047"/>
      <c r="C197" s="1047"/>
      <c r="D197" s="1047"/>
      <c r="E197" s="1047"/>
      <c r="F197" s="1048"/>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6"/>
      <c r="B198" s="1047"/>
      <c r="C198" s="1047"/>
      <c r="D198" s="1047"/>
      <c r="E198" s="1047"/>
      <c r="F198" s="1048"/>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6"/>
      <c r="B199" s="1047"/>
      <c r="C199" s="1047"/>
      <c r="D199" s="1047"/>
      <c r="E199" s="1047"/>
      <c r="F199" s="1048"/>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6"/>
      <c r="B200" s="1047"/>
      <c r="C200" s="1047"/>
      <c r="D200" s="1047"/>
      <c r="E200" s="1047"/>
      <c r="F200" s="1048"/>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6"/>
      <c r="B201" s="1047"/>
      <c r="C201" s="1047"/>
      <c r="D201" s="1047"/>
      <c r="E201" s="1047"/>
      <c r="F201" s="1048"/>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6"/>
      <c r="B202" s="1047"/>
      <c r="C202" s="1047"/>
      <c r="D202" s="1047"/>
      <c r="E202" s="1047"/>
      <c r="F202" s="1048"/>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6"/>
      <c r="B203" s="1047"/>
      <c r="C203" s="1047"/>
      <c r="D203" s="1047"/>
      <c r="E203" s="1047"/>
      <c r="F203" s="1048"/>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6"/>
      <c r="B204" s="1047"/>
      <c r="C204" s="1047"/>
      <c r="D204" s="1047"/>
      <c r="E204" s="1047"/>
      <c r="F204" s="1048"/>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6"/>
      <c r="B205" s="1047"/>
      <c r="C205" s="1047"/>
      <c r="D205" s="1047"/>
      <c r="E205" s="1047"/>
      <c r="F205" s="1048"/>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6"/>
      <c r="B206" s="1047"/>
      <c r="C206" s="1047"/>
      <c r="D206" s="1047"/>
      <c r="E206" s="1047"/>
      <c r="F206" s="1048"/>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6"/>
      <c r="B207" s="1047"/>
      <c r="C207" s="1047"/>
      <c r="D207" s="1047"/>
      <c r="E207" s="1047"/>
      <c r="F207" s="1048"/>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6"/>
      <c r="B208" s="1047"/>
      <c r="C208" s="1047"/>
      <c r="D208" s="1047"/>
      <c r="E208" s="1047"/>
      <c r="F208" s="1048"/>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6"/>
      <c r="B209" s="1047"/>
      <c r="C209" s="1047"/>
      <c r="D209" s="1047"/>
      <c r="E209" s="1047"/>
      <c r="F209" s="1048"/>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6"/>
      <c r="B210" s="1047"/>
      <c r="C210" s="1047"/>
      <c r="D210" s="1047"/>
      <c r="E210" s="1047"/>
      <c r="F210" s="1048"/>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6"/>
      <c r="B211" s="1047"/>
      <c r="C211" s="1047"/>
      <c r="D211" s="1047"/>
      <c r="E211" s="1047"/>
      <c r="F211" s="1048"/>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6"/>
      <c r="B215" s="1047"/>
      <c r="C215" s="1047"/>
      <c r="D215" s="1047"/>
      <c r="E215" s="1047"/>
      <c r="F215" s="1048"/>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6"/>
      <c r="B216" s="1047"/>
      <c r="C216" s="1047"/>
      <c r="D216" s="1047"/>
      <c r="E216" s="1047"/>
      <c r="F216" s="1048"/>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6"/>
      <c r="B217" s="1047"/>
      <c r="C217" s="1047"/>
      <c r="D217" s="1047"/>
      <c r="E217" s="1047"/>
      <c r="F217" s="1048"/>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6"/>
      <c r="B218" s="1047"/>
      <c r="C218" s="1047"/>
      <c r="D218" s="1047"/>
      <c r="E218" s="1047"/>
      <c r="F218" s="1048"/>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6"/>
      <c r="B219" s="1047"/>
      <c r="C219" s="1047"/>
      <c r="D219" s="1047"/>
      <c r="E219" s="1047"/>
      <c r="F219" s="1048"/>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6"/>
      <c r="B220" s="1047"/>
      <c r="C220" s="1047"/>
      <c r="D220" s="1047"/>
      <c r="E220" s="1047"/>
      <c r="F220" s="1048"/>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6"/>
      <c r="B221" s="1047"/>
      <c r="C221" s="1047"/>
      <c r="D221" s="1047"/>
      <c r="E221" s="1047"/>
      <c r="F221" s="1048"/>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6"/>
      <c r="B222" s="1047"/>
      <c r="C222" s="1047"/>
      <c r="D222" s="1047"/>
      <c r="E222" s="1047"/>
      <c r="F222" s="1048"/>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6"/>
      <c r="B223" s="1047"/>
      <c r="C223" s="1047"/>
      <c r="D223" s="1047"/>
      <c r="E223" s="1047"/>
      <c r="F223" s="1048"/>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6"/>
      <c r="B224" s="1047"/>
      <c r="C224" s="1047"/>
      <c r="D224" s="1047"/>
      <c r="E224" s="1047"/>
      <c r="F224" s="1048"/>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6"/>
      <c r="B225" s="1047"/>
      <c r="C225" s="1047"/>
      <c r="D225" s="1047"/>
      <c r="E225" s="1047"/>
      <c r="F225" s="1048"/>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6"/>
      <c r="B226" s="1047"/>
      <c r="C226" s="1047"/>
      <c r="D226" s="1047"/>
      <c r="E226" s="1047"/>
      <c r="F226" s="1048"/>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6"/>
      <c r="B227" s="1047"/>
      <c r="C227" s="1047"/>
      <c r="D227" s="1047"/>
      <c r="E227" s="1047"/>
      <c r="F227" s="1048"/>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6"/>
      <c r="B228" s="1047"/>
      <c r="C228" s="1047"/>
      <c r="D228" s="1047"/>
      <c r="E228" s="1047"/>
      <c r="F228" s="1048"/>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6"/>
      <c r="B229" s="1047"/>
      <c r="C229" s="1047"/>
      <c r="D229" s="1047"/>
      <c r="E229" s="1047"/>
      <c r="F229" s="1048"/>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6"/>
      <c r="B230" s="1047"/>
      <c r="C230" s="1047"/>
      <c r="D230" s="1047"/>
      <c r="E230" s="1047"/>
      <c r="F230" s="1048"/>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6"/>
      <c r="B231" s="1047"/>
      <c r="C231" s="1047"/>
      <c r="D231" s="1047"/>
      <c r="E231" s="1047"/>
      <c r="F231" s="1048"/>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6"/>
      <c r="B232" s="1047"/>
      <c r="C232" s="1047"/>
      <c r="D232" s="1047"/>
      <c r="E232" s="1047"/>
      <c r="F232" s="1048"/>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6"/>
      <c r="B233" s="1047"/>
      <c r="C233" s="1047"/>
      <c r="D233" s="1047"/>
      <c r="E233" s="1047"/>
      <c r="F233" s="1048"/>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6"/>
      <c r="B234" s="1047"/>
      <c r="C234" s="1047"/>
      <c r="D234" s="1047"/>
      <c r="E234" s="1047"/>
      <c r="F234" s="1048"/>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6"/>
      <c r="B235" s="1047"/>
      <c r="C235" s="1047"/>
      <c r="D235" s="1047"/>
      <c r="E235" s="1047"/>
      <c r="F235" s="1048"/>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6"/>
      <c r="B236" s="1047"/>
      <c r="C236" s="1047"/>
      <c r="D236" s="1047"/>
      <c r="E236" s="1047"/>
      <c r="F236" s="1048"/>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6"/>
      <c r="B237" s="1047"/>
      <c r="C237" s="1047"/>
      <c r="D237" s="1047"/>
      <c r="E237" s="1047"/>
      <c r="F237" s="1048"/>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6"/>
      <c r="B238" s="1047"/>
      <c r="C238" s="1047"/>
      <c r="D238" s="1047"/>
      <c r="E238" s="1047"/>
      <c r="F238" s="1048"/>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6"/>
      <c r="B239" s="1047"/>
      <c r="C239" s="1047"/>
      <c r="D239" s="1047"/>
      <c r="E239" s="1047"/>
      <c r="F239" s="1048"/>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6"/>
      <c r="B240" s="1047"/>
      <c r="C240" s="1047"/>
      <c r="D240" s="1047"/>
      <c r="E240" s="1047"/>
      <c r="F240" s="1048"/>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6"/>
      <c r="B241" s="1047"/>
      <c r="C241" s="1047"/>
      <c r="D241" s="1047"/>
      <c r="E241" s="1047"/>
      <c r="F241" s="1048"/>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6"/>
      <c r="B242" s="1047"/>
      <c r="C242" s="1047"/>
      <c r="D242" s="1047"/>
      <c r="E242" s="1047"/>
      <c r="F242" s="1048"/>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6"/>
      <c r="B243" s="1047"/>
      <c r="C243" s="1047"/>
      <c r="D243" s="1047"/>
      <c r="E243" s="1047"/>
      <c r="F243" s="1048"/>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6"/>
      <c r="B244" s="1047"/>
      <c r="C244" s="1047"/>
      <c r="D244" s="1047"/>
      <c r="E244" s="1047"/>
      <c r="F244" s="1048"/>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6"/>
      <c r="B245" s="1047"/>
      <c r="C245" s="1047"/>
      <c r="D245" s="1047"/>
      <c r="E245" s="1047"/>
      <c r="F245" s="1048"/>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6"/>
      <c r="B246" s="1047"/>
      <c r="C246" s="1047"/>
      <c r="D246" s="1047"/>
      <c r="E246" s="1047"/>
      <c r="F246" s="1048"/>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6"/>
      <c r="B247" s="1047"/>
      <c r="C247" s="1047"/>
      <c r="D247" s="1047"/>
      <c r="E247" s="1047"/>
      <c r="F247" s="1048"/>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6"/>
      <c r="B248" s="1047"/>
      <c r="C248" s="1047"/>
      <c r="D248" s="1047"/>
      <c r="E248" s="1047"/>
      <c r="F248" s="1048"/>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6"/>
      <c r="B249" s="1047"/>
      <c r="C249" s="1047"/>
      <c r="D249" s="1047"/>
      <c r="E249" s="1047"/>
      <c r="F249" s="1048"/>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6"/>
      <c r="B250" s="1047"/>
      <c r="C250" s="1047"/>
      <c r="D250" s="1047"/>
      <c r="E250" s="1047"/>
      <c r="F250" s="1048"/>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6"/>
      <c r="B251" s="1047"/>
      <c r="C251" s="1047"/>
      <c r="D251" s="1047"/>
      <c r="E251" s="1047"/>
      <c r="F251" s="1048"/>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6"/>
      <c r="B252" s="1047"/>
      <c r="C252" s="1047"/>
      <c r="D252" s="1047"/>
      <c r="E252" s="1047"/>
      <c r="F252" s="1048"/>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6"/>
      <c r="B253" s="1047"/>
      <c r="C253" s="1047"/>
      <c r="D253" s="1047"/>
      <c r="E253" s="1047"/>
      <c r="F253" s="1048"/>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6"/>
      <c r="B254" s="1047"/>
      <c r="C254" s="1047"/>
      <c r="D254" s="1047"/>
      <c r="E254" s="1047"/>
      <c r="F254" s="1048"/>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6"/>
      <c r="B255" s="1047"/>
      <c r="C255" s="1047"/>
      <c r="D255" s="1047"/>
      <c r="E255" s="1047"/>
      <c r="F255" s="1048"/>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6"/>
      <c r="B256" s="1047"/>
      <c r="C256" s="1047"/>
      <c r="D256" s="1047"/>
      <c r="E256" s="1047"/>
      <c r="F256" s="1048"/>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6"/>
      <c r="B257" s="1047"/>
      <c r="C257" s="1047"/>
      <c r="D257" s="1047"/>
      <c r="E257" s="1047"/>
      <c r="F257" s="1048"/>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6"/>
      <c r="B258" s="1047"/>
      <c r="C258" s="1047"/>
      <c r="D258" s="1047"/>
      <c r="E258" s="1047"/>
      <c r="F258" s="1048"/>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6"/>
      <c r="B259" s="1047"/>
      <c r="C259" s="1047"/>
      <c r="D259" s="1047"/>
      <c r="E259" s="1047"/>
      <c r="F259" s="1048"/>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6"/>
      <c r="B260" s="1047"/>
      <c r="C260" s="1047"/>
      <c r="D260" s="1047"/>
      <c r="E260" s="1047"/>
      <c r="F260" s="1048"/>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6"/>
      <c r="B261" s="1047"/>
      <c r="C261" s="1047"/>
      <c r="D261" s="1047"/>
      <c r="E261" s="1047"/>
      <c r="F261" s="1048"/>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6"/>
      <c r="B262" s="1047"/>
      <c r="C262" s="1047"/>
      <c r="D262" s="1047"/>
      <c r="E262" s="1047"/>
      <c r="F262" s="1048"/>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6"/>
      <c r="B263" s="1047"/>
      <c r="C263" s="1047"/>
      <c r="D263" s="1047"/>
      <c r="E263" s="1047"/>
      <c r="F263" s="1048"/>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6"/>
      <c r="B264" s="1047"/>
      <c r="C264" s="1047"/>
      <c r="D264" s="1047"/>
      <c r="E264" s="1047"/>
      <c r="F264" s="1048"/>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474</v>
      </c>
      <c r="Z3" s="368"/>
      <c r="AA3" s="368"/>
      <c r="AB3" s="368"/>
      <c r="AC3" s="149" t="s">
        <v>459</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7">
        <v>1</v>
      </c>
      <c r="B4" s="105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7">
        <v>2</v>
      </c>
      <c r="B5" s="105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7">
        <v>3</v>
      </c>
      <c r="B6" s="105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7">
        <v>4</v>
      </c>
      <c r="B7" s="105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7">
        <v>5</v>
      </c>
      <c r="B8" s="105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7">
        <v>6</v>
      </c>
      <c r="B9" s="105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7">
        <v>7</v>
      </c>
      <c r="B10" s="105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7">
        <v>8</v>
      </c>
      <c r="B11" s="105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7">
        <v>9</v>
      </c>
      <c r="B12" s="105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7">
        <v>10</v>
      </c>
      <c r="B13" s="105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7">
        <v>11</v>
      </c>
      <c r="B14" s="105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7">
        <v>12</v>
      </c>
      <c r="B15" s="105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7">
        <v>13</v>
      </c>
      <c r="B16" s="105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7">
        <v>14</v>
      </c>
      <c r="B17" s="105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7">
        <v>15</v>
      </c>
      <c r="B18" s="105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7">
        <v>16</v>
      </c>
      <c r="B19" s="105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7">
        <v>17</v>
      </c>
      <c r="B20" s="105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7">
        <v>18</v>
      </c>
      <c r="B21" s="105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7">
        <v>19</v>
      </c>
      <c r="B22" s="105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7">
        <v>20</v>
      </c>
      <c r="B23" s="105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7">
        <v>21</v>
      </c>
      <c r="B24" s="105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7">
        <v>22</v>
      </c>
      <c r="B25" s="105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7">
        <v>23</v>
      </c>
      <c r="B26" s="105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7">
        <v>24</v>
      </c>
      <c r="B27" s="105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7">
        <v>25</v>
      </c>
      <c r="B28" s="105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7">
        <v>26</v>
      </c>
      <c r="B29" s="105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7">
        <v>27</v>
      </c>
      <c r="B30" s="105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7">
        <v>28</v>
      </c>
      <c r="B31" s="105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7">
        <v>29</v>
      </c>
      <c r="B32" s="105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7">
        <v>30</v>
      </c>
      <c r="B33" s="105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474</v>
      </c>
      <c r="Z36" s="368"/>
      <c r="AA36" s="368"/>
      <c r="AB36" s="368"/>
      <c r="AC36" s="149" t="s">
        <v>459</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7">
        <v>1</v>
      </c>
      <c r="B37" s="105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7">
        <v>2</v>
      </c>
      <c r="B38" s="105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7">
        <v>3</v>
      </c>
      <c r="B39" s="105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7">
        <v>4</v>
      </c>
      <c r="B40" s="105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7">
        <v>5</v>
      </c>
      <c r="B41" s="105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7">
        <v>6</v>
      </c>
      <c r="B42" s="105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7">
        <v>7</v>
      </c>
      <c r="B43" s="105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7">
        <v>8</v>
      </c>
      <c r="B44" s="105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7">
        <v>9</v>
      </c>
      <c r="B45" s="105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7">
        <v>10</v>
      </c>
      <c r="B46" s="105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7">
        <v>11</v>
      </c>
      <c r="B47" s="105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7">
        <v>12</v>
      </c>
      <c r="B48" s="105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7">
        <v>13</v>
      </c>
      <c r="B49" s="105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7">
        <v>14</v>
      </c>
      <c r="B50" s="105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7">
        <v>15</v>
      </c>
      <c r="B51" s="105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7">
        <v>16</v>
      </c>
      <c r="B52" s="105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7">
        <v>17</v>
      </c>
      <c r="B53" s="105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7">
        <v>18</v>
      </c>
      <c r="B54" s="105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7">
        <v>19</v>
      </c>
      <c r="B55" s="105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7">
        <v>20</v>
      </c>
      <c r="B56" s="105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7">
        <v>21</v>
      </c>
      <c r="B57" s="105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7">
        <v>22</v>
      </c>
      <c r="B58" s="105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7">
        <v>23</v>
      </c>
      <c r="B59" s="105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7">
        <v>24</v>
      </c>
      <c r="B60" s="105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7">
        <v>25</v>
      </c>
      <c r="B61" s="105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7">
        <v>26</v>
      </c>
      <c r="B62" s="105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7">
        <v>27</v>
      </c>
      <c r="B63" s="105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7">
        <v>28</v>
      </c>
      <c r="B64" s="105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7">
        <v>29</v>
      </c>
      <c r="B65" s="105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7">
        <v>30</v>
      </c>
      <c r="B66" s="105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474</v>
      </c>
      <c r="Z69" s="368"/>
      <c r="AA69" s="368"/>
      <c r="AB69" s="368"/>
      <c r="AC69" s="149" t="s">
        <v>459</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7">
        <v>1</v>
      </c>
      <c r="B70" s="105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7">
        <v>2</v>
      </c>
      <c r="B71" s="105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7">
        <v>3</v>
      </c>
      <c r="B72" s="105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7">
        <v>4</v>
      </c>
      <c r="B73" s="105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7">
        <v>5</v>
      </c>
      <c r="B74" s="105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7">
        <v>6</v>
      </c>
      <c r="B75" s="105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7">
        <v>7</v>
      </c>
      <c r="B76" s="105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7">
        <v>8</v>
      </c>
      <c r="B77" s="105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7">
        <v>9</v>
      </c>
      <c r="B78" s="105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7">
        <v>10</v>
      </c>
      <c r="B79" s="105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7">
        <v>11</v>
      </c>
      <c r="B80" s="105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7">
        <v>12</v>
      </c>
      <c r="B81" s="105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7">
        <v>13</v>
      </c>
      <c r="B82" s="105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7">
        <v>14</v>
      </c>
      <c r="B83" s="105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7">
        <v>15</v>
      </c>
      <c r="B84" s="105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7">
        <v>16</v>
      </c>
      <c r="B85" s="105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7">
        <v>17</v>
      </c>
      <c r="B86" s="105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7">
        <v>18</v>
      </c>
      <c r="B87" s="105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7">
        <v>19</v>
      </c>
      <c r="B88" s="105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7">
        <v>20</v>
      </c>
      <c r="B89" s="105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7">
        <v>21</v>
      </c>
      <c r="B90" s="105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7">
        <v>22</v>
      </c>
      <c r="B91" s="105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7">
        <v>23</v>
      </c>
      <c r="B92" s="105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7">
        <v>24</v>
      </c>
      <c r="B93" s="105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7">
        <v>25</v>
      </c>
      <c r="B94" s="105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7">
        <v>26</v>
      </c>
      <c r="B95" s="105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7">
        <v>27</v>
      </c>
      <c r="B96" s="105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7">
        <v>28</v>
      </c>
      <c r="B97" s="105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7">
        <v>29</v>
      </c>
      <c r="B98" s="105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7">
        <v>30</v>
      </c>
      <c r="B99" s="105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474</v>
      </c>
      <c r="Z102" s="368"/>
      <c r="AA102" s="368"/>
      <c r="AB102" s="368"/>
      <c r="AC102" s="149" t="s">
        <v>459</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7">
        <v>1</v>
      </c>
      <c r="B103" s="105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7">
        <v>2</v>
      </c>
      <c r="B104" s="105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7">
        <v>3</v>
      </c>
      <c r="B105" s="105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7">
        <v>4</v>
      </c>
      <c r="B106" s="105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7">
        <v>5</v>
      </c>
      <c r="B107" s="105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7">
        <v>6</v>
      </c>
      <c r="B108" s="105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7">
        <v>7</v>
      </c>
      <c r="B109" s="105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7">
        <v>8</v>
      </c>
      <c r="B110" s="105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7">
        <v>9</v>
      </c>
      <c r="B111" s="105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7">
        <v>10</v>
      </c>
      <c r="B112" s="105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7">
        <v>11</v>
      </c>
      <c r="B113" s="105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7">
        <v>12</v>
      </c>
      <c r="B114" s="105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7">
        <v>13</v>
      </c>
      <c r="B115" s="105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7">
        <v>14</v>
      </c>
      <c r="B116" s="105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7">
        <v>15</v>
      </c>
      <c r="B117" s="105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7">
        <v>16</v>
      </c>
      <c r="B118" s="105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7">
        <v>17</v>
      </c>
      <c r="B119" s="105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7">
        <v>18</v>
      </c>
      <c r="B120" s="105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7">
        <v>19</v>
      </c>
      <c r="B121" s="105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7">
        <v>20</v>
      </c>
      <c r="B122" s="105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7">
        <v>21</v>
      </c>
      <c r="B123" s="105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7">
        <v>22</v>
      </c>
      <c r="B124" s="105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7">
        <v>23</v>
      </c>
      <c r="B125" s="105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7">
        <v>24</v>
      </c>
      <c r="B126" s="105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7">
        <v>25</v>
      </c>
      <c r="B127" s="105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7">
        <v>26</v>
      </c>
      <c r="B128" s="105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7">
        <v>27</v>
      </c>
      <c r="B129" s="105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7">
        <v>28</v>
      </c>
      <c r="B130" s="105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7">
        <v>29</v>
      </c>
      <c r="B131" s="105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7">
        <v>30</v>
      </c>
      <c r="B132" s="105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474</v>
      </c>
      <c r="Z135" s="368"/>
      <c r="AA135" s="368"/>
      <c r="AB135" s="368"/>
      <c r="AC135" s="149" t="s">
        <v>459</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7">
        <v>1</v>
      </c>
      <c r="B136" s="105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7">
        <v>2</v>
      </c>
      <c r="B137" s="105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7">
        <v>3</v>
      </c>
      <c r="B138" s="105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7">
        <v>4</v>
      </c>
      <c r="B139" s="105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7">
        <v>5</v>
      </c>
      <c r="B140" s="105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7">
        <v>6</v>
      </c>
      <c r="B141" s="105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7">
        <v>7</v>
      </c>
      <c r="B142" s="105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7">
        <v>8</v>
      </c>
      <c r="B143" s="105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7">
        <v>9</v>
      </c>
      <c r="B144" s="105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7">
        <v>10</v>
      </c>
      <c r="B145" s="105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7">
        <v>11</v>
      </c>
      <c r="B146" s="105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7">
        <v>12</v>
      </c>
      <c r="B147" s="105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7">
        <v>13</v>
      </c>
      <c r="B148" s="105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7">
        <v>14</v>
      </c>
      <c r="B149" s="105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7">
        <v>15</v>
      </c>
      <c r="B150" s="105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7">
        <v>16</v>
      </c>
      <c r="B151" s="105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7">
        <v>17</v>
      </c>
      <c r="B152" s="105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7">
        <v>18</v>
      </c>
      <c r="B153" s="105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7">
        <v>19</v>
      </c>
      <c r="B154" s="105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7">
        <v>20</v>
      </c>
      <c r="B155" s="105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7">
        <v>21</v>
      </c>
      <c r="B156" s="105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7">
        <v>22</v>
      </c>
      <c r="B157" s="105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7">
        <v>23</v>
      </c>
      <c r="B158" s="105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7">
        <v>24</v>
      </c>
      <c r="B159" s="105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7">
        <v>25</v>
      </c>
      <c r="B160" s="105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7">
        <v>26</v>
      </c>
      <c r="B161" s="105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7">
        <v>27</v>
      </c>
      <c r="B162" s="105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7">
        <v>28</v>
      </c>
      <c r="B163" s="105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7">
        <v>29</v>
      </c>
      <c r="B164" s="105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7">
        <v>30</v>
      </c>
      <c r="B165" s="105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474</v>
      </c>
      <c r="Z168" s="368"/>
      <c r="AA168" s="368"/>
      <c r="AB168" s="368"/>
      <c r="AC168" s="149" t="s">
        <v>459</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7">
        <v>1</v>
      </c>
      <c r="B169" s="105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7">
        <v>2</v>
      </c>
      <c r="B170" s="105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7">
        <v>3</v>
      </c>
      <c r="B171" s="105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7">
        <v>4</v>
      </c>
      <c r="B172" s="105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7">
        <v>5</v>
      </c>
      <c r="B173" s="105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7">
        <v>6</v>
      </c>
      <c r="B174" s="105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7">
        <v>7</v>
      </c>
      <c r="B175" s="105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7">
        <v>8</v>
      </c>
      <c r="B176" s="105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7">
        <v>9</v>
      </c>
      <c r="B177" s="105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7">
        <v>10</v>
      </c>
      <c r="B178" s="105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7">
        <v>11</v>
      </c>
      <c r="B179" s="105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7">
        <v>12</v>
      </c>
      <c r="B180" s="105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7">
        <v>13</v>
      </c>
      <c r="B181" s="105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7">
        <v>14</v>
      </c>
      <c r="B182" s="105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7">
        <v>15</v>
      </c>
      <c r="B183" s="105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7">
        <v>16</v>
      </c>
      <c r="B184" s="105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7">
        <v>17</v>
      </c>
      <c r="B185" s="105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7">
        <v>18</v>
      </c>
      <c r="B186" s="105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7">
        <v>19</v>
      </c>
      <c r="B187" s="105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7">
        <v>20</v>
      </c>
      <c r="B188" s="105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7">
        <v>21</v>
      </c>
      <c r="B189" s="105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7">
        <v>22</v>
      </c>
      <c r="B190" s="105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7">
        <v>23</v>
      </c>
      <c r="B191" s="105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7">
        <v>24</v>
      </c>
      <c r="B192" s="105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7">
        <v>25</v>
      </c>
      <c r="B193" s="105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7">
        <v>26</v>
      </c>
      <c r="B194" s="105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7">
        <v>27</v>
      </c>
      <c r="B195" s="105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7">
        <v>28</v>
      </c>
      <c r="B196" s="105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7">
        <v>29</v>
      </c>
      <c r="B197" s="105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7">
        <v>30</v>
      </c>
      <c r="B198" s="105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474</v>
      </c>
      <c r="Z201" s="368"/>
      <c r="AA201" s="368"/>
      <c r="AB201" s="368"/>
      <c r="AC201" s="149" t="s">
        <v>459</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7">
        <v>1</v>
      </c>
      <c r="B202" s="105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7">
        <v>2</v>
      </c>
      <c r="B203" s="105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7">
        <v>3</v>
      </c>
      <c r="B204" s="105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7">
        <v>4</v>
      </c>
      <c r="B205" s="105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7">
        <v>5</v>
      </c>
      <c r="B206" s="105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7">
        <v>6</v>
      </c>
      <c r="B207" s="105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7">
        <v>7</v>
      </c>
      <c r="B208" s="105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7">
        <v>8</v>
      </c>
      <c r="B209" s="105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7">
        <v>9</v>
      </c>
      <c r="B210" s="105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7">
        <v>10</v>
      </c>
      <c r="B211" s="105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7">
        <v>11</v>
      </c>
      <c r="B212" s="105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7">
        <v>12</v>
      </c>
      <c r="B213" s="105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7">
        <v>13</v>
      </c>
      <c r="B214" s="105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7">
        <v>14</v>
      </c>
      <c r="B215" s="105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7">
        <v>15</v>
      </c>
      <c r="B216" s="105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7">
        <v>16</v>
      </c>
      <c r="B217" s="105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7">
        <v>17</v>
      </c>
      <c r="B218" s="105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7">
        <v>18</v>
      </c>
      <c r="B219" s="105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7">
        <v>19</v>
      </c>
      <c r="B220" s="105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7">
        <v>20</v>
      </c>
      <c r="B221" s="105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7">
        <v>21</v>
      </c>
      <c r="B222" s="105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7">
        <v>22</v>
      </c>
      <c r="B223" s="105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7">
        <v>23</v>
      </c>
      <c r="B224" s="105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7">
        <v>24</v>
      </c>
      <c r="B225" s="105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7">
        <v>25</v>
      </c>
      <c r="B226" s="105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7">
        <v>26</v>
      </c>
      <c r="B227" s="105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7">
        <v>27</v>
      </c>
      <c r="B228" s="105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7">
        <v>28</v>
      </c>
      <c r="B229" s="105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7">
        <v>29</v>
      </c>
      <c r="B230" s="105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7">
        <v>30</v>
      </c>
      <c r="B231" s="105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474</v>
      </c>
      <c r="Z234" s="368"/>
      <c r="AA234" s="368"/>
      <c r="AB234" s="368"/>
      <c r="AC234" s="149" t="s">
        <v>459</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7">
        <v>1</v>
      </c>
      <c r="B235" s="105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7">
        <v>2</v>
      </c>
      <c r="B236" s="105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7">
        <v>3</v>
      </c>
      <c r="B237" s="105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7">
        <v>4</v>
      </c>
      <c r="B238" s="105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7">
        <v>5</v>
      </c>
      <c r="B239" s="105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7">
        <v>6</v>
      </c>
      <c r="B240" s="105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7">
        <v>7</v>
      </c>
      <c r="B241" s="105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7">
        <v>8</v>
      </c>
      <c r="B242" s="105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7">
        <v>9</v>
      </c>
      <c r="B243" s="105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7">
        <v>10</v>
      </c>
      <c r="B244" s="105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7">
        <v>11</v>
      </c>
      <c r="B245" s="105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7">
        <v>12</v>
      </c>
      <c r="B246" s="105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7">
        <v>13</v>
      </c>
      <c r="B247" s="105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7">
        <v>14</v>
      </c>
      <c r="B248" s="105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7">
        <v>15</v>
      </c>
      <c r="B249" s="105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7">
        <v>16</v>
      </c>
      <c r="B250" s="105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7">
        <v>17</v>
      </c>
      <c r="B251" s="105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7">
        <v>18</v>
      </c>
      <c r="B252" s="105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7">
        <v>19</v>
      </c>
      <c r="B253" s="105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7">
        <v>20</v>
      </c>
      <c r="B254" s="105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7">
        <v>21</v>
      </c>
      <c r="B255" s="105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7">
        <v>22</v>
      </c>
      <c r="B256" s="105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7">
        <v>23</v>
      </c>
      <c r="B257" s="105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7">
        <v>24</v>
      </c>
      <c r="B258" s="105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7">
        <v>25</v>
      </c>
      <c r="B259" s="105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7">
        <v>26</v>
      </c>
      <c r="B260" s="105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7">
        <v>27</v>
      </c>
      <c r="B261" s="105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7">
        <v>28</v>
      </c>
      <c r="B262" s="105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7">
        <v>29</v>
      </c>
      <c r="B263" s="105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7">
        <v>30</v>
      </c>
      <c r="B264" s="105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474</v>
      </c>
      <c r="Z267" s="368"/>
      <c r="AA267" s="368"/>
      <c r="AB267" s="368"/>
      <c r="AC267" s="149" t="s">
        <v>459</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7">
        <v>1</v>
      </c>
      <c r="B268" s="105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7">
        <v>2</v>
      </c>
      <c r="B269" s="105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7">
        <v>3</v>
      </c>
      <c r="B270" s="105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7">
        <v>4</v>
      </c>
      <c r="B271" s="105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7">
        <v>5</v>
      </c>
      <c r="B272" s="105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7">
        <v>6</v>
      </c>
      <c r="B273" s="105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7">
        <v>7</v>
      </c>
      <c r="B274" s="105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7">
        <v>8</v>
      </c>
      <c r="B275" s="105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7">
        <v>9</v>
      </c>
      <c r="B276" s="105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7">
        <v>10</v>
      </c>
      <c r="B277" s="105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7">
        <v>11</v>
      </c>
      <c r="B278" s="105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7">
        <v>12</v>
      </c>
      <c r="B279" s="105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7">
        <v>13</v>
      </c>
      <c r="B280" s="105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7">
        <v>14</v>
      </c>
      <c r="B281" s="105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7">
        <v>15</v>
      </c>
      <c r="B282" s="105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7">
        <v>16</v>
      </c>
      <c r="B283" s="105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7">
        <v>17</v>
      </c>
      <c r="B284" s="105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7">
        <v>18</v>
      </c>
      <c r="B285" s="105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7">
        <v>19</v>
      </c>
      <c r="B286" s="105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7">
        <v>20</v>
      </c>
      <c r="B287" s="105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7">
        <v>21</v>
      </c>
      <c r="B288" s="105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7">
        <v>22</v>
      </c>
      <c r="B289" s="105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7">
        <v>23</v>
      </c>
      <c r="B290" s="105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7">
        <v>24</v>
      </c>
      <c r="B291" s="105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7">
        <v>25</v>
      </c>
      <c r="B292" s="105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7">
        <v>26</v>
      </c>
      <c r="B293" s="105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7">
        <v>27</v>
      </c>
      <c r="B294" s="105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7">
        <v>28</v>
      </c>
      <c r="B295" s="105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7">
        <v>29</v>
      </c>
      <c r="B296" s="105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7">
        <v>30</v>
      </c>
      <c r="B297" s="105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474</v>
      </c>
      <c r="Z300" s="368"/>
      <c r="AA300" s="368"/>
      <c r="AB300" s="368"/>
      <c r="AC300" s="149" t="s">
        <v>459</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7">
        <v>1</v>
      </c>
      <c r="B301" s="105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7">
        <v>2</v>
      </c>
      <c r="B302" s="105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7">
        <v>3</v>
      </c>
      <c r="B303" s="105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7">
        <v>4</v>
      </c>
      <c r="B304" s="105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7">
        <v>5</v>
      </c>
      <c r="B305" s="105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7">
        <v>6</v>
      </c>
      <c r="B306" s="105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7">
        <v>7</v>
      </c>
      <c r="B307" s="105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7">
        <v>8</v>
      </c>
      <c r="B308" s="105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7">
        <v>9</v>
      </c>
      <c r="B309" s="105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7">
        <v>10</v>
      </c>
      <c r="B310" s="105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7">
        <v>11</v>
      </c>
      <c r="B311" s="105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7">
        <v>12</v>
      </c>
      <c r="B312" s="105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7">
        <v>13</v>
      </c>
      <c r="B313" s="105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7">
        <v>14</v>
      </c>
      <c r="B314" s="105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7">
        <v>15</v>
      </c>
      <c r="B315" s="105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7">
        <v>16</v>
      </c>
      <c r="B316" s="105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7">
        <v>17</v>
      </c>
      <c r="B317" s="105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7">
        <v>18</v>
      </c>
      <c r="B318" s="105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7">
        <v>19</v>
      </c>
      <c r="B319" s="105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7">
        <v>20</v>
      </c>
      <c r="B320" s="105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7">
        <v>21</v>
      </c>
      <c r="B321" s="105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7">
        <v>22</v>
      </c>
      <c r="B322" s="105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7">
        <v>23</v>
      </c>
      <c r="B323" s="105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7">
        <v>24</v>
      </c>
      <c r="B324" s="105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7">
        <v>25</v>
      </c>
      <c r="B325" s="105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7">
        <v>26</v>
      </c>
      <c r="B326" s="105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7">
        <v>27</v>
      </c>
      <c r="B327" s="105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7">
        <v>28</v>
      </c>
      <c r="B328" s="105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7">
        <v>29</v>
      </c>
      <c r="B329" s="105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7">
        <v>30</v>
      </c>
      <c r="B330" s="105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474</v>
      </c>
      <c r="Z333" s="368"/>
      <c r="AA333" s="368"/>
      <c r="AB333" s="368"/>
      <c r="AC333" s="149" t="s">
        <v>459</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7">
        <v>1</v>
      </c>
      <c r="B334" s="105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7">
        <v>2</v>
      </c>
      <c r="B335" s="105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7">
        <v>3</v>
      </c>
      <c r="B336" s="105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7">
        <v>4</v>
      </c>
      <c r="B337" s="105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7">
        <v>5</v>
      </c>
      <c r="B338" s="105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7">
        <v>6</v>
      </c>
      <c r="B339" s="105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7">
        <v>7</v>
      </c>
      <c r="B340" s="105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7">
        <v>8</v>
      </c>
      <c r="B341" s="105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7">
        <v>9</v>
      </c>
      <c r="B342" s="105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7">
        <v>10</v>
      </c>
      <c r="B343" s="105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7">
        <v>11</v>
      </c>
      <c r="B344" s="105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7">
        <v>12</v>
      </c>
      <c r="B345" s="105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7">
        <v>13</v>
      </c>
      <c r="B346" s="105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7">
        <v>14</v>
      </c>
      <c r="B347" s="105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7">
        <v>15</v>
      </c>
      <c r="B348" s="105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7">
        <v>16</v>
      </c>
      <c r="B349" s="105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7">
        <v>17</v>
      </c>
      <c r="B350" s="105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7">
        <v>18</v>
      </c>
      <c r="B351" s="105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7">
        <v>19</v>
      </c>
      <c r="B352" s="105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7">
        <v>20</v>
      </c>
      <c r="B353" s="105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7">
        <v>21</v>
      </c>
      <c r="B354" s="105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7">
        <v>22</v>
      </c>
      <c r="B355" s="105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7">
        <v>23</v>
      </c>
      <c r="B356" s="105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7">
        <v>24</v>
      </c>
      <c r="B357" s="105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7">
        <v>25</v>
      </c>
      <c r="B358" s="105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7">
        <v>26</v>
      </c>
      <c r="B359" s="105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7">
        <v>27</v>
      </c>
      <c r="B360" s="105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7">
        <v>28</v>
      </c>
      <c r="B361" s="105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7">
        <v>29</v>
      </c>
      <c r="B362" s="105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7">
        <v>30</v>
      </c>
      <c r="B363" s="105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474</v>
      </c>
      <c r="Z366" s="368"/>
      <c r="AA366" s="368"/>
      <c r="AB366" s="368"/>
      <c r="AC366" s="149" t="s">
        <v>459</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7">
        <v>1</v>
      </c>
      <c r="B367" s="105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7">
        <v>2</v>
      </c>
      <c r="B368" s="105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7">
        <v>3</v>
      </c>
      <c r="B369" s="105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7">
        <v>4</v>
      </c>
      <c r="B370" s="105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7">
        <v>5</v>
      </c>
      <c r="B371" s="105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7">
        <v>6</v>
      </c>
      <c r="B372" s="105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7">
        <v>7</v>
      </c>
      <c r="B373" s="105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7">
        <v>8</v>
      </c>
      <c r="B374" s="105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7">
        <v>9</v>
      </c>
      <c r="B375" s="105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7">
        <v>10</v>
      </c>
      <c r="B376" s="105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7">
        <v>11</v>
      </c>
      <c r="B377" s="105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7">
        <v>12</v>
      </c>
      <c r="B378" s="105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7">
        <v>13</v>
      </c>
      <c r="B379" s="105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7">
        <v>14</v>
      </c>
      <c r="B380" s="105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7">
        <v>15</v>
      </c>
      <c r="B381" s="105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7">
        <v>16</v>
      </c>
      <c r="B382" s="105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7">
        <v>17</v>
      </c>
      <c r="B383" s="105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7">
        <v>18</v>
      </c>
      <c r="B384" s="105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7">
        <v>19</v>
      </c>
      <c r="B385" s="105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7">
        <v>20</v>
      </c>
      <c r="B386" s="105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7">
        <v>21</v>
      </c>
      <c r="B387" s="105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7">
        <v>22</v>
      </c>
      <c r="B388" s="105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7">
        <v>23</v>
      </c>
      <c r="B389" s="105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7">
        <v>24</v>
      </c>
      <c r="B390" s="105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7">
        <v>25</v>
      </c>
      <c r="B391" s="105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7">
        <v>26</v>
      </c>
      <c r="B392" s="105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7">
        <v>27</v>
      </c>
      <c r="B393" s="105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7">
        <v>28</v>
      </c>
      <c r="B394" s="105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7">
        <v>29</v>
      </c>
      <c r="B395" s="105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7">
        <v>30</v>
      </c>
      <c r="B396" s="105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474</v>
      </c>
      <c r="Z399" s="368"/>
      <c r="AA399" s="368"/>
      <c r="AB399" s="368"/>
      <c r="AC399" s="149" t="s">
        <v>459</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7">
        <v>1</v>
      </c>
      <c r="B400" s="105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7">
        <v>2</v>
      </c>
      <c r="B401" s="105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7">
        <v>3</v>
      </c>
      <c r="B402" s="105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7">
        <v>4</v>
      </c>
      <c r="B403" s="105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7">
        <v>5</v>
      </c>
      <c r="B404" s="105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7">
        <v>6</v>
      </c>
      <c r="B405" s="105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7">
        <v>7</v>
      </c>
      <c r="B406" s="105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7">
        <v>8</v>
      </c>
      <c r="B407" s="105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7">
        <v>9</v>
      </c>
      <c r="B408" s="105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7">
        <v>10</v>
      </c>
      <c r="B409" s="105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7">
        <v>11</v>
      </c>
      <c r="B410" s="105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7">
        <v>12</v>
      </c>
      <c r="B411" s="105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7">
        <v>13</v>
      </c>
      <c r="B412" s="105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7">
        <v>14</v>
      </c>
      <c r="B413" s="105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7">
        <v>15</v>
      </c>
      <c r="B414" s="105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7">
        <v>16</v>
      </c>
      <c r="B415" s="105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7">
        <v>17</v>
      </c>
      <c r="B416" s="105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7">
        <v>18</v>
      </c>
      <c r="B417" s="105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7">
        <v>19</v>
      </c>
      <c r="B418" s="105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7">
        <v>20</v>
      </c>
      <c r="B419" s="105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7">
        <v>21</v>
      </c>
      <c r="B420" s="105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7">
        <v>22</v>
      </c>
      <c r="B421" s="105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7">
        <v>23</v>
      </c>
      <c r="B422" s="105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7">
        <v>24</v>
      </c>
      <c r="B423" s="105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7">
        <v>25</v>
      </c>
      <c r="B424" s="105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7">
        <v>26</v>
      </c>
      <c r="B425" s="105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7">
        <v>27</v>
      </c>
      <c r="B426" s="105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7">
        <v>28</v>
      </c>
      <c r="B427" s="105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7">
        <v>29</v>
      </c>
      <c r="B428" s="105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7">
        <v>30</v>
      </c>
      <c r="B429" s="105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474</v>
      </c>
      <c r="Z432" s="368"/>
      <c r="AA432" s="368"/>
      <c r="AB432" s="368"/>
      <c r="AC432" s="149" t="s">
        <v>459</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7">
        <v>1</v>
      </c>
      <c r="B433" s="105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7">
        <v>2</v>
      </c>
      <c r="B434" s="105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7">
        <v>3</v>
      </c>
      <c r="B435" s="105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7">
        <v>4</v>
      </c>
      <c r="B436" s="105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7">
        <v>5</v>
      </c>
      <c r="B437" s="105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7">
        <v>6</v>
      </c>
      <c r="B438" s="105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7">
        <v>7</v>
      </c>
      <c r="B439" s="105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7">
        <v>8</v>
      </c>
      <c r="B440" s="105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7">
        <v>9</v>
      </c>
      <c r="B441" s="105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7">
        <v>10</v>
      </c>
      <c r="B442" s="105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7">
        <v>11</v>
      </c>
      <c r="B443" s="105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7">
        <v>12</v>
      </c>
      <c r="B444" s="105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7">
        <v>13</v>
      </c>
      <c r="B445" s="105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7">
        <v>14</v>
      </c>
      <c r="B446" s="105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7">
        <v>15</v>
      </c>
      <c r="B447" s="105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7">
        <v>16</v>
      </c>
      <c r="B448" s="105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7">
        <v>17</v>
      </c>
      <c r="B449" s="105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7">
        <v>18</v>
      </c>
      <c r="B450" s="105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7">
        <v>19</v>
      </c>
      <c r="B451" s="105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7">
        <v>20</v>
      </c>
      <c r="B452" s="105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7">
        <v>21</v>
      </c>
      <c r="B453" s="105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7">
        <v>22</v>
      </c>
      <c r="B454" s="105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7">
        <v>23</v>
      </c>
      <c r="B455" s="105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7">
        <v>24</v>
      </c>
      <c r="B456" s="105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7">
        <v>25</v>
      </c>
      <c r="B457" s="105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7">
        <v>26</v>
      </c>
      <c r="B458" s="105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7">
        <v>27</v>
      </c>
      <c r="B459" s="105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7">
        <v>28</v>
      </c>
      <c r="B460" s="105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7">
        <v>29</v>
      </c>
      <c r="B461" s="105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7">
        <v>30</v>
      </c>
      <c r="B462" s="105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474</v>
      </c>
      <c r="Z465" s="368"/>
      <c r="AA465" s="368"/>
      <c r="AB465" s="368"/>
      <c r="AC465" s="149" t="s">
        <v>459</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7">
        <v>1</v>
      </c>
      <c r="B466" s="105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7">
        <v>2</v>
      </c>
      <c r="B467" s="105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7">
        <v>3</v>
      </c>
      <c r="B468" s="105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7">
        <v>4</v>
      </c>
      <c r="B469" s="105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7">
        <v>5</v>
      </c>
      <c r="B470" s="105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7">
        <v>6</v>
      </c>
      <c r="B471" s="105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7">
        <v>7</v>
      </c>
      <c r="B472" s="105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7">
        <v>8</v>
      </c>
      <c r="B473" s="105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7">
        <v>9</v>
      </c>
      <c r="B474" s="105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7">
        <v>10</v>
      </c>
      <c r="B475" s="105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7">
        <v>11</v>
      </c>
      <c r="B476" s="105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7">
        <v>12</v>
      </c>
      <c r="B477" s="105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7">
        <v>13</v>
      </c>
      <c r="B478" s="105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7">
        <v>14</v>
      </c>
      <c r="B479" s="105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7">
        <v>15</v>
      </c>
      <c r="B480" s="105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7">
        <v>16</v>
      </c>
      <c r="B481" s="105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7">
        <v>17</v>
      </c>
      <c r="B482" s="105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7">
        <v>18</v>
      </c>
      <c r="B483" s="105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7">
        <v>19</v>
      </c>
      <c r="B484" s="105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7">
        <v>20</v>
      </c>
      <c r="B485" s="105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7">
        <v>21</v>
      </c>
      <c r="B486" s="105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7">
        <v>22</v>
      </c>
      <c r="B487" s="105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7">
        <v>23</v>
      </c>
      <c r="B488" s="105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7">
        <v>24</v>
      </c>
      <c r="B489" s="105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7">
        <v>25</v>
      </c>
      <c r="B490" s="105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7">
        <v>26</v>
      </c>
      <c r="B491" s="105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7">
        <v>27</v>
      </c>
      <c r="B492" s="105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7">
        <v>28</v>
      </c>
      <c r="B493" s="105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7">
        <v>29</v>
      </c>
      <c r="B494" s="105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7">
        <v>30</v>
      </c>
      <c r="B495" s="105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474</v>
      </c>
      <c r="Z498" s="368"/>
      <c r="AA498" s="368"/>
      <c r="AB498" s="368"/>
      <c r="AC498" s="149" t="s">
        <v>459</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7">
        <v>1</v>
      </c>
      <c r="B499" s="105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7">
        <v>2</v>
      </c>
      <c r="B500" s="105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7">
        <v>3</v>
      </c>
      <c r="B501" s="105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7">
        <v>4</v>
      </c>
      <c r="B502" s="105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7">
        <v>5</v>
      </c>
      <c r="B503" s="105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7">
        <v>6</v>
      </c>
      <c r="B504" s="105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7">
        <v>7</v>
      </c>
      <c r="B505" s="105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7">
        <v>8</v>
      </c>
      <c r="B506" s="105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7">
        <v>9</v>
      </c>
      <c r="B507" s="105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7">
        <v>10</v>
      </c>
      <c r="B508" s="105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7">
        <v>11</v>
      </c>
      <c r="B509" s="105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7">
        <v>12</v>
      </c>
      <c r="B510" s="105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7">
        <v>13</v>
      </c>
      <c r="B511" s="105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7">
        <v>14</v>
      </c>
      <c r="B512" s="105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7">
        <v>15</v>
      </c>
      <c r="B513" s="105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7">
        <v>16</v>
      </c>
      <c r="B514" s="105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7">
        <v>17</v>
      </c>
      <c r="B515" s="105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7">
        <v>18</v>
      </c>
      <c r="B516" s="105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7">
        <v>19</v>
      </c>
      <c r="B517" s="105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7">
        <v>20</v>
      </c>
      <c r="B518" s="105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7">
        <v>21</v>
      </c>
      <c r="B519" s="105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7">
        <v>22</v>
      </c>
      <c r="B520" s="105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7">
        <v>23</v>
      </c>
      <c r="B521" s="105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7">
        <v>24</v>
      </c>
      <c r="B522" s="105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7">
        <v>25</v>
      </c>
      <c r="B523" s="105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7">
        <v>26</v>
      </c>
      <c r="B524" s="105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7">
        <v>27</v>
      </c>
      <c r="B525" s="105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7">
        <v>28</v>
      </c>
      <c r="B526" s="105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7">
        <v>29</v>
      </c>
      <c r="B527" s="105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7">
        <v>30</v>
      </c>
      <c r="B528" s="105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474</v>
      </c>
      <c r="Z531" s="368"/>
      <c r="AA531" s="368"/>
      <c r="AB531" s="368"/>
      <c r="AC531" s="149" t="s">
        <v>459</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7">
        <v>1</v>
      </c>
      <c r="B532" s="105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7">
        <v>2</v>
      </c>
      <c r="B533" s="105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7">
        <v>3</v>
      </c>
      <c r="B534" s="105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7">
        <v>4</v>
      </c>
      <c r="B535" s="105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7">
        <v>5</v>
      </c>
      <c r="B536" s="105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7">
        <v>6</v>
      </c>
      <c r="B537" s="105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7">
        <v>7</v>
      </c>
      <c r="B538" s="105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7">
        <v>8</v>
      </c>
      <c r="B539" s="105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7">
        <v>9</v>
      </c>
      <c r="B540" s="105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7">
        <v>10</v>
      </c>
      <c r="B541" s="105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7">
        <v>11</v>
      </c>
      <c r="B542" s="105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7">
        <v>12</v>
      </c>
      <c r="B543" s="105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7">
        <v>13</v>
      </c>
      <c r="B544" s="105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7">
        <v>14</v>
      </c>
      <c r="B545" s="105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7">
        <v>15</v>
      </c>
      <c r="B546" s="105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7">
        <v>16</v>
      </c>
      <c r="B547" s="105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7">
        <v>17</v>
      </c>
      <c r="B548" s="105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7">
        <v>18</v>
      </c>
      <c r="B549" s="105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7">
        <v>19</v>
      </c>
      <c r="B550" s="105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7">
        <v>20</v>
      </c>
      <c r="B551" s="105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7">
        <v>21</v>
      </c>
      <c r="B552" s="105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7">
        <v>22</v>
      </c>
      <c r="B553" s="105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7">
        <v>23</v>
      </c>
      <c r="B554" s="105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7">
        <v>24</v>
      </c>
      <c r="B555" s="105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7">
        <v>25</v>
      </c>
      <c r="B556" s="105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7">
        <v>26</v>
      </c>
      <c r="B557" s="105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7">
        <v>27</v>
      </c>
      <c r="B558" s="105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7">
        <v>28</v>
      </c>
      <c r="B559" s="105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7">
        <v>29</v>
      </c>
      <c r="B560" s="105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7">
        <v>30</v>
      </c>
      <c r="B561" s="105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474</v>
      </c>
      <c r="Z564" s="368"/>
      <c r="AA564" s="368"/>
      <c r="AB564" s="368"/>
      <c r="AC564" s="149" t="s">
        <v>459</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7">
        <v>1</v>
      </c>
      <c r="B565" s="105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7">
        <v>2</v>
      </c>
      <c r="B566" s="105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7">
        <v>3</v>
      </c>
      <c r="B567" s="105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7">
        <v>4</v>
      </c>
      <c r="B568" s="105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7">
        <v>5</v>
      </c>
      <c r="B569" s="105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7">
        <v>6</v>
      </c>
      <c r="B570" s="105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7">
        <v>7</v>
      </c>
      <c r="B571" s="105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7">
        <v>8</v>
      </c>
      <c r="B572" s="105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7">
        <v>9</v>
      </c>
      <c r="B573" s="105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7">
        <v>10</v>
      </c>
      <c r="B574" s="105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7">
        <v>11</v>
      </c>
      <c r="B575" s="105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7">
        <v>12</v>
      </c>
      <c r="B576" s="105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7">
        <v>13</v>
      </c>
      <c r="B577" s="105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7">
        <v>14</v>
      </c>
      <c r="B578" s="105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7">
        <v>15</v>
      </c>
      <c r="B579" s="105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7">
        <v>16</v>
      </c>
      <c r="B580" s="105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7">
        <v>17</v>
      </c>
      <c r="B581" s="105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7">
        <v>18</v>
      </c>
      <c r="B582" s="105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7">
        <v>19</v>
      </c>
      <c r="B583" s="105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7">
        <v>20</v>
      </c>
      <c r="B584" s="105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7">
        <v>21</v>
      </c>
      <c r="B585" s="105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7">
        <v>22</v>
      </c>
      <c r="B586" s="105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7">
        <v>23</v>
      </c>
      <c r="B587" s="105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7">
        <v>24</v>
      </c>
      <c r="B588" s="105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7">
        <v>25</v>
      </c>
      <c r="B589" s="105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7">
        <v>26</v>
      </c>
      <c r="B590" s="105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7">
        <v>27</v>
      </c>
      <c r="B591" s="105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7">
        <v>28</v>
      </c>
      <c r="B592" s="105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7">
        <v>29</v>
      </c>
      <c r="B593" s="105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7">
        <v>30</v>
      </c>
      <c r="B594" s="105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474</v>
      </c>
      <c r="Z597" s="368"/>
      <c r="AA597" s="368"/>
      <c r="AB597" s="368"/>
      <c r="AC597" s="149" t="s">
        <v>459</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7">
        <v>1</v>
      </c>
      <c r="B598" s="105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7">
        <v>2</v>
      </c>
      <c r="B599" s="105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7">
        <v>3</v>
      </c>
      <c r="B600" s="105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7">
        <v>4</v>
      </c>
      <c r="B601" s="105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7">
        <v>5</v>
      </c>
      <c r="B602" s="105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7">
        <v>6</v>
      </c>
      <c r="B603" s="105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7">
        <v>7</v>
      </c>
      <c r="B604" s="105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7">
        <v>8</v>
      </c>
      <c r="B605" s="105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7">
        <v>9</v>
      </c>
      <c r="B606" s="105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7">
        <v>10</v>
      </c>
      <c r="B607" s="105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7">
        <v>11</v>
      </c>
      <c r="B608" s="105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7">
        <v>12</v>
      </c>
      <c r="B609" s="105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7">
        <v>13</v>
      </c>
      <c r="B610" s="105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7">
        <v>14</v>
      </c>
      <c r="B611" s="105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7">
        <v>15</v>
      </c>
      <c r="B612" s="105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7">
        <v>16</v>
      </c>
      <c r="B613" s="105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7">
        <v>17</v>
      </c>
      <c r="B614" s="105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7">
        <v>18</v>
      </c>
      <c r="B615" s="105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7">
        <v>19</v>
      </c>
      <c r="B616" s="105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7">
        <v>20</v>
      </c>
      <c r="B617" s="105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7">
        <v>21</v>
      </c>
      <c r="B618" s="105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7">
        <v>22</v>
      </c>
      <c r="B619" s="105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7">
        <v>23</v>
      </c>
      <c r="B620" s="105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7">
        <v>24</v>
      </c>
      <c r="B621" s="105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7">
        <v>25</v>
      </c>
      <c r="B622" s="105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7">
        <v>26</v>
      </c>
      <c r="B623" s="105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7">
        <v>27</v>
      </c>
      <c r="B624" s="105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7">
        <v>28</v>
      </c>
      <c r="B625" s="105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7">
        <v>29</v>
      </c>
      <c r="B626" s="105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7">
        <v>30</v>
      </c>
      <c r="B627" s="105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474</v>
      </c>
      <c r="Z630" s="368"/>
      <c r="AA630" s="368"/>
      <c r="AB630" s="368"/>
      <c r="AC630" s="149" t="s">
        <v>459</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7">
        <v>1</v>
      </c>
      <c r="B631" s="105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7">
        <v>2</v>
      </c>
      <c r="B632" s="105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7">
        <v>3</v>
      </c>
      <c r="B633" s="105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7">
        <v>4</v>
      </c>
      <c r="B634" s="105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7">
        <v>5</v>
      </c>
      <c r="B635" s="105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7">
        <v>6</v>
      </c>
      <c r="B636" s="105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7">
        <v>7</v>
      </c>
      <c r="B637" s="105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7">
        <v>8</v>
      </c>
      <c r="B638" s="105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7">
        <v>9</v>
      </c>
      <c r="B639" s="105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7">
        <v>10</v>
      </c>
      <c r="B640" s="105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7">
        <v>11</v>
      </c>
      <c r="B641" s="105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7">
        <v>12</v>
      </c>
      <c r="B642" s="105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7">
        <v>13</v>
      </c>
      <c r="B643" s="105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7">
        <v>14</v>
      </c>
      <c r="B644" s="105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7">
        <v>15</v>
      </c>
      <c r="B645" s="105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7">
        <v>16</v>
      </c>
      <c r="B646" s="105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7">
        <v>17</v>
      </c>
      <c r="B647" s="105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7">
        <v>18</v>
      </c>
      <c r="B648" s="105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7">
        <v>19</v>
      </c>
      <c r="B649" s="105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7">
        <v>20</v>
      </c>
      <c r="B650" s="105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7">
        <v>21</v>
      </c>
      <c r="B651" s="105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7">
        <v>22</v>
      </c>
      <c r="B652" s="105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7">
        <v>23</v>
      </c>
      <c r="B653" s="105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7">
        <v>24</v>
      </c>
      <c r="B654" s="105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7">
        <v>25</v>
      </c>
      <c r="B655" s="105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7">
        <v>26</v>
      </c>
      <c r="B656" s="105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7">
        <v>27</v>
      </c>
      <c r="B657" s="105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7">
        <v>28</v>
      </c>
      <c r="B658" s="105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7">
        <v>29</v>
      </c>
      <c r="B659" s="105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7">
        <v>30</v>
      </c>
      <c r="B660" s="105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474</v>
      </c>
      <c r="Z663" s="368"/>
      <c r="AA663" s="368"/>
      <c r="AB663" s="368"/>
      <c r="AC663" s="149" t="s">
        <v>459</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7">
        <v>1</v>
      </c>
      <c r="B664" s="105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7">
        <v>2</v>
      </c>
      <c r="B665" s="105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7">
        <v>3</v>
      </c>
      <c r="B666" s="105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7">
        <v>4</v>
      </c>
      <c r="B667" s="105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7">
        <v>5</v>
      </c>
      <c r="B668" s="105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7">
        <v>6</v>
      </c>
      <c r="B669" s="105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7">
        <v>7</v>
      </c>
      <c r="B670" s="105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7">
        <v>8</v>
      </c>
      <c r="B671" s="105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7">
        <v>9</v>
      </c>
      <c r="B672" s="105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7">
        <v>10</v>
      </c>
      <c r="B673" s="105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7">
        <v>11</v>
      </c>
      <c r="B674" s="105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7">
        <v>12</v>
      </c>
      <c r="B675" s="105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7">
        <v>13</v>
      </c>
      <c r="B676" s="105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7">
        <v>14</v>
      </c>
      <c r="B677" s="105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7">
        <v>15</v>
      </c>
      <c r="B678" s="105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7">
        <v>16</v>
      </c>
      <c r="B679" s="105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7">
        <v>17</v>
      </c>
      <c r="B680" s="105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7">
        <v>18</v>
      </c>
      <c r="B681" s="105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7">
        <v>19</v>
      </c>
      <c r="B682" s="105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7">
        <v>20</v>
      </c>
      <c r="B683" s="105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7">
        <v>21</v>
      </c>
      <c r="B684" s="105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7">
        <v>22</v>
      </c>
      <c r="B685" s="105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7">
        <v>23</v>
      </c>
      <c r="B686" s="105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7">
        <v>24</v>
      </c>
      <c r="B687" s="105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7">
        <v>25</v>
      </c>
      <c r="B688" s="105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7">
        <v>26</v>
      </c>
      <c r="B689" s="105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7">
        <v>27</v>
      </c>
      <c r="B690" s="105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7">
        <v>28</v>
      </c>
      <c r="B691" s="105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7">
        <v>29</v>
      </c>
      <c r="B692" s="105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7">
        <v>30</v>
      </c>
      <c r="B693" s="105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474</v>
      </c>
      <c r="Z696" s="368"/>
      <c r="AA696" s="368"/>
      <c r="AB696" s="368"/>
      <c r="AC696" s="149" t="s">
        <v>459</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7">
        <v>1</v>
      </c>
      <c r="B697" s="105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7">
        <v>2</v>
      </c>
      <c r="B698" s="105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7">
        <v>3</v>
      </c>
      <c r="B699" s="105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7">
        <v>4</v>
      </c>
      <c r="B700" s="105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7">
        <v>5</v>
      </c>
      <c r="B701" s="105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7">
        <v>6</v>
      </c>
      <c r="B702" s="105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7">
        <v>7</v>
      </c>
      <c r="B703" s="105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7">
        <v>8</v>
      </c>
      <c r="B704" s="105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7">
        <v>9</v>
      </c>
      <c r="B705" s="105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7">
        <v>10</v>
      </c>
      <c r="B706" s="105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7">
        <v>11</v>
      </c>
      <c r="B707" s="105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7">
        <v>12</v>
      </c>
      <c r="B708" s="105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7">
        <v>13</v>
      </c>
      <c r="B709" s="105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7">
        <v>14</v>
      </c>
      <c r="B710" s="105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7">
        <v>15</v>
      </c>
      <c r="B711" s="105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7">
        <v>16</v>
      </c>
      <c r="B712" s="105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7">
        <v>17</v>
      </c>
      <c r="B713" s="105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7">
        <v>18</v>
      </c>
      <c r="B714" s="105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7">
        <v>19</v>
      </c>
      <c r="B715" s="105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7">
        <v>20</v>
      </c>
      <c r="B716" s="105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7">
        <v>21</v>
      </c>
      <c r="B717" s="105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7">
        <v>22</v>
      </c>
      <c r="B718" s="105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7">
        <v>23</v>
      </c>
      <c r="B719" s="105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7">
        <v>24</v>
      </c>
      <c r="B720" s="105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7">
        <v>25</v>
      </c>
      <c r="B721" s="105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7">
        <v>26</v>
      </c>
      <c r="B722" s="105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7">
        <v>27</v>
      </c>
      <c r="B723" s="105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7">
        <v>28</v>
      </c>
      <c r="B724" s="105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7">
        <v>29</v>
      </c>
      <c r="B725" s="105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7">
        <v>30</v>
      </c>
      <c r="B726" s="105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474</v>
      </c>
      <c r="Z729" s="368"/>
      <c r="AA729" s="368"/>
      <c r="AB729" s="368"/>
      <c r="AC729" s="149" t="s">
        <v>459</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7">
        <v>1</v>
      </c>
      <c r="B730" s="105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7">
        <v>2</v>
      </c>
      <c r="B731" s="105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7">
        <v>3</v>
      </c>
      <c r="B732" s="105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7">
        <v>4</v>
      </c>
      <c r="B733" s="105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7">
        <v>5</v>
      </c>
      <c r="B734" s="105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7">
        <v>6</v>
      </c>
      <c r="B735" s="105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7">
        <v>7</v>
      </c>
      <c r="B736" s="105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7">
        <v>8</v>
      </c>
      <c r="B737" s="105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7">
        <v>9</v>
      </c>
      <c r="B738" s="105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7">
        <v>10</v>
      </c>
      <c r="B739" s="105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7">
        <v>11</v>
      </c>
      <c r="B740" s="105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7">
        <v>12</v>
      </c>
      <c r="B741" s="105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7">
        <v>13</v>
      </c>
      <c r="B742" s="105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7">
        <v>14</v>
      </c>
      <c r="B743" s="105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7">
        <v>15</v>
      </c>
      <c r="B744" s="105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7">
        <v>16</v>
      </c>
      <c r="B745" s="105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7">
        <v>17</v>
      </c>
      <c r="B746" s="105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7">
        <v>18</v>
      </c>
      <c r="B747" s="105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7">
        <v>19</v>
      </c>
      <c r="B748" s="105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7">
        <v>20</v>
      </c>
      <c r="B749" s="105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7">
        <v>21</v>
      </c>
      <c r="B750" s="105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7">
        <v>22</v>
      </c>
      <c r="B751" s="105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7">
        <v>23</v>
      </c>
      <c r="B752" s="105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7">
        <v>24</v>
      </c>
      <c r="B753" s="105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7">
        <v>25</v>
      </c>
      <c r="B754" s="105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7">
        <v>26</v>
      </c>
      <c r="B755" s="105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7">
        <v>27</v>
      </c>
      <c r="B756" s="105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7">
        <v>28</v>
      </c>
      <c r="B757" s="105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7">
        <v>29</v>
      </c>
      <c r="B758" s="105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7">
        <v>30</v>
      </c>
      <c r="B759" s="105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474</v>
      </c>
      <c r="Z762" s="368"/>
      <c r="AA762" s="368"/>
      <c r="AB762" s="368"/>
      <c r="AC762" s="149" t="s">
        <v>459</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7">
        <v>1</v>
      </c>
      <c r="B763" s="105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7">
        <v>2</v>
      </c>
      <c r="B764" s="105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7">
        <v>3</v>
      </c>
      <c r="B765" s="105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7">
        <v>4</v>
      </c>
      <c r="B766" s="105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7">
        <v>5</v>
      </c>
      <c r="B767" s="105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7">
        <v>6</v>
      </c>
      <c r="B768" s="105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7">
        <v>7</v>
      </c>
      <c r="B769" s="105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7">
        <v>8</v>
      </c>
      <c r="B770" s="105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7">
        <v>9</v>
      </c>
      <c r="B771" s="105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7">
        <v>10</v>
      </c>
      <c r="B772" s="105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7">
        <v>11</v>
      </c>
      <c r="B773" s="105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7">
        <v>12</v>
      </c>
      <c r="B774" s="105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7">
        <v>13</v>
      </c>
      <c r="B775" s="105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7">
        <v>14</v>
      </c>
      <c r="B776" s="105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7">
        <v>15</v>
      </c>
      <c r="B777" s="105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7">
        <v>16</v>
      </c>
      <c r="B778" s="105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7">
        <v>17</v>
      </c>
      <c r="B779" s="105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7">
        <v>18</v>
      </c>
      <c r="B780" s="105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7">
        <v>19</v>
      </c>
      <c r="B781" s="105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7">
        <v>20</v>
      </c>
      <c r="B782" s="105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7">
        <v>21</v>
      </c>
      <c r="B783" s="105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7">
        <v>22</v>
      </c>
      <c r="B784" s="105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7">
        <v>23</v>
      </c>
      <c r="B785" s="105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7">
        <v>24</v>
      </c>
      <c r="B786" s="105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7">
        <v>25</v>
      </c>
      <c r="B787" s="105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7">
        <v>26</v>
      </c>
      <c r="B788" s="105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7">
        <v>27</v>
      </c>
      <c r="B789" s="105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7">
        <v>28</v>
      </c>
      <c r="B790" s="105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7">
        <v>29</v>
      </c>
      <c r="B791" s="105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7">
        <v>30</v>
      </c>
      <c r="B792" s="105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474</v>
      </c>
      <c r="Z795" s="368"/>
      <c r="AA795" s="368"/>
      <c r="AB795" s="368"/>
      <c r="AC795" s="149" t="s">
        <v>459</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7">
        <v>1</v>
      </c>
      <c r="B796" s="105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7">
        <v>2</v>
      </c>
      <c r="B797" s="105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7">
        <v>3</v>
      </c>
      <c r="B798" s="105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7">
        <v>4</v>
      </c>
      <c r="B799" s="105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7">
        <v>5</v>
      </c>
      <c r="B800" s="105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7">
        <v>6</v>
      </c>
      <c r="B801" s="105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7">
        <v>7</v>
      </c>
      <c r="B802" s="105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7">
        <v>8</v>
      </c>
      <c r="B803" s="105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7">
        <v>9</v>
      </c>
      <c r="B804" s="105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7">
        <v>10</v>
      </c>
      <c r="B805" s="105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7">
        <v>11</v>
      </c>
      <c r="B806" s="105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7">
        <v>12</v>
      </c>
      <c r="B807" s="105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7">
        <v>13</v>
      </c>
      <c r="B808" s="105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7">
        <v>14</v>
      </c>
      <c r="B809" s="105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7">
        <v>15</v>
      </c>
      <c r="B810" s="105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7">
        <v>16</v>
      </c>
      <c r="B811" s="105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7">
        <v>17</v>
      </c>
      <c r="B812" s="105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7">
        <v>18</v>
      </c>
      <c r="B813" s="105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7">
        <v>19</v>
      </c>
      <c r="B814" s="105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7">
        <v>20</v>
      </c>
      <c r="B815" s="105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7">
        <v>21</v>
      </c>
      <c r="B816" s="105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7">
        <v>22</v>
      </c>
      <c r="B817" s="105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7">
        <v>23</v>
      </c>
      <c r="B818" s="105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7">
        <v>24</v>
      </c>
      <c r="B819" s="105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7">
        <v>25</v>
      </c>
      <c r="B820" s="105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7">
        <v>26</v>
      </c>
      <c r="B821" s="105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7">
        <v>27</v>
      </c>
      <c r="B822" s="105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7">
        <v>28</v>
      </c>
      <c r="B823" s="105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7">
        <v>29</v>
      </c>
      <c r="B824" s="105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7">
        <v>30</v>
      </c>
      <c r="B825" s="105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474</v>
      </c>
      <c r="Z828" s="368"/>
      <c r="AA828" s="368"/>
      <c r="AB828" s="368"/>
      <c r="AC828" s="149" t="s">
        <v>459</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7">
        <v>1</v>
      </c>
      <c r="B829" s="105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7">
        <v>2</v>
      </c>
      <c r="B830" s="105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7">
        <v>3</v>
      </c>
      <c r="B831" s="105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7">
        <v>4</v>
      </c>
      <c r="B832" s="105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7">
        <v>5</v>
      </c>
      <c r="B833" s="105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7">
        <v>6</v>
      </c>
      <c r="B834" s="105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7">
        <v>7</v>
      </c>
      <c r="B835" s="105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7">
        <v>8</v>
      </c>
      <c r="B836" s="105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7">
        <v>9</v>
      </c>
      <c r="B837" s="105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7">
        <v>10</v>
      </c>
      <c r="B838" s="105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7">
        <v>11</v>
      </c>
      <c r="B839" s="105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7">
        <v>12</v>
      </c>
      <c r="B840" s="105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7">
        <v>13</v>
      </c>
      <c r="B841" s="105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7">
        <v>14</v>
      </c>
      <c r="B842" s="105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7">
        <v>15</v>
      </c>
      <c r="B843" s="105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7">
        <v>16</v>
      </c>
      <c r="B844" s="105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7">
        <v>17</v>
      </c>
      <c r="B845" s="105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7">
        <v>18</v>
      </c>
      <c r="B846" s="105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7">
        <v>19</v>
      </c>
      <c r="B847" s="105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7">
        <v>20</v>
      </c>
      <c r="B848" s="105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7">
        <v>21</v>
      </c>
      <c r="B849" s="105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7">
        <v>22</v>
      </c>
      <c r="B850" s="105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7">
        <v>23</v>
      </c>
      <c r="B851" s="105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7">
        <v>24</v>
      </c>
      <c r="B852" s="105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7">
        <v>25</v>
      </c>
      <c r="B853" s="105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7">
        <v>26</v>
      </c>
      <c r="B854" s="105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7">
        <v>27</v>
      </c>
      <c r="B855" s="105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7">
        <v>28</v>
      </c>
      <c r="B856" s="105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7">
        <v>29</v>
      </c>
      <c r="B857" s="105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7">
        <v>30</v>
      </c>
      <c r="B858" s="105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474</v>
      </c>
      <c r="Z861" s="368"/>
      <c r="AA861" s="368"/>
      <c r="AB861" s="368"/>
      <c r="AC861" s="149" t="s">
        <v>459</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7">
        <v>1</v>
      </c>
      <c r="B862" s="105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7">
        <v>2</v>
      </c>
      <c r="B863" s="105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7">
        <v>3</v>
      </c>
      <c r="B864" s="105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7">
        <v>4</v>
      </c>
      <c r="B865" s="105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7">
        <v>5</v>
      </c>
      <c r="B866" s="105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7">
        <v>6</v>
      </c>
      <c r="B867" s="105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7">
        <v>7</v>
      </c>
      <c r="B868" s="105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7">
        <v>8</v>
      </c>
      <c r="B869" s="105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7">
        <v>9</v>
      </c>
      <c r="B870" s="105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7">
        <v>10</v>
      </c>
      <c r="B871" s="105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7">
        <v>11</v>
      </c>
      <c r="B872" s="105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7">
        <v>12</v>
      </c>
      <c r="B873" s="105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7">
        <v>13</v>
      </c>
      <c r="B874" s="105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7">
        <v>14</v>
      </c>
      <c r="B875" s="105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7">
        <v>15</v>
      </c>
      <c r="B876" s="105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7">
        <v>16</v>
      </c>
      <c r="B877" s="105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7">
        <v>17</v>
      </c>
      <c r="B878" s="105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7">
        <v>18</v>
      </c>
      <c r="B879" s="105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7">
        <v>19</v>
      </c>
      <c r="B880" s="105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7">
        <v>20</v>
      </c>
      <c r="B881" s="105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7">
        <v>21</v>
      </c>
      <c r="B882" s="105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7">
        <v>22</v>
      </c>
      <c r="B883" s="105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7">
        <v>23</v>
      </c>
      <c r="B884" s="105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7">
        <v>24</v>
      </c>
      <c r="B885" s="105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7">
        <v>25</v>
      </c>
      <c r="B886" s="105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7">
        <v>26</v>
      </c>
      <c r="B887" s="105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7">
        <v>27</v>
      </c>
      <c r="B888" s="105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7">
        <v>28</v>
      </c>
      <c r="B889" s="105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7">
        <v>29</v>
      </c>
      <c r="B890" s="105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7">
        <v>30</v>
      </c>
      <c r="B891" s="105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474</v>
      </c>
      <c r="Z894" s="368"/>
      <c r="AA894" s="368"/>
      <c r="AB894" s="368"/>
      <c r="AC894" s="149" t="s">
        <v>459</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7">
        <v>1</v>
      </c>
      <c r="B895" s="105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7">
        <v>2</v>
      </c>
      <c r="B896" s="105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7">
        <v>3</v>
      </c>
      <c r="B897" s="105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7">
        <v>4</v>
      </c>
      <c r="B898" s="105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7">
        <v>5</v>
      </c>
      <c r="B899" s="105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7">
        <v>6</v>
      </c>
      <c r="B900" s="105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7">
        <v>7</v>
      </c>
      <c r="B901" s="105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7">
        <v>8</v>
      </c>
      <c r="B902" s="105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7">
        <v>9</v>
      </c>
      <c r="B903" s="105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7">
        <v>10</v>
      </c>
      <c r="B904" s="105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7">
        <v>11</v>
      </c>
      <c r="B905" s="105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7">
        <v>12</v>
      </c>
      <c r="B906" s="105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7">
        <v>13</v>
      </c>
      <c r="B907" s="105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7">
        <v>14</v>
      </c>
      <c r="B908" s="105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7">
        <v>15</v>
      </c>
      <c r="B909" s="105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7">
        <v>16</v>
      </c>
      <c r="B910" s="105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7">
        <v>17</v>
      </c>
      <c r="B911" s="105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7">
        <v>18</v>
      </c>
      <c r="B912" s="105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7">
        <v>19</v>
      </c>
      <c r="B913" s="105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7">
        <v>20</v>
      </c>
      <c r="B914" s="105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7">
        <v>21</v>
      </c>
      <c r="B915" s="105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7">
        <v>22</v>
      </c>
      <c r="B916" s="105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7">
        <v>23</v>
      </c>
      <c r="B917" s="105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7">
        <v>24</v>
      </c>
      <c r="B918" s="105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7">
        <v>25</v>
      </c>
      <c r="B919" s="105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7">
        <v>26</v>
      </c>
      <c r="B920" s="105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7">
        <v>27</v>
      </c>
      <c r="B921" s="105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7">
        <v>28</v>
      </c>
      <c r="B922" s="105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7">
        <v>29</v>
      </c>
      <c r="B923" s="105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7">
        <v>30</v>
      </c>
      <c r="B924" s="105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474</v>
      </c>
      <c r="Z927" s="368"/>
      <c r="AA927" s="368"/>
      <c r="AB927" s="368"/>
      <c r="AC927" s="149" t="s">
        <v>459</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7">
        <v>1</v>
      </c>
      <c r="B928" s="105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7">
        <v>2</v>
      </c>
      <c r="B929" s="105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7">
        <v>3</v>
      </c>
      <c r="B930" s="105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7">
        <v>4</v>
      </c>
      <c r="B931" s="105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7">
        <v>5</v>
      </c>
      <c r="B932" s="105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7">
        <v>6</v>
      </c>
      <c r="B933" s="105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7">
        <v>7</v>
      </c>
      <c r="B934" s="105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7">
        <v>8</v>
      </c>
      <c r="B935" s="105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7">
        <v>9</v>
      </c>
      <c r="B936" s="105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7">
        <v>10</v>
      </c>
      <c r="B937" s="105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7">
        <v>11</v>
      </c>
      <c r="B938" s="105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7">
        <v>12</v>
      </c>
      <c r="B939" s="105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7">
        <v>13</v>
      </c>
      <c r="B940" s="105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7">
        <v>14</v>
      </c>
      <c r="B941" s="105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7">
        <v>15</v>
      </c>
      <c r="B942" s="105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7">
        <v>16</v>
      </c>
      <c r="B943" s="105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7">
        <v>17</v>
      </c>
      <c r="B944" s="105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7">
        <v>18</v>
      </c>
      <c r="B945" s="105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7">
        <v>19</v>
      </c>
      <c r="B946" s="105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7">
        <v>20</v>
      </c>
      <c r="B947" s="105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7">
        <v>21</v>
      </c>
      <c r="B948" s="105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7">
        <v>22</v>
      </c>
      <c r="B949" s="105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7">
        <v>23</v>
      </c>
      <c r="B950" s="105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7">
        <v>24</v>
      </c>
      <c r="B951" s="105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7">
        <v>25</v>
      </c>
      <c r="B952" s="105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7">
        <v>26</v>
      </c>
      <c r="B953" s="105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7">
        <v>27</v>
      </c>
      <c r="B954" s="105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7">
        <v>28</v>
      </c>
      <c r="B955" s="105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7">
        <v>29</v>
      </c>
      <c r="B956" s="105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7">
        <v>30</v>
      </c>
      <c r="B957" s="105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474</v>
      </c>
      <c r="Z960" s="368"/>
      <c r="AA960" s="368"/>
      <c r="AB960" s="368"/>
      <c r="AC960" s="149" t="s">
        <v>459</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7">
        <v>1</v>
      </c>
      <c r="B961" s="105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7">
        <v>2</v>
      </c>
      <c r="B962" s="105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7">
        <v>3</v>
      </c>
      <c r="B963" s="105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7">
        <v>4</v>
      </c>
      <c r="B964" s="105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7">
        <v>5</v>
      </c>
      <c r="B965" s="105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7">
        <v>6</v>
      </c>
      <c r="B966" s="105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7">
        <v>7</v>
      </c>
      <c r="B967" s="105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7">
        <v>8</v>
      </c>
      <c r="B968" s="105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7">
        <v>9</v>
      </c>
      <c r="B969" s="105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7">
        <v>10</v>
      </c>
      <c r="B970" s="105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7">
        <v>11</v>
      </c>
      <c r="B971" s="105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7">
        <v>12</v>
      </c>
      <c r="B972" s="105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7">
        <v>13</v>
      </c>
      <c r="B973" s="105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7">
        <v>14</v>
      </c>
      <c r="B974" s="105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7">
        <v>15</v>
      </c>
      <c r="B975" s="105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7">
        <v>16</v>
      </c>
      <c r="B976" s="105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7">
        <v>17</v>
      </c>
      <c r="B977" s="105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7">
        <v>18</v>
      </c>
      <c r="B978" s="105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7">
        <v>19</v>
      </c>
      <c r="B979" s="105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7">
        <v>20</v>
      </c>
      <c r="B980" s="105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7">
        <v>21</v>
      </c>
      <c r="B981" s="105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7">
        <v>22</v>
      </c>
      <c r="B982" s="105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7">
        <v>23</v>
      </c>
      <c r="B983" s="105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7">
        <v>24</v>
      </c>
      <c r="B984" s="105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7">
        <v>25</v>
      </c>
      <c r="B985" s="105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7">
        <v>26</v>
      </c>
      <c r="B986" s="105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7">
        <v>27</v>
      </c>
      <c r="B987" s="105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7">
        <v>28</v>
      </c>
      <c r="B988" s="105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7">
        <v>29</v>
      </c>
      <c r="B989" s="105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7">
        <v>30</v>
      </c>
      <c r="B990" s="105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474</v>
      </c>
      <c r="Z993" s="368"/>
      <c r="AA993" s="368"/>
      <c r="AB993" s="368"/>
      <c r="AC993" s="149" t="s">
        <v>459</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7">
        <v>1</v>
      </c>
      <c r="B994" s="105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7">
        <v>2</v>
      </c>
      <c r="B995" s="105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7">
        <v>3</v>
      </c>
      <c r="B996" s="105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7">
        <v>4</v>
      </c>
      <c r="B997" s="105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7">
        <v>5</v>
      </c>
      <c r="B998" s="105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7">
        <v>6</v>
      </c>
      <c r="B999" s="105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7">
        <v>7</v>
      </c>
      <c r="B1000" s="105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7">
        <v>8</v>
      </c>
      <c r="B1001" s="105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7">
        <v>9</v>
      </c>
      <c r="B1002" s="105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7">
        <v>10</v>
      </c>
      <c r="B1003" s="105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7">
        <v>11</v>
      </c>
      <c r="B1004" s="105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7">
        <v>12</v>
      </c>
      <c r="B1005" s="105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7">
        <v>13</v>
      </c>
      <c r="B1006" s="105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7">
        <v>14</v>
      </c>
      <c r="B1007" s="105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7">
        <v>15</v>
      </c>
      <c r="B1008" s="105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7">
        <v>16</v>
      </c>
      <c r="B1009" s="105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7">
        <v>17</v>
      </c>
      <c r="B1010" s="105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7">
        <v>18</v>
      </c>
      <c r="B1011" s="105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7">
        <v>19</v>
      </c>
      <c r="B1012" s="105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7">
        <v>20</v>
      </c>
      <c r="B1013" s="105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7">
        <v>21</v>
      </c>
      <c r="B1014" s="105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7">
        <v>22</v>
      </c>
      <c r="B1015" s="105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7">
        <v>23</v>
      </c>
      <c r="B1016" s="105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7">
        <v>24</v>
      </c>
      <c r="B1017" s="105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7">
        <v>25</v>
      </c>
      <c r="B1018" s="105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7">
        <v>26</v>
      </c>
      <c r="B1019" s="105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7">
        <v>27</v>
      </c>
      <c r="B1020" s="105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7">
        <v>28</v>
      </c>
      <c r="B1021" s="105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7">
        <v>29</v>
      </c>
      <c r="B1022" s="105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7">
        <v>30</v>
      </c>
      <c r="B1023" s="105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474</v>
      </c>
      <c r="Z1026" s="368"/>
      <c r="AA1026" s="368"/>
      <c r="AB1026" s="368"/>
      <c r="AC1026" s="149" t="s">
        <v>459</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7">
        <v>1</v>
      </c>
      <c r="B1027" s="105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7">
        <v>2</v>
      </c>
      <c r="B1028" s="105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7">
        <v>3</v>
      </c>
      <c r="B1029" s="105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7">
        <v>4</v>
      </c>
      <c r="B1030" s="105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7">
        <v>5</v>
      </c>
      <c r="B1031" s="105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7">
        <v>6</v>
      </c>
      <c r="B1032" s="105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7">
        <v>7</v>
      </c>
      <c r="B1033" s="105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7">
        <v>8</v>
      </c>
      <c r="B1034" s="105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7">
        <v>9</v>
      </c>
      <c r="B1035" s="105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7">
        <v>10</v>
      </c>
      <c r="B1036" s="105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7">
        <v>11</v>
      </c>
      <c r="B1037" s="105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7">
        <v>12</v>
      </c>
      <c r="B1038" s="105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7">
        <v>13</v>
      </c>
      <c r="B1039" s="105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7">
        <v>14</v>
      </c>
      <c r="B1040" s="105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7">
        <v>15</v>
      </c>
      <c r="B1041" s="105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7">
        <v>16</v>
      </c>
      <c r="B1042" s="105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7">
        <v>17</v>
      </c>
      <c r="B1043" s="105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7">
        <v>18</v>
      </c>
      <c r="B1044" s="105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7">
        <v>19</v>
      </c>
      <c r="B1045" s="105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7">
        <v>20</v>
      </c>
      <c r="B1046" s="105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7">
        <v>21</v>
      </c>
      <c r="B1047" s="105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7">
        <v>22</v>
      </c>
      <c r="B1048" s="105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7">
        <v>23</v>
      </c>
      <c r="B1049" s="105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7">
        <v>24</v>
      </c>
      <c r="B1050" s="105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7">
        <v>25</v>
      </c>
      <c r="B1051" s="105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7">
        <v>26</v>
      </c>
      <c r="B1052" s="105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7">
        <v>27</v>
      </c>
      <c r="B1053" s="105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7">
        <v>28</v>
      </c>
      <c r="B1054" s="105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7">
        <v>29</v>
      </c>
      <c r="B1055" s="105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7">
        <v>30</v>
      </c>
      <c r="B1056" s="105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474</v>
      </c>
      <c r="Z1059" s="368"/>
      <c r="AA1059" s="368"/>
      <c r="AB1059" s="368"/>
      <c r="AC1059" s="149" t="s">
        <v>459</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7">
        <v>1</v>
      </c>
      <c r="B1060" s="105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7">
        <v>2</v>
      </c>
      <c r="B1061" s="105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7">
        <v>3</v>
      </c>
      <c r="B1062" s="105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7">
        <v>4</v>
      </c>
      <c r="B1063" s="105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7">
        <v>5</v>
      </c>
      <c r="B1064" s="105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7">
        <v>6</v>
      </c>
      <c r="B1065" s="105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7">
        <v>7</v>
      </c>
      <c r="B1066" s="105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7">
        <v>8</v>
      </c>
      <c r="B1067" s="105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7">
        <v>9</v>
      </c>
      <c r="B1068" s="105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7">
        <v>10</v>
      </c>
      <c r="B1069" s="105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7">
        <v>11</v>
      </c>
      <c r="B1070" s="105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7">
        <v>12</v>
      </c>
      <c r="B1071" s="105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7">
        <v>13</v>
      </c>
      <c r="B1072" s="105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7">
        <v>14</v>
      </c>
      <c r="B1073" s="105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7">
        <v>15</v>
      </c>
      <c r="B1074" s="105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7">
        <v>16</v>
      </c>
      <c r="B1075" s="105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7">
        <v>17</v>
      </c>
      <c r="B1076" s="105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7">
        <v>18</v>
      </c>
      <c r="B1077" s="105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7">
        <v>19</v>
      </c>
      <c r="B1078" s="105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7">
        <v>20</v>
      </c>
      <c r="B1079" s="105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7">
        <v>21</v>
      </c>
      <c r="B1080" s="105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7">
        <v>22</v>
      </c>
      <c r="B1081" s="105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7">
        <v>23</v>
      </c>
      <c r="B1082" s="105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7">
        <v>24</v>
      </c>
      <c r="B1083" s="105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7">
        <v>25</v>
      </c>
      <c r="B1084" s="105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7">
        <v>26</v>
      </c>
      <c r="B1085" s="105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7">
        <v>27</v>
      </c>
      <c r="B1086" s="105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7">
        <v>28</v>
      </c>
      <c r="B1087" s="105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7">
        <v>29</v>
      </c>
      <c r="B1088" s="105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7">
        <v>30</v>
      </c>
      <c r="B1089" s="105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474</v>
      </c>
      <c r="Z1092" s="368"/>
      <c r="AA1092" s="368"/>
      <c r="AB1092" s="368"/>
      <c r="AC1092" s="149" t="s">
        <v>459</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7">
        <v>1</v>
      </c>
      <c r="B1093" s="105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7">
        <v>2</v>
      </c>
      <c r="B1094" s="105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7">
        <v>3</v>
      </c>
      <c r="B1095" s="105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7">
        <v>4</v>
      </c>
      <c r="B1096" s="105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7">
        <v>5</v>
      </c>
      <c r="B1097" s="105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7">
        <v>6</v>
      </c>
      <c r="B1098" s="105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7">
        <v>7</v>
      </c>
      <c r="B1099" s="105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7">
        <v>8</v>
      </c>
      <c r="B1100" s="105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7">
        <v>9</v>
      </c>
      <c r="B1101" s="105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7">
        <v>10</v>
      </c>
      <c r="B1102" s="105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7">
        <v>11</v>
      </c>
      <c r="B1103" s="105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7">
        <v>12</v>
      </c>
      <c r="B1104" s="105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7">
        <v>13</v>
      </c>
      <c r="B1105" s="105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7">
        <v>14</v>
      </c>
      <c r="B1106" s="105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7">
        <v>15</v>
      </c>
      <c r="B1107" s="105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7">
        <v>16</v>
      </c>
      <c r="B1108" s="105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7">
        <v>17</v>
      </c>
      <c r="B1109" s="105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7">
        <v>18</v>
      </c>
      <c r="B1110" s="105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7">
        <v>19</v>
      </c>
      <c r="B1111" s="105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7">
        <v>20</v>
      </c>
      <c r="B1112" s="105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7">
        <v>21</v>
      </c>
      <c r="B1113" s="105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7">
        <v>22</v>
      </c>
      <c r="B1114" s="105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7">
        <v>23</v>
      </c>
      <c r="B1115" s="105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7">
        <v>24</v>
      </c>
      <c r="B1116" s="105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7">
        <v>25</v>
      </c>
      <c r="B1117" s="105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7">
        <v>26</v>
      </c>
      <c r="B1118" s="105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7">
        <v>27</v>
      </c>
      <c r="B1119" s="105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7">
        <v>28</v>
      </c>
      <c r="B1120" s="105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7">
        <v>29</v>
      </c>
      <c r="B1121" s="105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7">
        <v>30</v>
      </c>
      <c r="B1122" s="105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474</v>
      </c>
      <c r="Z1125" s="368"/>
      <c r="AA1125" s="368"/>
      <c r="AB1125" s="368"/>
      <c r="AC1125" s="149" t="s">
        <v>459</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7">
        <v>1</v>
      </c>
      <c r="B1126" s="105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7">
        <v>2</v>
      </c>
      <c r="B1127" s="105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7">
        <v>3</v>
      </c>
      <c r="B1128" s="105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7">
        <v>4</v>
      </c>
      <c r="B1129" s="105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7">
        <v>5</v>
      </c>
      <c r="B1130" s="105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7">
        <v>6</v>
      </c>
      <c r="B1131" s="105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7">
        <v>7</v>
      </c>
      <c r="B1132" s="105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7">
        <v>8</v>
      </c>
      <c r="B1133" s="105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7">
        <v>9</v>
      </c>
      <c r="B1134" s="105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7">
        <v>10</v>
      </c>
      <c r="B1135" s="105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7">
        <v>11</v>
      </c>
      <c r="B1136" s="105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7">
        <v>12</v>
      </c>
      <c r="B1137" s="105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7">
        <v>13</v>
      </c>
      <c r="B1138" s="105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7">
        <v>14</v>
      </c>
      <c r="B1139" s="105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7">
        <v>15</v>
      </c>
      <c r="B1140" s="105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7">
        <v>16</v>
      </c>
      <c r="B1141" s="105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7">
        <v>17</v>
      </c>
      <c r="B1142" s="105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7">
        <v>18</v>
      </c>
      <c r="B1143" s="105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7">
        <v>19</v>
      </c>
      <c r="B1144" s="105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7">
        <v>20</v>
      </c>
      <c r="B1145" s="105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7">
        <v>21</v>
      </c>
      <c r="B1146" s="105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7">
        <v>22</v>
      </c>
      <c r="B1147" s="105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7">
        <v>23</v>
      </c>
      <c r="B1148" s="105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7">
        <v>24</v>
      </c>
      <c r="B1149" s="105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7">
        <v>25</v>
      </c>
      <c r="B1150" s="105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7">
        <v>26</v>
      </c>
      <c r="B1151" s="105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7">
        <v>27</v>
      </c>
      <c r="B1152" s="105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7">
        <v>28</v>
      </c>
      <c r="B1153" s="105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7">
        <v>29</v>
      </c>
      <c r="B1154" s="105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7">
        <v>30</v>
      </c>
      <c r="B1155" s="105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474</v>
      </c>
      <c r="Z1158" s="368"/>
      <c r="AA1158" s="368"/>
      <c r="AB1158" s="368"/>
      <c r="AC1158" s="149" t="s">
        <v>459</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7">
        <v>1</v>
      </c>
      <c r="B1159" s="105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7">
        <v>2</v>
      </c>
      <c r="B1160" s="105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7">
        <v>3</v>
      </c>
      <c r="B1161" s="105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7">
        <v>4</v>
      </c>
      <c r="B1162" s="105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7">
        <v>5</v>
      </c>
      <c r="B1163" s="105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7">
        <v>6</v>
      </c>
      <c r="B1164" s="105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7">
        <v>7</v>
      </c>
      <c r="B1165" s="105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7">
        <v>8</v>
      </c>
      <c r="B1166" s="105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7">
        <v>9</v>
      </c>
      <c r="B1167" s="105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7">
        <v>10</v>
      </c>
      <c r="B1168" s="105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7">
        <v>11</v>
      </c>
      <c r="B1169" s="105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7">
        <v>12</v>
      </c>
      <c r="B1170" s="105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7">
        <v>13</v>
      </c>
      <c r="B1171" s="105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7">
        <v>14</v>
      </c>
      <c r="B1172" s="105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7">
        <v>15</v>
      </c>
      <c r="B1173" s="105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7">
        <v>16</v>
      </c>
      <c r="B1174" s="105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7">
        <v>17</v>
      </c>
      <c r="B1175" s="105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7">
        <v>18</v>
      </c>
      <c r="B1176" s="105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7">
        <v>19</v>
      </c>
      <c r="B1177" s="105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7">
        <v>20</v>
      </c>
      <c r="B1178" s="105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7">
        <v>21</v>
      </c>
      <c r="B1179" s="105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7">
        <v>22</v>
      </c>
      <c r="B1180" s="105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7">
        <v>23</v>
      </c>
      <c r="B1181" s="105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7">
        <v>24</v>
      </c>
      <c r="B1182" s="105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7">
        <v>25</v>
      </c>
      <c r="B1183" s="105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7">
        <v>26</v>
      </c>
      <c r="B1184" s="105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7">
        <v>27</v>
      </c>
      <c r="B1185" s="105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7">
        <v>28</v>
      </c>
      <c r="B1186" s="105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7">
        <v>29</v>
      </c>
      <c r="B1187" s="105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7">
        <v>30</v>
      </c>
      <c r="B1188" s="105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474</v>
      </c>
      <c r="Z1191" s="368"/>
      <c r="AA1191" s="368"/>
      <c r="AB1191" s="368"/>
      <c r="AC1191" s="149" t="s">
        <v>459</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7">
        <v>1</v>
      </c>
      <c r="B1192" s="105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7">
        <v>2</v>
      </c>
      <c r="B1193" s="105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7">
        <v>3</v>
      </c>
      <c r="B1194" s="105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7">
        <v>4</v>
      </c>
      <c r="B1195" s="105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7">
        <v>5</v>
      </c>
      <c r="B1196" s="105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7">
        <v>6</v>
      </c>
      <c r="B1197" s="105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7">
        <v>7</v>
      </c>
      <c r="B1198" s="105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7">
        <v>8</v>
      </c>
      <c r="B1199" s="105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7">
        <v>9</v>
      </c>
      <c r="B1200" s="105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7">
        <v>10</v>
      </c>
      <c r="B1201" s="105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7">
        <v>11</v>
      </c>
      <c r="B1202" s="105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7">
        <v>12</v>
      </c>
      <c r="B1203" s="105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7">
        <v>13</v>
      </c>
      <c r="B1204" s="105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7">
        <v>14</v>
      </c>
      <c r="B1205" s="105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7">
        <v>15</v>
      </c>
      <c r="B1206" s="105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7">
        <v>16</v>
      </c>
      <c r="B1207" s="105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7">
        <v>17</v>
      </c>
      <c r="B1208" s="105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7">
        <v>18</v>
      </c>
      <c r="B1209" s="105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7">
        <v>19</v>
      </c>
      <c r="B1210" s="105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7">
        <v>20</v>
      </c>
      <c r="B1211" s="105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7">
        <v>21</v>
      </c>
      <c r="B1212" s="105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7">
        <v>22</v>
      </c>
      <c r="B1213" s="105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7">
        <v>23</v>
      </c>
      <c r="B1214" s="105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7">
        <v>24</v>
      </c>
      <c r="B1215" s="105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7">
        <v>25</v>
      </c>
      <c r="B1216" s="105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7">
        <v>26</v>
      </c>
      <c r="B1217" s="105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7">
        <v>27</v>
      </c>
      <c r="B1218" s="105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7">
        <v>28</v>
      </c>
      <c r="B1219" s="105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7">
        <v>29</v>
      </c>
      <c r="B1220" s="105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7">
        <v>30</v>
      </c>
      <c r="B1221" s="105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474</v>
      </c>
      <c r="Z1224" s="368"/>
      <c r="AA1224" s="368"/>
      <c r="AB1224" s="368"/>
      <c r="AC1224" s="149" t="s">
        <v>459</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7">
        <v>1</v>
      </c>
      <c r="B1225" s="105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7">
        <v>2</v>
      </c>
      <c r="B1226" s="105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7">
        <v>3</v>
      </c>
      <c r="B1227" s="105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7">
        <v>4</v>
      </c>
      <c r="B1228" s="105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7">
        <v>5</v>
      </c>
      <c r="B1229" s="105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7">
        <v>6</v>
      </c>
      <c r="B1230" s="105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7">
        <v>7</v>
      </c>
      <c r="B1231" s="105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7">
        <v>8</v>
      </c>
      <c r="B1232" s="105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7">
        <v>9</v>
      </c>
      <c r="B1233" s="105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7">
        <v>10</v>
      </c>
      <c r="B1234" s="105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7">
        <v>11</v>
      </c>
      <c r="B1235" s="105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7">
        <v>12</v>
      </c>
      <c r="B1236" s="105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7">
        <v>13</v>
      </c>
      <c r="B1237" s="105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7">
        <v>14</v>
      </c>
      <c r="B1238" s="105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7">
        <v>15</v>
      </c>
      <c r="B1239" s="105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7">
        <v>16</v>
      </c>
      <c r="B1240" s="105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7">
        <v>17</v>
      </c>
      <c r="B1241" s="105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7">
        <v>18</v>
      </c>
      <c r="B1242" s="105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7">
        <v>19</v>
      </c>
      <c r="B1243" s="105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7">
        <v>20</v>
      </c>
      <c r="B1244" s="105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7">
        <v>21</v>
      </c>
      <c r="B1245" s="105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7">
        <v>22</v>
      </c>
      <c r="B1246" s="105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7">
        <v>23</v>
      </c>
      <c r="B1247" s="105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7">
        <v>24</v>
      </c>
      <c r="B1248" s="105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7">
        <v>25</v>
      </c>
      <c r="B1249" s="105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7">
        <v>26</v>
      </c>
      <c r="B1250" s="105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7">
        <v>27</v>
      </c>
      <c r="B1251" s="105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7">
        <v>28</v>
      </c>
      <c r="B1252" s="105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7">
        <v>29</v>
      </c>
      <c r="B1253" s="105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7">
        <v>30</v>
      </c>
      <c r="B1254" s="105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474</v>
      </c>
      <c r="Z1257" s="368"/>
      <c r="AA1257" s="368"/>
      <c r="AB1257" s="368"/>
      <c r="AC1257" s="149" t="s">
        <v>459</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7">
        <v>1</v>
      </c>
      <c r="B1258" s="105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7">
        <v>2</v>
      </c>
      <c r="B1259" s="105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7">
        <v>3</v>
      </c>
      <c r="B1260" s="105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7">
        <v>4</v>
      </c>
      <c r="B1261" s="105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7">
        <v>5</v>
      </c>
      <c r="B1262" s="105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7">
        <v>6</v>
      </c>
      <c r="B1263" s="105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7">
        <v>7</v>
      </c>
      <c r="B1264" s="105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7">
        <v>8</v>
      </c>
      <c r="B1265" s="105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7">
        <v>9</v>
      </c>
      <c r="B1266" s="105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7">
        <v>10</v>
      </c>
      <c r="B1267" s="105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7">
        <v>11</v>
      </c>
      <c r="B1268" s="105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7">
        <v>12</v>
      </c>
      <c r="B1269" s="105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7">
        <v>13</v>
      </c>
      <c r="B1270" s="105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7">
        <v>14</v>
      </c>
      <c r="B1271" s="105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7">
        <v>15</v>
      </c>
      <c r="B1272" s="105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7">
        <v>16</v>
      </c>
      <c r="B1273" s="105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7">
        <v>17</v>
      </c>
      <c r="B1274" s="105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7">
        <v>18</v>
      </c>
      <c r="B1275" s="105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7">
        <v>19</v>
      </c>
      <c r="B1276" s="105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7">
        <v>20</v>
      </c>
      <c r="B1277" s="105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7">
        <v>21</v>
      </c>
      <c r="B1278" s="105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7">
        <v>22</v>
      </c>
      <c r="B1279" s="105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7">
        <v>23</v>
      </c>
      <c r="B1280" s="105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7">
        <v>24</v>
      </c>
      <c r="B1281" s="105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7">
        <v>25</v>
      </c>
      <c r="B1282" s="105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7">
        <v>26</v>
      </c>
      <c r="B1283" s="105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7">
        <v>27</v>
      </c>
      <c r="B1284" s="105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7">
        <v>28</v>
      </c>
      <c r="B1285" s="105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7">
        <v>29</v>
      </c>
      <c r="B1286" s="105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7">
        <v>30</v>
      </c>
      <c r="B1287" s="105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474</v>
      </c>
      <c r="Z1290" s="368"/>
      <c r="AA1290" s="368"/>
      <c r="AB1290" s="368"/>
      <c r="AC1290" s="149" t="s">
        <v>459</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7">
        <v>1</v>
      </c>
      <c r="B1291" s="105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7">
        <v>2</v>
      </c>
      <c r="B1292" s="105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7">
        <v>3</v>
      </c>
      <c r="B1293" s="105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7">
        <v>4</v>
      </c>
      <c r="B1294" s="105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7">
        <v>5</v>
      </c>
      <c r="B1295" s="105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7">
        <v>6</v>
      </c>
      <c r="B1296" s="105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7">
        <v>7</v>
      </c>
      <c r="B1297" s="105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7">
        <v>8</v>
      </c>
      <c r="B1298" s="105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7">
        <v>9</v>
      </c>
      <c r="B1299" s="105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7">
        <v>10</v>
      </c>
      <c r="B1300" s="105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7">
        <v>11</v>
      </c>
      <c r="B1301" s="105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7">
        <v>12</v>
      </c>
      <c r="B1302" s="105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7">
        <v>13</v>
      </c>
      <c r="B1303" s="105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7">
        <v>14</v>
      </c>
      <c r="B1304" s="105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7">
        <v>15</v>
      </c>
      <c r="B1305" s="105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7">
        <v>16</v>
      </c>
      <c r="B1306" s="105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7">
        <v>17</v>
      </c>
      <c r="B1307" s="105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7">
        <v>18</v>
      </c>
      <c r="B1308" s="105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7">
        <v>19</v>
      </c>
      <c r="B1309" s="105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7">
        <v>20</v>
      </c>
      <c r="B1310" s="105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7">
        <v>21</v>
      </c>
      <c r="B1311" s="105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7">
        <v>22</v>
      </c>
      <c r="B1312" s="105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7">
        <v>23</v>
      </c>
      <c r="B1313" s="105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7">
        <v>24</v>
      </c>
      <c r="B1314" s="105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7">
        <v>25</v>
      </c>
      <c r="B1315" s="105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7">
        <v>26</v>
      </c>
      <c r="B1316" s="105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7">
        <v>27</v>
      </c>
      <c r="B1317" s="105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7">
        <v>28</v>
      </c>
      <c r="B1318" s="105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7">
        <v>29</v>
      </c>
      <c r="B1319" s="105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7">
        <v>30</v>
      </c>
      <c r="B1320" s="105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2019-06-04T05:15:26Z</cp:lastPrinted>
  <dcterms:created xsi:type="dcterms:W3CDTF">2012-03-13T00:50:25Z</dcterms:created>
  <dcterms:modified xsi:type="dcterms:W3CDTF">2019-06-25T01:29:23Z</dcterms:modified>
</cp:coreProperties>
</file>