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H31（共有）\2.行政事業レビュー等\4.行政事業レビュー作成（0412）\中間公表\9.会計課へ\海事局レビューシート\"/>
    </mc:Choice>
  </mc:AlternateContent>
  <bookViews>
    <workbookView xWindow="0" yWindow="0" windowWidth="9330" windowHeight="39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なし</author>
  </authors>
  <commentList>
    <comment ref="AD19" authorId="0" shapeId="0">
      <text>
        <r>
          <rPr>
            <b/>
            <sz val="9"/>
            <color indexed="81"/>
            <rFont val="ＭＳ Ｐゴシック"/>
            <family val="3"/>
            <charset val="128"/>
          </rPr>
          <t>地方の執行額がまだきていないため、記載不可</t>
        </r>
      </text>
    </comment>
    <comment ref="AM134" authorId="0" shapeId="0">
      <text>
        <r>
          <rPr>
            <b/>
            <sz val="9"/>
            <color indexed="81"/>
            <rFont val="ＭＳ Ｐゴシック"/>
            <family val="3"/>
            <charset val="128"/>
          </rPr>
          <t>記載願います。</t>
        </r>
      </text>
    </comment>
    <comment ref="AG712" authorId="0" shapeId="0">
      <text>
        <r>
          <rPr>
            <b/>
            <sz val="9"/>
            <color indexed="81"/>
            <rFont val="ＭＳ Ｐゴシック"/>
            <family val="3"/>
            <charset val="128"/>
          </rPr>
          <t xml:space="preserve">執行実績が判明次第記載
</t>
        </r>
      </text>
    </comment>
  </commentList>
</comments>
</file>

<file path=xl/sharedStrings.xml><?xml version="1.0" encoding="utf-8"?>
<sst xmlns="http://schemas.openxmlformats.org/spreadsheetml/2006/main" count="2890" uniqueCount="670">
  <si>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</si>
  <si>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</si>
  <si>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</si>
  <si>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</si>
  <si>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</si>
  <si>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</si>
  <si>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</si>
  <si>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</si>
  <si>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</si>
  <si>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</si>
  <si>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</si>
  <si>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</si>
  <si>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</si>
  <si>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</si>
  <si>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</si>
  <si>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</si>
  <si>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</si>
  <si>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</si>
  <si>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</si>
  <si>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</si>
  <si>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</si>
  <si>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</si>
  <si>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</si>
  <si>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</si>
  <si>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</si>
  <si>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</si>
  <si>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</si>
  <si>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</si>
  <si>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</si>
  <si>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</si>
  <si>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</si>
  <si>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</si>
  <si>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</si>
  <si>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</si>
  <si>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</si>
  <si>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</si>
  <si>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</si>
  <si>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</si>
  <si>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</si>
  <si>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</si>
  <si>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</si>
  <si>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</si>
  <si>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</si>
  <si>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</si>
  <si>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</si>
  <si>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</si>
  <si>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</si>
  <si>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</si>
  <si>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</si>
  <si>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</si>
  <si>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</si>
  <si>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</si>
  <si>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</si>
  <si>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</si>
  <si>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</si>
  <si>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</si>
  <si>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</si>
  <si>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</si>
  <si>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</si>
  <si>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</si>
  <si>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</si>
  <si>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</si>
  <si>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</si>
  <si>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</si>
  <si>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</si>
  <si>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</si>
  <si>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</si>
  <si>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</si>
  <si>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</si>
  <si>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</si>
  <si>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</si>
  <si>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</si>
  <si>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</si>
  <si>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</si>
  <si>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</si>
  <si>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</si>
  <si>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</si>
  <si>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</si>
  <si>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</si>
  <si>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</si>
  <si>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</si>
  <si>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</si>
  <si>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</si>
  <si>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</si>
  <si>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</si>
  <si>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</si>
  <si>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</si>
  <si>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</si>
  <si>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</si>
  <si>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</si>
  <si>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</si>
  <si>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</si>
  <si>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</si>
  <si>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</si>
  <si>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</si>
  <si>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</si>
  <si>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</si>
  <si>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</si>
  <si>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</si>
  <si>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</si>
  <si>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</si>
  <si>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</si>
  <si>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</si>
  <si>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</si>
  <si>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</si>
  <si>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</si>
  <si>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</si>
  <si>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</si>
  <si>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</si>
  <si>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</si>
  <si>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</si>
  <si>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</si>
  <si>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</si>
  <si>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</si>
  <si>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</si>
  <si>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</si>
  <si>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</si>
  <si>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</si>
  <si>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</si>
  <si>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</si>
  <si>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</si>
  <si>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</si>
  <si>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</si>
  <si>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</si>
  <si>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</si>
  <si>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</si>
  <si>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</si>
  <si>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</si>
  <si>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</si>
  <si>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</si>
  <si>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</si>
  <si>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</si>
  <si>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</si>
  <si>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</si>
  <si>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</si>
  <si>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</si>
  <si>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</si>
  <si>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</si>
  <si>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</si>
  <si>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</si>
  <si>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</si>
  <si>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</si>
  <si>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</si>
  <si>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</si>
  <si>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</si>
  <si>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</si>
  <si>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</si>
  <si>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</si>
  <si>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</si>
  <si>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</si>
  <si>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</si>
  <si>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</si>
  <si>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</si>
  <si>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</si>
  <si>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</si>
  <si>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</si>
  <si>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</si>
  <si>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</si>
  <si>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</si>
  <si>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</si>
  <si>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</si>
  <si>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</si>
  <si>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</si>
  <si>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</si>
  <si>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</si>
  <si>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</si>
  <si>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</si>
  <si>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</si>
  <si>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</si>
  <si>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</si>
  <si>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</si>
  <si>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</si>
  <si>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</si>
  <si>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</si>
  <si>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</si>
  <si>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</si>
  <si>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</si>
  <si>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</si>
  <si>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</si>
  <si>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</si>
  <si>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</si>
  <si>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</si>
  <si>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</si>
  <si>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</si>
  <si>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</si>
  <si>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</si>
  <si>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</si>
  <si>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</si>
  <si>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</si>
  <si>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</si>
  <si>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</si>
  <si>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</si>
  <si>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</si>
  <si>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</si>
  <si>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</si>
  <si>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</si>
  <si>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</si>
  <si>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</si>
  <si>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</si>
  <si>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</si>
  <si>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</si>
  <si>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</si>
  <si>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</si>
  <si>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</si>
  <si>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</si>
  <si>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</si>
  <si>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</si>
  <si>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</si>
  <si>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</si>
  <si>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</si>
  <si>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</si>
  <si>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</si>
  <si>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</si>
  <si>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</si>
  <si>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</si>
  <si>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</si>
  <si>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</si>
  <si>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</si>
  <si>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</si>
  <si>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</si>
  <si>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</si>
  <si>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</si>
  <si>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</si>
  <si>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</si>
  <si>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</si>
  <si>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</si>
  <si>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</si>
  <si>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</si>
  <si>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</si>
  <si>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</si>
  <si>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</si>
  <si>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</si>
  <si>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</si>
  <si>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</si>
  <si>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</si>
  <si>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</si>
  <si>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</si>
  <si>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</si>
  <si>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</si>
  <si>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</si>
  <si>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</si>
  <si>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</si>
  <si>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</si>
  <si>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</si>
  <si>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</si>
  <si>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</si>
  <si>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</si>
  <si>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</si>
  <si>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</si>
  <si>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</si>
  <si>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</si>
  <si>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</si>
  <si>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</si>
  <si>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</si>
  <si>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</si>
  <si>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</si>
  <si>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</si>
  <si>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</si>
  <si>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</si>
  <si>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</si>
  <si>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</si>
  <si>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</si>
  <si>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</si>
  <si>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</si>
  <si>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</si>
  <si>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</si>
  <si>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</si>
  <si>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</si>
  <si>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</si>
  <si>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</si>
  <si>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</si>
  <si>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</si>
  <si>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</si>
  <si>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</si>
  <si>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</si>
  <si>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</si>
  <si>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</si>
  <si>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</si>
  <si>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</si>
  <si>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</si>
  <si>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</si>
  <si>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</si>
  <si>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</si>
  <si>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</si>
  <si>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</si>
  <si>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</si>
  <si>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</si>
  <si>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</si>
  <si>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</si>
  <si>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</si>
  <si>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</si>
  <si>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</si>
  <si>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</si>
  <si>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</si>
  <si>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</si>
  <si>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</si>
  <si>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</si>
  <si>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</si>
  <si>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</si>
  <si>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</si>
  <si>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</si>
  <si>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</si>
  <si>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</si>
  <si>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</si>
  <si>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</si>
  <si>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</si>
  <si>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</si>
  <si>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</si>
  <si>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</si>
  <si>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</si>
  <si>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</si>
  <si>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</si>
  <si>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</si>
  <si>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</si>
  <si>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</si>
  <si>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</si>
  <si>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</si>
  <si>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</si>
  <si>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</si>
  <si>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</si>
  <si>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</si>
  <si>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</si>
  <si>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</si>
  <si>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</si>
  <si>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</si>
  <si>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</si>
  <si>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</si>
  <si>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</si>
  <si>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</si>
  <si>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</si>
  <si>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</si>
  <si>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</si>
  <si>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</si>
  <si>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</si>
  <si>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</si>
  <si>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</si>
  <si>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</si>
  <si>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</si>
  <si>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</si>
  <si>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</si>
  <si>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</si>
  <si>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</si>
  <si>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</si>
  <si>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</si>
  <si>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</si>
  <si>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</si>
  <si>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</si>
  <si>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</si>
  <si>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</si>
  <si>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</si>
  <si>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</si>
  <si>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</si>
  <si>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</si>
  <si>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</si>
  <si>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</si>
  <si>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</si>
  <si>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</si>
  <si>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</si>
  <si>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</si>
  <si>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</si>
  <si>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</si>
  <si>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</si>
  <si>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</si>
  <si>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</si>
  <si>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</si>
  <si>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</si>
  <si>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</si>
  <si>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</si>
  <si>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</si>
  <si>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</si>
  <si>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</si>
  <si>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</si>
  <si>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</si>
  <si>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</si>
  <si>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</si>
  <si>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</si>
  <si>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</si>
  <si>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</si>
  <si>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</si>
  <si>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</si>
  <si>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</si>
  <si>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</si>
  <si>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</si>
  <si>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</si>
  <si>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</si>
  <si>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</si>
  <si>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</si>
  <si>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</si>
  <si>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</si>
  <si>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</si>
  <si>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</si>
  <si>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</si>
  <si>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</si>
  <si>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</si>
  <si>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</si>
  <si>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</si>
  <si>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</si>
  <si>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</si>
  <si>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</si>
  <si>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</si>
  <si>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</si>
  <si>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</si>
  <si>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</si>
  <si>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</si>
  <si>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</si>
  <si>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</si>
  <si>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</si>
  <si>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</si>
  <si>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</si>
  <si>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</si>
  <si>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</si>
  <si>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</si>
  <si>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</si>
  <si>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</si>
  <si>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</si>
  <si>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</si>
  <si>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</si>
  <si>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</si>
  <si>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</si>
  <si>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</si>
  <si>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</si>
  <si>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</si>
  <si>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</si>
  <si>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</si>
  <si>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</si>
  <si>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</si>
  <si>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</si>
  <si>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</si>
  <si>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</si>
  <si>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</si>
  <si>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</si>
  <si>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</si>
  <si>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</si>
  <si>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</si>
  <si>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</si>
  <si>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</si>
  <si>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</si>
  <si>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</si>
  <si>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</si>
  <si>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</si>
  <si>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</si>
  <si>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</si>
  <si>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</si>
  <si>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</si>
  <si>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</si>
  <si>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</si>
  <si>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</si>
  <si>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</si>
  <si>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</si>
  <si>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</si>
  <si>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</si>
  <si>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</si>
  <si>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</si>
  <si>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</si>
  <si>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</si>
  <si>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</si>
  <si>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</si>
  <si>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</si>
  <si>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</si>
  <si>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</si>
  <si>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</si>
  <si>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</si>
  <si>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</si>
  <si>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</si>
  <si>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</si>
  <si>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</si>
  <si>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</si>
  <si>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</si>
  <si>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</si>
  <si>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</si>
  <si>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</si>
  <si>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</si>
  <si>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</si>
  <si>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</si>
  <si>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</si>
  <si>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</si>
  <si>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</si>
  <si>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</si>
  <si>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</si>
  <si>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</si>
  <si>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</si>
  <si>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</si>
  <si>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</si>
  <si>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</si>
  <si>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</si>
  <si>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</si>
  <si>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</si>
  <si>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</si>
  <si>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</si>
  <si>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</si>
  <si>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</si>
  <si>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</si>
  <si>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</si>
  <si>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</si>
  <si>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</si>
  <si>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</si>
  <si>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</si>
  <si>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</si>
  <si>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</si>
  <si>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</si>
  <si>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</si>
  <si>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</si>
  <si>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</si>
  <si>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</si>
  <si>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</si>
  <si>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</si>
  <si>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</si>
  <si>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</si>
  <si>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</si>
  <si>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</si>
  <si>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</si>
  <si>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</si>
  <si>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</si>
  <si>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</si>
  <si>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</si>
  <si>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</si>
  <si>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</si>
  <si>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</si>
  <si>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</si>
  <si>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</si>
  <si>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</si>
  <si>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</si>
  <si>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</si>
  <si>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</si>
  <si>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</si>
  <si>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</si>
  <si>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</si>
  <si>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</si>
  <si>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</si>
  <si>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</si>
  <si>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</si>
  <si>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</si>
  <si>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</si>
  <si>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</si>
  <si>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</si>
  <si>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</si>
  <si>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</si>
  <si>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</si>
  <si>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</si>
  <si>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</si>
  <si>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</si>
  <si>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</si>
  <si>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</si>
  <si>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</si>
  <si>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</si>
  <si>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</si>
  <si>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</si>
  <si>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</si>
  <si>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</si>
  <si>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</si>
  <si>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</si>
  <si>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</si>
  <si>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</si>
  <si>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</si>
  <si>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</si>
  <si>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</si>
  <si>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</si>
  <si>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</si>
  <si>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</si>
  <si>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</si>
  <si>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</si>
  <si>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</si>
  <si>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</si>
  <si>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</si>
  <si>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</si>
  <si>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</si>
  <si>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船舶油濁損害対策</t>
    <rPh sb="0" eb="2">
      <t>センパク</t>
    </rPh>
    <rPh sb="2" eb="4">
      <t>ユダク</t>
    </rPh>
    <rPh sb="4" eb="6">
      <t>ソンガイ</t>
    </rPh>
    <rPh sb="6" eb="8">
      <t>タイサク</t>
    </rPh>
    <phoneticPr fontId="5"/>
  </si>
  <si>
    <t>海事局</t>
    <rPh sb="0" eb="2">
      <t>カイジ</t>
    </rPh>
    <rPh sb="2" eb="3">
      <t>キョク</t>
    </rPh>
    <phoneticPr fontId="5"/>
  </si>
  <si>
    <t>終了予定なし</t>
    <rPh sb="0" eb="2">
      <t>シュウリョウ</t>
    </rPh>
    <rPh sb="2" eb="4">
      <t>ヨテイ</t>
    </rPh>
    <phoneticPr fontId="5"/>
  </si>
  <si>
    <t>安全政策課</t>
    <rPh sb="0" eb="2">
      <t>アンゼン</t>
    </rPh>
    <rPh sb="2" eb="5">
      <t>セイサクカ</t>
    </rPh>
    <phoneticPr fontId="5"/>
  </si>
  <si>
    <t>課長　石原　典雄</t>
    <rPh sb="0" eb="1">
      <t>カ</t>
    </rPh>
    <rPh sb="1" eb="2">
      <t>チョウ</t>
    </rPh>
    <rPh sb="3" eb="5">
      <t>イシハラ</t>
    </rPh>
    <rPh sb="6" eb="8">
      <t>ノリオ</t>
    </rPh>
    <phoneticPr fontId="5"/>
  </si>
  <si>
    <t>○</t>
  </si>
  <si>
    <t>船舶油濁損害賠償保障法</t>
    <rPh sb="0" eb="2">
      <t>センパク</t>
    </rPh>
    <rPh sb="2" eb="4">
      <t>ユダク</t>
    </rPh>
    <rPh sb="4" eb="6">
      <t>ソンガイ</t>
    </rPh>
    <rPh sb="6" eb="8">
      <t>バイショウ</t>
    </rPh>
    <rPh sb="8" eb="11">
      <t>ホショウホウ</t>
    </rPh>
    <phoneticPr fontId="5"/>
  </si>
  <si>
    <t>‐</t>
  </si>
  <si>
    <t>‐</t>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</si>
  <si>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</si>
  <si>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 xml:space="preserve">我が国周辺で発生する海難（衝突、乗揚、火災等）による船舶からの油流出事故により、漁業者等への多くの被害、沿岸環境への多大な影響があることから、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する等、油濁損害防止対策（※）を講じている。さらには、化学物質等の危険有害物質が船舶より流出した際の補償制度に関する調査・検討を実施している。
（※）採択基準：２０百万以上、補助率：２分の１
</t>
    <phoneticPr fontId="5"/>
  </si>
  <si>
    <t>-</t>
    <phoneticPr fontId="5"/>
  </si>
  <si>
    <t>海洋環境対策調査費</t>
    <rPh sb="2" eb="4">
      <t>カンキョウ</t>
    </rPh>
    <rPh sb="4" eb="6">
      <t>タイサク</t>
    </rPh>
    <rPh sb="6" eb="8">
      <t>チョウサ</t>
    </rPh>
    <rPh sb="8" eb="9">
      <t>ヒ</t>
    </rPh>
    <phoneticPr fontId="5"/>
  </si>
  <si>
    <t>外国船舶油等防除対策費
補助金</t>
    <rPh sb="0" eb="2">
      <t>ガイコク</t>
    </rPh>
    <rPh sb="2" eb="4">
      <t>センパク</t>
    </rPh>
    <rPh sb="4" eb="5">
      <t>アブラ</t>
    </rPh>
    <rPh sb="5" eb="6">
      <t>トウ</t>
    </rPh>
    <rPh sb="6" eb="8">
      <t>ボウジョ</t>
    </rPh>
    <rPh sb="8" eb="10">
      <t>タイサク</t>
    </rPh>
    <rPh sb="10" eb="11">
      <t>ヒ</t>
    </rPh>
    <rPh sb="12" eb="15">
      <t>ホジョキン</t>
    </rPh>
    <phoneticPr fontId="5"/>
  </si>
  <si>
    <t>職員旅費</t>
    <rPh sb="0" eb="2">
      <t>ショクイン</t>
    </rPh>
    <rPh sb="2" eb="4">
      <t>リョヒ</t>
    </rPh>
    <phoneticPr fontId="5"/>
  </si>
  <si>
    <t>諸謝金</t>
    <rPh sb="0" eb="3">
      <t>ショシャキン</t>
    </rPh>
    <phoneticPr fontId="5"/>
  </si>
  <si>
    <t>委員等旅費</t>
    <rPh sb="0" eb="2">
      <t>イイン</t>
    </rPh>
    <rPh sb="2" eb="3">
      <t>トウ</t>
    </rPh>
    <rPh sb="3" eb="5">
      <t>リョヒ</t>
    </rPh>
    <phoneticPr fontId="5"/>
  </si>
  <si>
    <t>油流出事故を起こした船舶の保険未加入を防ぐ（0隻を維持する）</t>
  </si>
  <si>
    <t>隻</t>
    <rPh sb="0" eb="1">
      <t>セキ</t>
    </rPh>
    <phoneticPr fontId="5"/>
  </si>
  <si>
    <t>有</t>
  </si>
  <si>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</si>
  <si>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</si>
  <si>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</si>
  <si>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・本事業における単位当たりコスト・支出・使途は事業目的に合致した必要最小限のものである。</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</si>
  <si>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</si>
  <si>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</si>
  <si>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・同上</t>
    <phoneticPr fontId="5"/>
  </si>
  <si>
    <t>・活動実績は当初見込みと同等かそれ以上となっている。</t>
    <phoneticPr fontId="5"/>
  </si>
  <si>
    <t>・整備した電子システムはすべて日々の業務で活用している。</t>
    <phoneticPr fontId="5"/>
  </si>
  <si>
    <t>我が国に入港する100トン以上の外航船舶入港通報件数</t>
    <phoneticPr fontId="5"/>
  </si>
  <si>
    <t>入港通報件数</t>
    <rPh sb="0" eb="2">
      <t>ニュウコウ</t>
    </rPh>
    <rPh sb="2" eb="4">
      <t>ツウホウ</t>
    </rPh>
    <rPh sb="4" eb="6">
      <t>ケンスウ</t>
    </rPh>
    <phoneticPr fontId="5"/>
  </si>
  <si>
    <t>　（システム関係経費＋地方運輸局事項別経費（職員旅費＋海洋環境対策調査費））／入港通報件数　　　　　　　　　</t>
    <phoneticPr fontId="5"/>
  </si>
  <si>
    <t>円/件</t>
    <rPh sb="0" eb="1">
      <t>エン</t>
    </rPh>
    <rPh sb="2" eb="3">
      <t>ケン</t>
    </rPh>
    <phoneticPr fontId="5"/>
  </si>
  <si>
    <t>3,868,744/
118,202</t>
    <phoneticPr fontId="5"/>
  </si>
  <si>
    <t>4　海洋・沿岸域環境や港湾空間の保全・再生・形成、海洋廃棄物処理、海洋汚染防止を推進する。</t>
    <phoneticPr fontId="5"/>
  </si>
  <si>
    <t>油流出事故を起こした船舶の保険未加入隻数</t>
    <phoneticPr fontId="5"/>
  </si>
  <si>
    <t>隻</t>
    <rPh sb="0" eb="1">
      <t>セキ</t>
    </rPh>
    <phoneticPr fontId="5"/>
  </si>
  <si>
    <t>-</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</si>
  <si>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</si>
  <si>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4,262,403/
122,353</t>
    <phoneticPr fontId="5"/>
  </si>
  <si>
    <t>-</t>
  </si>
  <si>
    <t>油流出事故を起こした我が国に入港する100トン以上の外航船舶のうち保険未加入隻数</t>
    <phoneticPr fontId="5"/>
  </si>
  <si>
    <t>地方運輸局等情報提供：油流出事故を起こした我が国に入港する100トン以上の外航船舶のうち保険未加入隻数</t>
    <rPh sb="0" eb="2">
      <t>チホウ</t>
    </rPh>
    <rPh sb="2" eb="5">
      <t>ウンユキョク</t>
    </rPh>
    <rPh sb="5" eb="6">
      <t>トウ</t>
    </rPh>
    <rPh sb="6" eb="8">
      <t>ジョウホウ</t>
    </rPh>
    <rPh sb="8" eb="10">
      <t>テイキョウ</t>
    </rPh>
    <phoneticPr fontId="5"/>
  </si>
  <si>
    <t>5,679,000/
111,273</t>
    <phoneticPr fontId="5"/>
  </si>
  <si>
    <t>賃貸借費</t>
    <rPh sb="0" eb="3">
      <t>チンタイシャク</t>
    </rPh>
    <rPh sb="3" eb="4">
      <t>ヒ</t>
    </rPh>
    <phoneticPr fontId="5"/>
  </si>
  <si>
    <t>データ購入費</t>
    <rPh sb="3" eb="6">
      <t>コウニュウヒ</t>
    </rPh>
    <phoneticPr fontId="5"/>
  </si>
  <si>
    <t>調査費</t>
    <rPh sb="0" eb="3">
      <t>チョウサヒ</t>
    </rPh>
    <phoneticPr fontId="5"/>
  </si>
  <si>
    <t>システム利用料</t>
    <rPh sb="4" eb="7">
      <t>リヨウリョウ</t>
    </rPh>
    <phoneticPr fontId="5"/>
  </si>
  <si>
    <t>NACCS（港湾サブシステム）利用料金</t>
    <rPh sb="6" eb="8">
      <t>コウワン</t>
    </rPh>
    <rPh sb="15" eb="17">
      <t>リヨウ</t>
    </rPh>
    <rPh sb="17" eb="19">
      <t>リョウキン</t>
    </rPh>
    <phoneticPr fontId="5"/>
  </si>
  <si>
    <t>旅費</t>
    <rPh sb="0" eb="2">
      <t>リョヒ</t>
    </rPh>
    <phoneticPr fontId="5"/>
  </si>
  <si>
    <t>消耗品費等</t>
    <rPh sb="0" eb="3">
      <t>ショウモウヒン</t>
    </rPh>
    <rPh sb="3" eb="4">
      <t>ヒ</t>
    </rPh>
    <rPh sb="4" eb="5">
      <t>トウ</t>
    </rPh>
    <phoneticPr fontId="5"/>
  </si>
  <si>
    <t>リコーリース(株)</t>
    <rPh sb="6" eb="9">
      <t>カブ</t>
    </rPh>
    <phoneticPr fontId="5"/>
  </si>
  <si>
    <t>A.HISグローバル(株)</t>
    <rPh sb="10" eb="13">
      <t>カブ</t>
    </rPh>
    <phoneticPr fontId="5"/>
  </si>
  <si>
    <t>世界の海難事故に係るデータ購入</t>
    <rPh sb="0" eb="2">
      <t>セカイ</t>
    </rPh>
    <rPh sb="3" eb="5">
      <t>カイナン</t>
    </rPh>
    <rPh sb="5" eb="7">
      <t>ジコ</t>
    </rPh>
    <rPh sb="8" eb="9">
      <t>カカ</t>
    </rPh>
    <rPh sb="13" eb="15">
      <t>コウニュウ</t>
    </rPh>
    <phoneticPr fontId="5"/>
  </si>
  <si>
    <t>B.（公財）日本海事センター</t>
    <rPh sb="3" eb="5">
      <t>コウザイ</t>
    </rPh>
    <rPh sb="6" eb="8">
      <t>ニホン</t>
    </rPh>
    <rPh sb="8" eb="10">
      <t>カイジ</t>
    </rPh>
    <phoneticPr fontId="5"/>
  </si>
  <si>
    <t>C.リコーリース(株)</t>
    <rPh sb="8" eb="11">
      <t>カブ</t>
    </rPh>
    <phoneticPr fontId="5"/>
  </si>
  <si>
    <t>プリンタの賃貸借費</t>
    <rPh sb="5" eb="8">
      <t>チンタイシャク</t>
    </rPh>
    <rPh sb="8" eb="9">
      <t>ヒ</t>
    </rPh>
    <phoneticPr fontId="5"/>
  </si>
  <si>
    <t>E.輸出入・港湾関連情報処理センター(株)</t>
    <rPh sb="2" eb="5">
      <t>ユシュツニュウ</t>
    </rPh>
    <rPh sb="6" eb="8">
      <t>コウワン</t>
    </rPh>
    <rPh sb="8" eb="10">
      <t>カンレン</t>
    </rPh>
    <rPh sb="10" eb="12">
      <t>ジョウホウ</t>
    </rPh>
    <rPh sb="12" eb="14">
      <t>ショリ</t>
    </rPh>
    <rPh sb="18" eb="21">
      <t>カブ</t>
    </rPh>
    <phoneticPr fontId="5"/>
  </si>
  <si>
    <t>D.（独）国立印刷局</t>
    <rPh sb="3" eb="4">
      <t>ドク</t>
    </rPh>
    <rPh sb="5" eb="7">
      <t>コクリツ</t>
    </rPh>
    <rPh sb="7" eb="10">
      <t>インサツキョク</t>
    </rPh>
    <phoneticPr fontId="5"/>
  </si>
  <si>
    <t>印刷製本費</t>
    <rPh sb="0" eb="2">
      <t>インサツ</t>
    </rPh>
    <rPh sb="2" eb="4">
      <t>セイホン</t>
    </rPh>
    <rPh sb="4" eb="5">
      <t>ヒ</t>
    </rPh>
    <phoneticPr fontId="5"/>
  </si>
  <si>
    <t>法律案の印刷費</t>
    <rPh sb="0" eb="3">
      <t>ホウリツアン</t>
    </rPh>
    <rPh sb="4" eb="7">
      <t>インサツヒ</t>
    </rPh>
    <phoneticPr fontId="5"/>
  </si>
  <si>
    <t xml:space="preserve">・システム関係、調査関係について、入札により適正な発注先の選定を行っている。
・随意契約となった事業について、「法律案の印刷」、「NACCS（港湾サブシステム等）利用料金」については、「契約の性質又は目的が競争を許さない場合」「調達の相手方が特定されている場合」に該当し、選定は適切に行われている。
</t>
    <rPh sb="56" eb="59">
      <t>ホウリツアン</t>
    </rPh>
    <rPh sb="60" eb="62">
      <t>インサツ</t>
    </rPh>
    <phoneticPr fontId="5"/>
  </si>
  <si>
    <t>世界の海難事故に係るデータ購入</t>
    <phoneticPr fontId="5"/>
  </si>
  <si>
    <t>(株)ケー・デー・シー</t>
    <rPh sb="0" eb="3">
      <t>カブ</t>
    </rPh>
    <phoneticPr fontId="5"/>
  </si>
  <si>
    <t>海事参局連携データベース（海事局システム）等の保守</t>
    <rPh sb="0" eb="2">
      <t>カイジ</t>
    </rPh>
    <rPh sb="2" eb="3">
      <t>サン</t>
    </rPh>
    <rPh sb="3" eb="4">
      <t>キョク</t>
    </rPh>
    <rPh sb="4" eb="6">
      <t>レンケイ</t>
    </rPh>
    <rPh sb="13" eb="16">
      <t>カイジキョク</t>
    </rPh>
    <rPh sb="21" eb="22">
      <t>トウ</t>
    </rPh>
    <rPh sb="23" eb="25">
      <t>ホシュ</t>
    </rPh>
    <phoneticPr fontId="5"/>
  </si>
  <si>
    <t>（公財）日本海事センター</t>
    <rPh sb="1" eb="3">
      <t>コウザイ</t>
    </rPh>
    <rPh sb="4" eb="6">
      <t>ニホン</t>
    </rPh>
    <rPh sb="6" eb="8">
      <t>カイジ</t>
    </rPh>
    <phoneticPr fontId="5"/>
  </si>
  <si>
    <t>HNS条約の国内への取り入れに関する調査</t>
    <phoneticPr fontId="5"/>
  </si>
  <si>
    <t>(株)シンシア</t>
    <rPh sb="0" eb="3">
      <t>カブ</t>
    </rPh>
    <phoneticPr fontId="5"/>
  </si>
  <si>
    <t>カラープリンタ機の賃貸借</t>
    <rPh sb="7" eb="8">
      <t>キ</t>
    </rPh>
    <rPh sb="9" eb="12">
      <t>チンタイシャク</t>
    </rPh>
    <phoneticPr fontId="5"/>
  </si>
  <si>
    <t>トナーの購入</t>
    <rPh sb="4" eb="6">
      <t>コウニュウ</t>
    </rPh>
    <phoneticPr fontId="5"/>
  </si>
  <si>
    <t>旧サーバのデータ消去及び廃棄</t>
    <rPh sb="0" eb="1">
      <t>キュウ</t>
    </rPh>
    <rPh sb="8" eb="10">
      <t>ショウキョ</t>
    </rPh>
    <rPh sb="10" eb="11">
      <t>オヨ</t>
    </rPh>
    <rPh sb="12" eb="14">
      <t>ハイキ</t>
    </rPh>
    <phoneticPr fontId="5"/>
  </si>
  <si>
    <t>-</t>
    <phoneticPr fontId="5"/>
  </si>
  <si>
    <t>（独）国立印刷局</t>
    <rPh sb="1" eb="2">
      <t>ドク</t>
    </rPh>
    <rPh sb="3" eb="5">
      <t>コクリツ</t>
    </rPh>
    <rPh sb="5" eb="7">
      <t>インサツ</t>
    </rPh>
    <rPh sb="7" eb="8">
      <t>キョク</t>
    </rPh>
    <phoneticPr fontId="5"/>
  </si>
  <si>
    <t>法律案の印刷</t>
    <rPh sb="0" eb="2">
      <t>ホウリツ</t>
    </rPh>
    <rPh sb="2" eb="3">
      <t>アン</t>
    </rPh>
    <rPh sb="4" eb="6">
      <t>インサツ</t>
    </rPh>
    <phoneticPr fontId="5"/>
  </si>
  <si>
    <t>輸出入・港湾関連情報処理センター(株)</t>
    <rPh sb="0" eb="2">
      <t>ユシュツ</t>
    </rPh>
    <rPh sb="4" eb="6">
      <t>コウワン</t>
    </rPh>
    <rPh sb="6" eb="8">
      <t>カンレン</t>
    </rPh>
    <rPh sb="8" eb="10">
      <t>ジョウホウ</t>
    </rPh>
    <rPh sb="10" eb="12">
      <t>ショリ</t>
    </rPh>
    <rPh sb="16" eb="19">
      <t>カブ</t>
    </rPh>
    <phoneticPr fontId="5"/>
  </si>
  <si>
    <t>32</t>
    <phoneticPr fontId="5"/>
  </si>
  <si>
    <t>31</t>
    <phoneticPr fontId="5"/>
  </si>
  <si>
    <t>24</t>
    <phoneticPr fontId="5"/>
  </si>
  <si>
    <t>320</t>
    <phoneticPr fontId="5"/>
  </si>
  <si>
    <t>309</t>
    <phoneticPr fontId="5"/>
  </si>
  <si>
    <t>331</t>
    <phoneticPr fontId="5"/>
  </si>
  <si>
    <t>25</t>
    <phoneticPr fontId="5"/>
  </si>
  <si>
    <t>人件費、旅費、一般管理費　等</t>
    <rPh sb="0" eb="3">
      <t>ジンケンヒ</t>
    </rPh>
    <rPh sb="4" eb="6">
      <t>リョヒ</t>
    </rPh>
    <rPh sb="7" eb="9">
      <t>イッパン</t>
    </rPh>
    <rPh sb="9" eb="11">
      <t>カンリ</t>
    </rPh>
    <rPh sb="13" eb="14">
      <t>トウ</t>
    </rPh>
    <phoneticPr fontId="5"/>
  </si>
  <si>
    <t>船舶油濁損害賠償保障法の適切な運用を行った。
また、外部支出については、競争性の確保を図るなど、適切な予算の執行に努めた。</t>
    <rPh sb="0" eb="2">
      <t>センパク</t>
    </rPh>
    <rPh sb="2" eb="4">
      <t>ユダク</t>
    </rPh>
    <rPh sb="4" eb="6">
      <t>ソンガイ</t>
    </rPh>
    <rPh sb="6" eb="8">
      <t>バイショウ</t>
    </rPh>
    <rPh sb="8" eb="11">
      <t>ホショウホウ</t>
    </rPh>
    <rPh sb="12" eb="14">
      <t>テキセツ</t>
    </rPh>
    <rPh sb="15" eb="17">
      <t>ウンヨウ</t>
    </rPh>
    <rPh sb="18" eb="19">
      <t>オコナ</t>
    </rPh>
    <rPh sb="26" eb="28">
      <t>ガイブ</t>
    </rPh>
    <rPh sb="28" eb="30">
      <t>シシュツ</t>
    </rPh>
    <rPh sb="36" eb="39">
      <t>キョウソウセイ</t>
    </rPh>
    <rPh sb="40" eb="42">
      <t>カクホ</t>
    </rPh>
    <rPh sb="43" eb="44">
      <t>ハカ</t>
    </rPh>
    <rPh sb="48" eb="50">
      <t>テキセツ</t>
    </rPh>
    <rPh sb="51" eb="53">
      <t>ヨサン</t>
    </rPh>
    <rPh sb="54" eb="56">
      <t>シッコウ</t>
    </rPh>
    <rPh sb="57" eb="58">
      <t>ツト</t>
    </rPh>
    <phoneticPr fontId="5"/>
  </si>
  <si>
    <t>外部支出については、今後も競争性を確保するなど、引き続き適正な予算の執行に努める。</t>
    <rPh sb="0" eb="2">
      <t>ガイブ</t>
    </rPh>
    <rPh sb="2" eb="4">
      <t>シシュツ</t>
    </rPh>
    <rPh sb="10" eb="12">
      <t>コンゴ</t>
    </rPh>
    <rPh sb="13" eb="16">
      <t>キョウソウセイ</t>
    </rPh>
    <rPh sb="17" eb="19">
      <t>カクホ</t>
    </rPh>
    <rPh sb="24" eb="25">
      <t>ヒ</t>
    </rPh>
    <rPh sb="26" eb="27">
      <t>ツヅ</t>
    </rPh>
    <rPh sb="28" eb="30">
      <t>テキセイ</t>
    </rPh>
    <rPh sb="31" eb="33">
      <t>ヨサン</t>
    </rPh>
    <rPh sb="34" eb="36">
      <t>シッコウ</t>
    </rPh>
    <rPh sb="37" eb="38">
      <t>ツト</t>
    </rPh>
    <phoneticPr fontId="5"/>
  </si>
  <si>
    <t>F. 九州運輸局</t>
    <rPh sb="3" eb="5">
      <t>キュウシュウ</t>
    </rPh>
    <rPh sb="5" eb="7">
      <t>ウンユ</t>
    </rPh>
    <rPh sb="7" eb="8">
      <t>キョク</t>
    </rPh>
    <phoneticPr fontId="5"/>
  </si>
  <si>
    <t>船舶油濁損害対策に係る担当者会議等出席旅費</t>
    <rPh sb="0" eb="2">
      <t>センパク</t>
    </rPh>
    <rPh sb="2" eb="4">
      <t>ユダク</t>
    </rPh>
    <rPh sb="4" eb="6">
      <t>ソンガイ</t>
    </rPh>
    <rPh sb="6" eb="8">
      <t>タイサク</t>
    </rPh>
    <rPh sb="9" eb="10">
      <t>カカ</t>
    </rPh>
    <rPh sb="11" eb="14">
      <t>タントウシャ</t>
    </rPh>
    <rPh sb="14" eb="16">
      <t>カイギ</t>
    </rPh>
    <rPh sb="16" eb="17">
      <t>トウ</t>
    </rPh>
    <rPh sb="17" eb="19">
      <t>シュッセキ</t>
    </rPh>
    <rPh sb="19" eb="21">
      <t>リョヒ</t>
    </rPh>
    <phoneticPr fontId="5"/>
  </si>
  <si>
    <t>船舶油濁損害対策に係る消耗品等購入費</t>
    <rPh sb="0" eb="2">
      <t>センパク</t>
    </rPh>
    <rPh sb="2" eb="4">
      <t>ユダク</t>
    </rPh>
    <rPh sb="4" eb="6">
      <t>ソンガイ</t>
    </rPh>
    <rPh sb="6" eb="8">
      <t>タイサク</t>
    </rPh>
    <rPh sb="9" eb="10">
      <t>カカ</t>
    </rPh>
    <rPh sb="11" eb="14">
      <t>ショウモウヒン</t>
    </rPh>
    <rPh sb="14" eb="15">
      <t>トウ</t>
    </rPh>
    <rPh sb="15" eb="18">
      <t>コウニュウヒ</t>
    </rPh>
    <phoneticPr fontId="5"/>
  </si>
  <si>
    <t>九州運輸局</t>
    <rPh sb="0" eb="2">
      <t>キュウシュウ</t>
    </rPh>
    <rPh sb="2" eb="5">
      <t>ウンユキョク</t>
    </rPh>
    <phoneticPr fontId="5"/>
  </si>
  <si>
    <t>近畿運輸局</t>
    <rPh sb="0" eb="2">
      <t>キンキ</t>
    </rPh>
    <rPh sb="2" eb="5">
      <t>ウンユキョク</t>
    </rPh>
    <phoneticPr fontId="5"/>
  </si>
  <si>
    <t>四国運輸局</t>
    <rPh sb="0" eb="2">
      <t>シコク</t>
    </rPh>
    <rPh sb="2" eb="5">
      <t>ウンユキョク</t>
    </rPh>
    <phoneticPr fontId="5"/>
  </si>
  <si>
    <t>北海道運輸局</t>
    <rPh sb="0" eb="3">
      <t>ホッカイドウ</t>
    </rPh>
    <rPh sb="3" eb="6">
      <t>ウンユキョク</t>
    </rPh>
    <phoneticPr fontId="5"/>
  </si>
  <si>
    <t>北陸信越運輸局</t>
    <rPh sb="0" eb="2">
      <t>ホクリク</t>
    </rPh>
    <rPh sb="2" eb="4">
      <t>シンエツ</t>
    </rPh>
    <rPh sb="4" eb="7">
      <t>ウンユキョク</t>
    </rPh>
    <phoneticPr fontId="5"/>
  </si>
  <si>
    <t>関東運輸局</t>
    <rPh sb="0" eb="2">
      <t>カントウ</t>
    </rPh>
    <rPh sb="2" eb="5">
      <t>ウンユキョク</t>
    </rPh>
    <phoneticPr fontId="5"/>
  </si>
  <si>
    <t>中国運輸局</t>
    <rPh sb="0" eb="2">
      <t>チュウゴク</t>
    </rPh>
    <rPh sb="2" eb="5">
      <t>ウンユキョク</t>
    </rPh>
    <phoneticPr fontId="5"/>
  </si>
  <si>
    <t>神戸運輸監理部</t>
    <rPh sb="0" eb="2">
      <t>コウベ</t>
    </rPh>
    <rPh sb="2" eb="4">
      <t>ウンユ</t>
    </rPh>
    <rPh sb="4" eb="7">
      <t>カンリブ</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</si>
  <si>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</si>
  <si>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中部運輸局</t>
    <rPh sb="0" eb="2">
      <t>チュウブ</t>
    </rPh>
    <rPh sb="2" eb="5">
      <t>ウンユキョク</t>
    </rPh>
    <phoneticPr fontId="5"/>
  </si>
  <si>
    <t>東北運輸局</t>
    <rPh sb="0" eb="2">
      <t>トウホク</t>
    </rPh>
    <rPh sb="2" eb="5">
      <t>ウンユキョク</t>
    </rPh>
    <phoneticPr fontId="5"/>
  </si>
  <si>
    <t>4,775,054/
116,682</t>
    <phoneticPr fontId="5"/>
  </si>
  <si>
    <t>-</t>
    <phoneticPr fontId="5"/>
  </si>
  <si>
    <t>2　良好な生活環境、自然環境の形成、バリアフリー社会の実現</t>
    <phoneticPr fontId="5"/>
  </si>
  <si>
    <t>リコージャパン(株)</t>
    <rPh sb="7" eb="10">
      <t>カブ</t>
    </rPh>
    <phoneticPr fontId="5"/>
  </si>
  <si>
    <t>IHSグローバル(株)</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</si>
</sst>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177800</xdr:colOff>
      <xdr:row>740</xdr:row>
      <xdr:rowOff>342900</xdr:rowOff>
    </xdr:from>
    <xdr:to>
      <xdr:col>22</xdr:col>
      <xdr:colOff>1494</xdr:colOff>
      <xdr:row>749</xdr:row>
      <xdr:rowOff>69991</xdr:rowOff>
    </xdr:to>
    <xdr:sp macro="" textlink="">
      <xdr:nvSpPr>
        <xdr:cNvPr id="32" name="正方形/長方形 31"/>
        <xdr:cNvSpPr/>
      </xdr:nvSpPr>
      <xdr:spPr>
        <a:xfrm>
          <a:off x="1978025" y="40614600"/>
          <a:ext cx="2424019" cy="289891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１９．３百万円</a:t>
          </a:r>
        </a:p>
      </xdr:txBody>
    </xdr:sp>
    <xdr:clientData/>
  </xdr:twoCellAnchor>
  <xdr:oneCellAnchor>
    <xdr:from>
      <xdr:col>8</xdr:col>
      <xdr:colOff>101600</xdr:colOff>
      <xdr:row>749</xdr:row>
      <xdr:rowOff>127000</xdr:rowOff>
    </xdr:from>
    <xdr:ext cx="2870199" cy="692234"/>
    <xdr:sp macro="" textlink="">
      <xdr:nvSpPr>
        <xdr:cNvPr id="33" name="テキスト ボックス 32"/>
        <xdr:cNvSpPr txBox="1"/>
      </xdr:nvSpPr>
      <xdr:spPr>
        <a:xfrm>
          <a:off x="1701800" y="43570525"/>
          <a:ext cx="2870199" cy="692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8</xdr:col>
      <xdr:colOff>50800</xdr:colOff>
      <xdr:row>749</xdr:row>
      <xdr:rowOff>190500</xdr:rowOff>
    </xdr:from>
    <xdr:to>
      <xdr:col>23</xdr:col>
      <xdr:colOff>114300</xdr:colOff>
      <xdr:row>751</xdr:row>
      <xdr:rowOff>18196</xdr:rowOff>
    </xdr:to>
    <xdr:sp macro="" textlink="">
      <xdr:nvSpPr>
        <xdr:cNvPr id="34" name="大かっこ 33"/>
        <xdr:cNvSpPr/>
      </xdr:nvSpPr>
      <xdr:spPr>
        <a:xfrm>
          <a:off x="1651000" y="43634025"/>
          <a:ext cx="3063875" cy="532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63500</xdr:colOff>
      <xdr:row>751</xdr:row>
      <xdr:rowOff>190500</xdr:rowOff>
    </xdr:from>
    <xdr:to>
      <xdr:col>23</xdr:col>
      <xdr:colOff>76200</xdr:colOff>
      <xdr:row>755</xdr:row>
      <xdr:rowOff>76200</xdr:rowOff>
    </xdr:to>
    <xdr:sp macro="" textlink="">
      <xdr:nvSpPr>
        <xdr:cNvPr id="35" name="大かっこ 34"/>
        <xdr:cNvSpPr/>
      </xdr:nvSpPr>
      <xdr:spPr>
        <a:xfrm>
          <a:off x="1663700" y="44338875"/>
          <a:ext cx="3013075" cy="1295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１．５百万円</a:t>
          </a:r>
          <a:endParaRPr kumimoji="1" lang="en-US" altLang="ja-JP" sz="1100">
            <a:latin typeface="+mn-ea"/>
            <a:ea typeface="+mn-ea"/>
          </a:endParaRPr>
        </a:p>
        <a:p>
          <a:pPr algn="l"/>
          <a:r>
            <a:rPr kumimoji="1" lang="ja-JP" altLang="en-US" sz="1100">
              <a:latin typeface="+mn-ea"/>
              <a:ea typeface="+mn-ea"/>
            </a:rPr>
            <a:t>①　職員旅費　１．４百万円</a:t>
          </a:r>
          <a:endParaRPr kumimoji="1" lang="en-US" altLang="ja-JP" sz="1100">
            <a:latin typeface="+mn-ea"/>
            <a:ea typeface="+mn-ea"/>
          </a:endParaRPr>
        </a:p>
        <a:p>
          <a:pPr algn="l"/>
          <a:r>
            <a:rPr kumimoji="1" lang="ja-JP" altLang="en-US" sz="1100">
              <a:latin typeface="+mn-ea"/>
              <a:ea typeface="+mn-ea"/>
            </a:rPr>
            <a:t>②　会議費等　０．１百万円</a:t>
          </a:r>
          <a:endParaRPr kumimoji="1" lang="en-US" altLang="ja-JP" sz="1100">
            <a:latin typeface="+mn-ea"/>
            <a:ea typeface="+mn-ea"/>
          </a:endParaRPr>
        </a:p>
      </xdr:txBody>
    </xdr:sp>
    <xdr:clientData/>
  </xdr:twoCellAnchor>
  <xdr:twoCellAnchor>
    <xdr:from>
      <xdr:col>22</xdr:col>
      <xdr:colOff>0</xdr:colOff>
      <xdr:row>741</xdr:row>
      <xdr:rowOff>119269</xdr:rowOff>
    </xdr:from>
    <xdr:to>
      <xdr:col>32</xdr:col>
      <xdr:colOff>177391</xdr:colOff>
      <xdr:row>741</xdr:row>
      <xdr:rowOff>119269</xdr:rowOff>
    </xdr:to>
    <xdr:cxnSp macro="">
      <xdr:nvCxnSpPr>
        <xdr:cNvPr id="36" name="直線矢印コネクタ 35"/>
        <xdr:cNvCxnSpPr/>
      </xdr:nvCxnSpPr>
      <xdr:spPr>
        <a:xfrm flipV="1">
          <a:off x="4373217" y="40596378"/>
          <a:ext cx="216521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155074</xdr:colOff>
      <xdr:row>749</xdr:row>
      <xdr:rowOff>240187</xdr:rowOff>
    </xdr:from>
    <xdr:ext cx="3277372" cy="292452"/>
    <xdr:sp macro="" textlink="">
      <xdr:nvSpPr>
        <xdr:cNvPr id="37" name="テキスト ボックス 36"/>
        <xdr:cNvSpPr txBox="1"/>
      </xdr:nvSpPr>
      <xdr:spPr>
        <a:xfrm>
          <a:off x="5522204" y="43566513"/>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32</xdr:col>
      <xdr:colOff>189314</xdr:colOff>
      <xdr:row>750</xdr:row>
      <xdr:rowOff>214298</xdr:rowOff>
    </xdr:from>
    <xdr:to>
      <xdr:col>49</xdr:col>
      <xdr:colOff>88650</xdr:colOff>
      <xdr:row>752</xdr:row>
      <xdr:rowOff>326907</xdr:rowOff>
    </xdr:to>
    <xdr:sp macro="" textlink="">
      <xdr:nvSpPr>
        <xdr:cNvPr id="41" name="正方形/長方形 40"/>
        <xdr:cNvSpPr/>
      </xdr:nvSpPr>
      <xdr:spPr>
        <a:xfrm>
          <a:off x="6550357" y="43896776"/>
          <a:ext cx="3278641" cy="8249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C</a:t>
          </a:r>
          <a:r>
            <a:rPr kumimoji="1" lang="ja-JP" altLang="en-US" sz="1200">
              <a:latin typeface="+mn-ea"/>
              <a:ea typeface="+mn-ea"/>
            </a:rPr>
            <a:t>．民間法人（３社）</a:t>
          </a:r>
          <a:endParaRPr kumimoji="1" lang="en-US" altLang="ja-JP" sz="1200">
            <a:latin typeface="+mn-ea"/>
            <a:ea typeface="+mn-ea"/>
          </a:endParaRPr>
        </a:p>
        <a:p>
          <a:pPr algn="ctr"/>
          <a:r>
            <a:rPr kumimoji="1" lang="ja-JP" altLang="en-US" sz="1200">
              <a:latin typeface="+mn-ea"/>
              <a:ea typeface="+mn-ea"/>
            </a:rPr>
            <a:t>０．４百万円</a:t>
          </a:r>
        </a:p>
      </xdr:txBody>
    </xdr:sp>
    <xdr:clientData/>
  </xdr:twoCellAnchor>
  <xdr:twoCellAnchor>
    <xdr:from>
      <xdr:col>33</xdr:col>
      <xdr:colOff>8284</xdr:colOff>
      <xdr:row>753</xdr:row>
      <xdr:rowOff>81843</xdr:rowOff>
    </xdr:from>
    <xdr:to>
      <xdr:col>49</xdr:col>
      <xdr:colOff>224182</xdr:colOff>
      <xdr:row>754</xdr:row>
      <xdr:rowOff>104255</xdr:rowOff>
    </xdr:to>
    <xdr:sp macro="" textlink="">
      <xdr:nvSpPr>
        <xdr:cNvPr id="42" name="大かっこ 41"/>
        <xdr:cNvSpPr/>
      </xdr:nvSpPr>
      <xdr:spPr>
        <a:xfrm>
          <a:off x="6568110" y="44832778"/>
          <a:ext cx="3396420" cy="37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741</xdr:row>
      <xdr:rowOff>124239</xdr:rowOff>
    </xdr:from>
    <xdr:to>
      <xdr:col>28</xdr:col>
      <xdr:colOff>0</xdr:colOff>
      <xdr:row>760</xdr:row>
      <xdr:rowOff>223630</xdr:rowOff>
    </xdr:to>
    <xdr:cxnSp macro="">
      <xdr:nvCxnSpPr>
        <xdr:cNvPr id="43" name="直線コネクタ 42"/>
        <xdr:cNvCxnSpPr/>
      </xdr:nvCxnSpPr>
      <xdr:spPr>
        <a:xfrm>
          <a:off x="5565913" y="40601348"/>
          <a:ext cx="0" cy="782706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188431</xdr:colOff>
      <xdr:row>754</xdr:row>
      <xdr:rowOff>268786</xdr:rowOff>
    </xdr:from>
    <xdr:ext cx="3339353" cy="292452"/>
    <xdr:sp macro="" textlink="">
      <xdr:nvSpPr>
        <xdr:cNvPr id="44" name="テキスト ボックス 43"/>
        <xdr:cNvSpPr txBox="1"/>
      </xdr:nvSpPr>
      <xdr:spPr>
        <a:xfrm>
          <a:off x="5555561" y="45375873"/>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twoCellAnchor>
    <xdr:from>
      <xdr:col>33</xdr:col>
      <xdr:colOff>11907</xdr:colOff>
      <xdr:row>758</xdr:row>
      <xdr:rowOff>243182</xdr:rowOff>
    </xdr:from>
    <xdr:to>
      <xdr:col>49</xdr:col>
      <xdr:colOff>187701</xdr:colOff>
      <xdr:row>759</xdr:row>
      <xdr:rowOff>238023</xdr:rowOff>
    </xdr:to>
    <xdr:sp macro="" textlink="">
      <xdr:nvSpPr>
        <xdr:cNvPr id="45" name="正方形/長方形 44"/>
        <xdr:cNvSpPr/>
      </xdr:nvSpPr>
      <xdr:spPr>
        <a:xfrm>
          <a:off x="6571733" y="47404356"/>
          <a:ext cx="3356316" cy="665732"/>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．輸出入・港湾関連情報処理センター㈱</a:t>
          </a:r>
          <a:endParaRPr kumimoji="1" lang="en-US" altLang="ja-JP" sz="1200">
            <a:latin typeface="+mn-ea"/>
            <a:ea typeface="+mn-ea"/>
          </a:endParaRPr>
        </a:p>
        <a:p>
          <a:pPr algn="ctr"/>
          <a:r>
            <a:rPr kumimoji="1" lang="ja-JP" altLang="en-US" sz="1200">
              <a:latin typeface="+mn-ea"/>
              <a:ea typeface="+mn-ea"/>
            </a:rPr>
            <a:t>３．４百万円</a:t>
          </a:r>
        </a:p>
      </xdr:txBody>
    </xdr:sp>
    <xdr:clientData/>
  </xdr:twoCellAnchor>
  <xdr:oneCellAnchor>
    <xdr:from>
      <xdr:col>33</xdr:col>
      <xdr:colOff>23681</xdr:colOff>
      <xdr:row>760</xdr:row>
      <xdr:rowOff>14981</xdr:rowOff>
    </xdr:from>
    <xdr:ext cx="3370395" cy="468000"/>
    <xdr:sp macro="" textlink="">
      <xdr:nvSpPr>
        <xdr:cNvPr id="46" name="テキスト ボックス 45"/>
        <xdr:cNvSpPr txBox="1"/>
      </xdr:nvSpPr>
      <xdr:spPr>
        <a:xfrm>
          <a:off x="6583507" y="48219764"/>
          <a:ext cx="3370395"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平成</a:t>
          </a:r>
          <a:r>
            <a:rPr kumimoji="1" lang="en-US" altLang="ja-JP" sz="1100">
              <a:latin typeface="+mj-ea"/>
              <a:ea typeface="+mj-ea"/>
            </a:rPr>
            <a:t>30</a:t>
          </a:r>
          <a:r>
            <a:rPr kumimoji="1" lang="ja-JP" altLang="en-US" sz="1100">
              <a:latin typeface="+mj-ea"/>
              <a:ea typeface="+mj-ea"/>
            </a:rPr>
            <a:t>年度</a:t>
          </a:r>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33</xdr:col>
      <xdr:colOff>11644</xdr:colOff>
      <xdr:row>759</xdr:row>
      <xdr:rowOff>331844</xdr:rowOff>
    </xdr:from>
    <xdr:to>
      <xdr:col>49</xdr:col>
      <xdr:colOff>90087</xdr:colOff>
      <xdr:row>761</xdr:row>
      <xdr:rowOff>167234</xdr:rowOff>
    </xdr:to>
    <xdr:sp macro="" textlink="">
      <xdr:nvSpPr>
        <xdr:cNvPr id="47" name="大かっこ 46"/>
        <xdr:cNvSpPr/>
      </xdr:nvSpPr>
      <xdr:spPr>
        <a:xfrm>
          <a:off x="6571470" y="48163909"/>
          <a:ext cx="3258965" cy="440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186083</xdr:colOff>
      <xdr:row>751</xdr:row>
      <xdr:rowOff>273329</xdr:rowOff>
    </xdr:from>
    <xdr:to>
      <xdr:col>33</xdr:col>
      <xdr:colOff>17808</xdr:colOff>
      <xdr:row>751</xdr:row>
      <xdr:rowOff>276504</xdr:rowOff>
    </xdr:to>
    <xdr:cxnSp macro="">
      <xdr:nvCxnSpPr>
        <xdr:cNvPr id="48" name="直線矢印コネクタ 47"/>
        <xdr:cNvCxnSpPr/>
      </xdr:nvCxnSpPr>
      <xdr:spPr>
        <a:xfrm flipV="1">
          <a:off x="5553213" y="44311959"/>
          <a:ext cx="1024421"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37420</xdr:colOff>
      <xdr:row>753</xdr:row>
      <xdr:rowOff>51559</xdr:rowOff>
    </xdr:from>
    <xdr:ext cx="3209362" cy="468000"/>
    <xdr:sp macro="" textlink="">
      <xdr:nvSpPr>
        <xdr:cNvPr id="49" name="テキスト ボックス 48"/>
        <xdr:cNvSpPr txBox="1"/>
      </xdr:nvSpPr>
      <xdr:spPr>
        <a:xfrm>
          <a:off x="6597246" y="44802494"/>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プリンタ機の賃貸借、トナー購入、旧サーバのデータ消去・撤去</a:t>
          </a:r>
        </a:p>
      </xdr:txBody>
    </xdr:sp>
    <xdr:clientData/>
  </xdr:oneCellAnchor>
  <xdr:twoCellAnchor>
    <xdr:from>
      <xdr:col>8</xdr:col>
      <xdr:colOff>127000</xdr:colOff>
      <xdr:row>759</xdr:row>
      <xdr:rowOff>349661</xdr:rowOff>
    </xdr:from>
    <xdr:to>
      <xdr:col>23</xdr:col>
      <xdr:colOff>72679</xdr:colOff>
      <xdr:row>761</xdr:row>
      <xdr:rowOff>257304</xdr:rowOff>
    </xdr:to>
    <xdr:sp macro="" textlink="">
      <xdr:nvSpPr>
        <xdr:cNvPr id="50" name="正方形/長方形 49"/>
        <xdr:cNvSpPr/>
      </xdr:nvSpPr>
      <xdr:spPr>
        <a:xfrm>
          <a:off x="1717261" y="48181726"/>
          <a:ext cx="2927418" cy="51227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E</a:t>
          </a:r>
          <a:r>
            <a:rPr kumimoji="1" lang="ja-JP" altLang="en-US" sz="1200">
              <a:latin typeface="+mn-ea"/>
              <a:ea typeface="+mn-ea"/>
            </a:rPr>
            <a:t>．地方運輸局等（１０機関）</a:t>
          </a:r>
          <a:endParaRPr kumimoji="1" lang="en-US" altLang="ja-JP" sz="1200">
            <a:latin typeface="+mn-ea"/>
            <a:ea typeface="+mn-ea"/>
          </a:endParaRPr>
        </a:p>
        <a:p>
          <a:pPr algn="ctr"/>
          <a:r>
            <a:rPr kumimoji="1" lang="ja-JP" altLang="en-US" sz="1200">
              <a:latin typeface="+mn-ea"/>
              <a:ea typeface="+mn-ea"/>
            </a:rPr>
            <a:t>３．２百万円</a:t>
          </a:r>
          <a:endParaRPr kumimoji="1" lang="ja-JP" altLang="en-US" sz="1100">
            <a:latin typeface="+mn-ea"/>
            <a:ea typeface="+mn-ea"/>
          </a:endParaRPr>
        </a:p>
      </xdr:txBody>
    </xdr:sp>
    <xdr:clientData/>
  </xdr:twoCellAnchor>
  <xdr:twoCellAnchor>
    <xdr:from>
      <xdr:col>8</xdr:col>
      <xdr:colOff>104775</xdr:colOff>
      <xdr:row>761</xdr:row>
      <xdr:rowOff>354766</xdr:rowOff>
    </xdr:from>
    <xdr:to>
      <xdr:col>23</xdr:col>
      <xdr:colOff>142875</xdr:colOff>
      <xdr:row>763</xdr:row>
      <xdr:rowOff>41268</xdr:rowOff>
    </xdr:to>
    <xdr:sp macro="" textlink="">
      <xdr:nvSpPr>
        <xdr:cNvPr id="51" name="大かっこ 50"/>
        <xdr:cNvSpPr/>
      </xdr:nvSpPr>
      <xdr:spPr>
        <a:xfrm>
          <a:off x="1695036" y="48791462"/>
          <a:ext cx="3019839" cy="5147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130725</xdr:colOff>
      <xdr:row>761</xdr:row>
      <xdr:rowOff>401587</xdr:rowOff>
    </xdr:from>
    <xdr:ext cx="3263900" cy="459100"/>
    <xdr:sp macro="" textlink="">
      <xdr:nvSpPr>
        <xdr:cNvPr id="52" name="テキスト ボックス 51"/>
        <xdr:cNvSpPr txBox="1"/>
      </xdr:nvSpPr>
      <xdr:spPr>
        <a:xfrm>
          <a:off x="1720986" y="48838283"/>
          <a:ext cx="32639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行う</a:t>
          </a:r>
          <a:endParaRPr kumimoji="1" lang="ja-JP" altLang="en-US" sz="1100"/>
        </a:p>
      </xdr:txBody>
    </xdr:sp>
    <xdr:clientData/>
  </xdr:oneCellAnchor>
  <xdr:twoCellAnchor>
    <xdr:from>
      <xdr:col>8</xdr:col>
      <xdr:colOff>98425</xdr:colOff>
      <xdr:row>763</xdr:row>
      <xdr:rowOff>131549</xdr:rowOff>
    </xdr:from>
    <xdr:to>
      <xdr:col>23</xdr:col>
      <xdr:colOff>161925</xdr:colOff>
      <xdr:row>767</xdr:row>
      <xdr:rowOff>188699</xdr:rowOff>
    </xdr:to>
    <xdr:sp macro="" textlink="">
      <xdr:nvSpPr>
        <xdr:cNvPr id="53" name="大かっこ 52"/>
        <xdr:cNvSpPr/>
      </xdr:nvSpPr>
      <xdr:spPr>
        <a:xfrm>
          <a:off x="1688686" y="49396506"/>
          <a:ext cx="3045239" cy="13161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３．２百万円</a:t>
          </a:r>
          <a:endParaRPr kumimoji="1" lang="en-US" altLang="ja-JP" sz="1100">
            <a:latin typeface="+mn-ea"/>
            <a:ea typeface="+mn-ea"/>
          </a:endParaRPr>
        </a:p>
        <a:p>
          <a:pPr algn="l"/>
          <a:r>
            <a:rPr kumimoji="1" lang="ja-JP" altLang="en-US" sz="1100">
              <a:latin typeface="+mn-ea"/>
              <a:ea typeface="+mn-ea"/>
            </a:rPr>
            <a:t>①　職員旅費　１．４百万円</a:t>
          </a:r>
          <a:endParaRPr kumimoji="1" lang="en-US" altLang="ja-JP" sz="1100">
            <a:latin typeface="+mn-ea"/>
            <a:ea typeface="+mn-ea"/>
          </a:endParaRPr>
        </a:p>
        <a:p>
          <a:pPr algn="l"/>
          <a:r>
            <a:rPr kumimoji="1" lang="ja-JP" altLang="en-US" sz="1100">
              <a:latin typeface="+mn-ea"/>
              <a:ea typeface="+mn-ea"/>
            </a:rPr>
            <a:t>②　物品、消耗品等購入費　１．８百万円</a:t>
          </a:r>
          <a:endParaRPr kumimoji="1" lang="en-US" altLang="ja-JP" sz="1100">
            <a:latin typeface="+mn-ea"/>
            <a:ea typeface="+mn-ea"/>
          </a:endParaRPr>
        </a:p>
      </xdr:txBody>
    </xdr:sp>
    <xdr:clientData/>
  </xdr:twoCellAnchor>
  <xdr:twoCellAnchor>
    <xdr:from>
      <xdr:col>23</xdr:col>
      <xdr:colOff>95250</xdr:colOff>
      <xdr:row>760</xdr:row>
      <xdr:rowOff>221698</xdr:rowOff>
    </xdr:from>
    <xdr:to>
      <xdr:col>28</xdr:col>
      <xdr:colOff>3177</xdr:colOff>
      <xdr:row>760</xdr:row>
      <xdr:rowOff>224873</xdr:rowOff>
    </xdr:to>
    <xdr:cxnSp macro="">
      <xdr:nvCxnSpPr>
        <xdr:cNvPr id="54" name="直線矢印コネクタ 53"/>
        <xdr:cNvCxnSpPr/>
      </xdr:nvCxnSpPr>
      <xdr:spPr>
        <a:xfrm flipH="1">
          <a:off x="4667250" y="48426481"/>
          <a:ext cx="901840"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67274</xdr:colOff>
      <xdr:row>740</xdr:row>
      <xdr:rowOff>16155</xdr:rowOff>
    </xdr:from>
    <xdr:ext cx="3277372" cy="292452"/>
    <xdr:sp macro="" textlink="">
      <xdr:nvSpPr>
        <xdr:cNvPr id="55" name="テキスト ボックス 54"/>
        <xdr:cNvSpPr txBox="1"/>
      </xdr:nvSpPr>
      <xdr:spPr>
        <a:xfrm>
          <a:off x="5831970" y="40137112"/>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33</xdr:col>
      <xdr:colOff>36556</xdr:colOff>
      <xdr:row>743</xdr:row>
      <xdr:rowOff>210420</xdr:rowOff>
    </xdr:from>
    <xdr:ext cx="3282008" cy="468000"/>
    <xdr:sp macro="" textlink="">
      <xdr:nvSpPr>
        <xdr:cNvPr id="57" name="テキスト ボックス 56"/>
        <xdr:cNvSpPr txBox="1"/>
      </xdr:nvSpPr>
      <xdr:spPr>
        <a:xfrm>
          <a:off x="6596382" y="41399833"/>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データ購入、システム保守等の実施</a:t>
          </a:r>
        </a:p>
      </xdr:txBody>
    </xdr:sp>
    <xdr:clientData/>
  </xdr:oneCellAnchor>
  <xdr:twoCellAnchor>
    <xdr:from>
      <xdr:col>33</xdr:col>
      <xdr:colOff>1245</xdr:colOff>
      <xdr:row>743</xdr:row>
      <xdr:rowOff>167837</xdr:rowOff>
    </xdr:from>
    <xdr:to>
      <xdr:col>49</xdr:col>
      <xdr:colOff>280643</xdr:colOff>
      <xdr:row>744</xdr:row>
      <xdr:rowOff>178640</xdr:rowOff>
    </xdr:to>
    <xdr:sp macro="" textlink="">
      <xdr:nvSpPr>
        <xdr:cNvPr id="58" name="大かっこ 57"/>
        <xdr:cNvSpPr/>
      </xdr:nvSpPr>
      <xdr:spPr>
        <a:xfrm>
          <a:off x="6561071" y="41357250"/>
          <a:ext cx="3459920" cy="366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196850</xdr:colOff>
      <xdr:row>756</xdr:row>
      <xdr:rowOff>273324</xdr:rowOff>
    </xdr:from>
    <xdr:to>
      <xdr:col>33</xdr:col>
      <xdr:colOff>28575</xdr:colOff>
      <xdr:row>756</xdr:row>
      <xdr:rowOff>276499</xdr:rowOff>
    </xdr:to>
    <xdr:cxnSp macro="">
      <xdr:nvCxnSpPr>
        <xdr:cNvPr id="62" name="直線矢印コネクタ 61"/>
        <xdr:cNvCxnSpPr/>
      </xdr:nvCxnSpPr>
      <xdr:spPr>
        <a:xfrm flipV="1">
          <a:off x="5563980" y="46092715"/>
          <a:ext cx="1024421"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180285</xdr:colOff>
      <xdr:row>758</xdr:row>
      <xdr:rowOff>606301</xdr:rowOff>
    </xdr:from>
    <xdr:to>
      <xdr:col>33</xdr:col>
      <xdr:colOff>12010</xdr:colOff>
      <xdr:row>758</xdr:row>
      <xdr:rowOff>609476</xdr:rowOff>
    </xdr:to>
    <xdr:cxnSp macro="">
      <xdr:nvCxnSpPr>
        <xdr:cNvPr id="63" name="直線矢印コネクタ 62"/>
        <xdr:cNvCxnSpPr/>
      </xdr:nvCxnSpPr>
      <xdr:spPr>
        <a:xfrm flipV="1">
          <a:off x="5547415" y="47767475"/>
          <a:ext cx="1024421"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xdr:colOff>
      <xdr:row>740</xdr:row>
      <xdr:rowOff>311639</xdr:rowOff>
    </xdr:from>
    <xdr:to>
      <xdr:col>49</xdr:col>
      <xdr:colOff>103561</xdr:colOff>
      <xdr:row>743</xdr:row>
      <xdr:rowOff>68097</xdr:rowOff>
    </xdr:to>
    <xdr:sp macro="" textlink="">
      <xdr:nvSpPr>
        <xdr:cNvPr id="65" name="正方形/長方形 64"/>
        <xdr:cNvSpPr/>
      </xdr:nvSpPr>
      <xdr:spPr>
        <a:xfrm>
          <a:off x="6565268" y="40432596"/>
          <a:ext cx="3278641" cy="8249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．民間企業（２社）</a:t>
          </a:r>
          <a:endParaRPr kumimoji="1" lang="en-US" altLang="ja-JP" sz="1200">
            <a:latin typeface="+mn-ea"/>
            <a:ea typeface="+mn-ea"/>
          </a:endParaRPr>
        </a:p>
        <a:p>
          <a:pPr algn="ctr"/>
          <a:r>
            <a:rPr kumimoji="1" lang="ja-JP" altLang="en-US" sz="1200">
              <a:latin typeface="+mn-ea"/>
              <a:ea typeface="+mn-ea"/>
            </a:rPr>
            <a:t>４．３百万円</a:t>
          </a:r>
        </a:p>
      </xdr:txBody>
    </xdr:sp>
    <xdr:clientData/>
  </xdr:twoCellAnchor>
  <xdr:twoCellAnchor>
    <xdr:from>
      <xdr:col>33</xdr:col>
      <xdr:colOff>8755</xdr:colOff>
      <xdr:row>745</xdr:row>
      <xdr:rowOff>265252</xdr:rowOff>
    </xdr:from>
    <xdr:to>
      <xdr:col>49</xdr:col>
      <xdr:colOff>106874</xdr:colOff>
      <xdr:row>748</xdr:row>
      <xdr:rowOff>21709</xdr:rowOff>
    </xdr:to>
    <xdr:sp macro="" textlink="">
      <xdr:nvSpPr>
        <xdr:cNvPr id="67" name="正方形/長方形 66"/>
        <xdr:cNvSpPr/>
      </xdr:nvSpPr>
      <xdr:spPr>
        <a:xfrm>
          <a:off x="6568581" y="42166969"/>
          <a:ext cx="3278641" cy="8249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B</a:t>
          </a:r>
          <a:r>
            <a:rPr kumimoji="1" lang="ja-JP" altLang="en-US" sz="1200">
              <a:latin typeface="+mn-ea"/>
              <a:ea typeface="+mn-ea"/>
            </a:rPr>
            <a:t>．公益法人（１社）</a:t>
          </a:r>
          <a:endParaRPr kumimoji="1" lang="en-US" altLang="ja-JP" sz="1200">
            <a:latin typeface="+mn-ea"/>
            <a:ea typeface="+mn-ea"/>
          </a:endParaRPr>
        </a:p>
        <a:p>
          <a:pPr algn="ctr"/>
          <a:r>
            <a:rPr kumimoji="1" lang="ja-JP" altLang="en-US" sz="1200">
              <a:latin typeface="+mn-ea"/>
              <a:ea typeface="+mn-ea"/>
            </a:rPr>
            <a:t>５．９百万円</a:t>
          </a:r>
        </a:p>
      </xdr:txBody>
    </xdr:sp>
    <xdr:clientData/>
  </xdr:twoCellAnchor>
  <xdr:oneCellAnchor>
    <xdr:from>
      <xdr:col>33</xdr:col>
      <xdr:colOff>41414</xdr:colOff>
      <xdr:row>748</xdr:row>
      <xdr:rowOff>140803</xdr:rowOff>
    </xdr:from>
    <xdr:ext cx="3282008" cy="468000"/>
    <xdr:sp macro="" textlink="">
      <xdr:nvSpPr>
        <xdr:cNvPr id="68" name="テキスト ボックス 67"/>
        <xdr:cNvSpPr txBox="1"/>
      </xdr:nvSpPr>
      <xdr:spPr>
        <a:xfrm>
          <a:off x="6601240" y="43110977"/>
          <a:ext cx="3282008"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latin typeface="+mj-ea"/>
              <a:ea typeface="+mj-ea"/>
            </a:rPr>
            <a:t>HNS</a:t>
          </a:r>
          <a:r>
            <a:rPr kumimoji="1" lang="ja-JP" altLang="en-US" sz="1100">
              <a:latin typeface="+mj-ea"/>
              <a:ea typeface="+mj-ea"/>
            </a:rPr>
            <a:t>条約の国内への取り入れに関する調査</a:t>
          </a:r>
        </a:p>
      </xdr:txBody>
    </xdr:sp>
    <xdr:clientData/>
  </xdr:oneCellAnchor>
  <xdr:twoCellAnchor>
    <xdr:from>
      <xdr:col>32</xdr:col>
      <xdr:colOff>195057</xdr:colOff>
      <xdr:row>748</xdr:row>
      <xdr:rowOff>113170</xdr:rowOff>
    </xdr:from>
    <xdr:to>
      <xdr:col>49</xdr:col>
      <xdr:colOff>275672</xdr:colOff>
      <xdr:row>749</xdr:row>
      <xdr:rowOff>123973</xdr:rowOff>
    </xdr:to>
    <xdr:sp macro="" textlink="">
      <xdr:nvSpPr>
        <xdr:cNvPr id="69" name="大かっこ 68"/>
        <xdr:cNvSpPr/>
      </xdr:nvSpPr>
      <xdr:spPr>
        <a:xfrm>
          <a:off x="6556100" y="43083344"/>
          <a:ext cx="3459920" cy="3669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24167</xdr:colOff>
      <xdr:row>757</xdr:row>
      <xdr:rowOff>137703</xdr:rowOff>
    </xdr:from>
    <xdr:ext cx="3209362" cy="468000"/>
    <xdr:sp macro="" textlink="">
      <xdr:nvSpPr>
        <xdr:cNvPr id="71" name="テキスト ボックス 70"/>
        <xdr:cNvSpPr txBox="1"/>
      </xdr:nvSpPr>
      <xdr:spPr>
        <a:xfrm>
          <a:off x="6583993" y="46627986"/>
          <a:ext cx="3209362" cy="46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法律案の印刷</a:t>
          </a:r>
        </a:p>
      </xdr:txBody>
    </xdr:sp>
    <xdr:clientData/>
  </xdr:oneCellAnchor>
  <xdr:twoCellAnchor>
    <xdr:from>
      <xdr:col>33</xdr:col>
      <xdr:colOff>18691</xdr:colOff>
      <xdr:row>755</xdr:row>
      <xdr:rowOff>225895</xdr:rowOff>
    </xdr:from>
    <xdr:to>
      <xdr:col>49</xdr:col>
      <xdr:colOff>116810</xdr:colOff>
      <xdr:row>757</xdr:row>
      <xdr:rowOff>23765</xdr:rowOff>
    </xdr:to>
    <xdr:sp macro="" textlink="">
      <xdr:nvSpPr>
        <xdr:cNvPr id="73" name="正方形/長方形 72"/>
        <xdr:cNvSpPr/>
      </xdr:nvSpPr>
      <xdr:spPr>
        <a:xfrm>
          <a:off x="6578517" y="45689134"/>
          <a:ext cx="3278641" cy="82491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D</a:t>
          </a:r>
          <a:r>
            <a:rPr kumimoji="1" lang="ja-JP" altLang="en-US" sz="1200">
              <a:latin typeface="+mn-ea"/>
              <a:ea typeface="+mn-ea"/>
            </a:rPr>
            <a:t>．独立行政法人（１社）</a:t>
          </a:r>
          <a:endParaRPr kumimoji="1" lang="en-US" altLang="ja-JP" sz="1200">
            <a:latin typeface="+mn-ea"/>
            <a:ea typeface="+mn-ea"/>
          </a:endParaRPr>
        </a:p>
        <a:p>
          <a:pPr algn="ctr"/>
          <a:r>
            <a:rPr kumimoji="1" lang="ja-JP" altLang="en-US" sz="1200">
              <a:latin typeface="+mn-ea"/>
              <a:ea typeface="+mn-ea"/>
            </a:rPr>
            <a:t>０．６百万円</a:t>
          </a:r>
        </a:p>
      </xdr:txBody>
    </xdr:sp>
    <xdr:clientData/>
  </xdr:twoCellAnchor>
  <xdr:twoCellAnchor>
    <xdr:from>
      <xdr:col>33</xdr:col>
      <xdr:colOff>3313</xdr:colOff>
      <xdr:row>757</xdr:row>
      <xdr:rowOff>93440</xdr:rowOff>
    </xdr:from>
    <xdr:to>
      <xdr:col>49</xdr:col>
      <xdr:colOff>219211</xdr:colOff>
      <xdr:row>757</xdr:row>
      <xdr:rowOff>472004</xdr:rowOff>
    </xdr:to>
    <xdr:sp macro="" textlink="">
      <xdr:nvSpPr>
        <xdr:cNvPr id="74" name="大かっこ 73"/>
        <xdr:cNvSpPr/>
      </xdr:nvSpPr>
      <xdr:spPr>
        <a:xfrm>
          <a:off x="6563139" y="46583723"/>
          <a:ext cx="3396420" cy="3785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172830</xdr:colOff>
      <xdr:row>746</xdr:row>
      <xdr:rowOff>102713</xdr:rowOff>
    </xdr:from>
    <xdr:to>
      <xdr:col>33</xdr:col>
      <xdr:colOff>4555</xdr:colOff>
      <xdr:row>746</xdr:row>
      <xdr:rowOff>105888</xdr:rowOff>
    </xdr:to>
    <xdr:cxnSp macro="">
      <xdr:nvCxnSpPr>
        <xdr:cNvPr id="75" name="直線矢印コネクタ 74"/>
        <xdr:cNvCxnSpPr/>
      </xdr:nvCxnSpPr>
      <xdr:spPr>
        <a:xfrm flipV="1">
          <a:off x="5539960" y="42360583"/>
          <a:ext cx="1024421" cy="31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62304</xdr:colOff>
      <xdr:row>744</xdr:row>
      <xdr:rowOff>309361</xdr:rowOff>
    </xdr:from>
    <xdr:ext cx="3277372" cy="292452"/>
    <xdr:sp macro="" textlink="">
      <xdr:nvSpPr>
        <xdr:cNvPr id="76" name="テキスト ボックス 75"/>
        <xdr:cNvSpPr txBox="1"/>
      </xdr:nvSpPr>
      <xdr:spPr>
        <a:xfrm>
          <a:off x="5827000" y="41854926"/>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一般競争入札（最低価格）</a:t>
          </a:r>
          <a:r>
            <a:rPr kumimoji="1" lang="en-US" altLang="ja-JP" sz="1200"/>
            <a:t>】</a:t>
          </a:r>
          <a:endParaRPr kumimoji="1" lang="ja-JP" altLang="en-US" sz="1200"/>
        </a:p>
      </xdr:txBody>
    </xdr:sp>
    <xdr:clientData/>
  </xdr:oneCellAnchor>
  <xdr:oneCellAnchor>
    <xdr:from>
      <xdr:col>27</xdr:col>
      <xdr:colOff>191744</xdr:colOff>
      <xdr:row>757</xdr:row>
      <xdr:rowOff>603403</xdr:rowOff>
    </xdr:from>
    <xdr:ext cx="3339353" cy="292452"/>
    <xdr:sp macro="" textlink="">
      <xdr:nvSpPr>
        <xdr:cNvPr id="79" name="テキスト ボックス 78"/>
        <xdr:cNvSpPr txBox="1"/>
      </xdr:nvSpPr>
      <xdr:spPr>
        <a:xfrm>
          <a:off x="5558874" y="47093686"/>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838" sqref="A838:XFD83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t="s">
        <v>462</v>
      </c>
      <c r="AP2" s="940"/>
      <c r="AQ2" s="940"/>
      <c r="AR2" s="79" t="str">
        <f>IF(OR(AO2="　", AO2=""), "", "-")</f>
        <v/>
      </c>
      <c r="AS2" s="941">
        <v>29</v>
      </c>
      <c r="AT2" s="941"/>
      <c r="AU2" s="941"/>
      <c r="AV2" s="52" t="str">
        <f>IF(AW2="", "", "-")</f>
        <v/>
      </c>
      <c r="AW2" s="912"/>
      <c r="AX2" s="912"/>
    </row>
    <row r="3" spans="1:50" ht="21" customHeight="1" thickBot="1" x14ac:dyDescent="0.2">
      <c r="A3" s="868" t="s">
        <v>539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565</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566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567</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180</v>
      </c>
      <c r="H5" s="841"/>
      <c r="I5" s="841"/>
      <c r="J5" s="841"/>
      <c r="K5" s="841"/>
      <c r="L5" s="841"/>
      <c r="M5" s="842" t="s">
        <v>66</v>
      </c>
      <c r="N5" s="843"/>
      <c r="O5" s="843"/>
      <c r="P5" s="843"/>
      <c r="Q5" s="843"/>
      <c r="R5" s="844"/>
      <c r="S5" s="845" t="s">
        <v>568</v>
      </c>
      <c r="T5" s="841"/>
      <c r="U5" s="841"/>
      <c r="V5" s="841"/>
      <c r="W5" s="841"/>
      <c r="X5" s="846"/>
      <c r="Y5" s="702" t="s">
        <v>3</v>
      </c>
      <c r="Z5" s="543"/>
      <c r="AA5" s="543"/>
      <c r="AB5" s="543"/>
      <c r="AC5" s="543"/>
      <c r="AD5" s="544"/>
      <c r="AE5" s="703" t="s">
        <v>569</v>
      </c>
      <c r="AF5" s="703"/>
      <c r="AG5" s="703"/>
      <c r="AH5" s="703"/>
      <c r="AI5" s="703"/>
      <c r="AJ5" s="703"/>
      <c r="AK5" s="703"/>
      <c r="AL5" s="703"/>
      <c r="AM5" s="703"/>
      <c r="AN5" s="703"/>
      <c r="AO5" s="703"/>
      <c r="AP5" s="704"/>
      <c r="AQ5" s="705" t="s">
        <v>570</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3" t="s">
        <v>511</v>
      </c>
      <c r="Z7" s="443"/>
      <c r="AA7" s="443"/>
      <c r="AB7" s="443"/>
      <c r="AC7" s="443"/>
      <c r="AD7" s="924"/>
      <c r="AE7" s="913" t="s">
        <v>574</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42" t="str">
        <f>入力規則等!A28</f>
        <v>海洋政策</v>
      </c>
      <c r="H8" s="724"/>
      <c r="I8" s="724"/>
      <c r="J8" s="724"/>
      <c r="K8" s="724"/>
      <c r="L8" s="724"/>
      <c r="M8" s="724"/>
      <c r="N8" s="724"/>
      <c r="O8" s="724"/>
      <c r="P8" s="724"/>
      <c r="Q8" s="724"/>
      <c r="R8" s="724"/>
      <c r="S8" s="724"/>
      <c r="T8" s="724"/>
      <c r="U8" s="724"/>
      <c r="V8" s="724"/>
      <c r="W8" s="724"/>
      <c r="X8" s="943"/>
      <c r="Y8" s="847" t="s">
        <v>379</v>
      </c>
      <c r="Z8" s="848"/>
      <c r="AA8" s="848"/>
      <c r="AB8" s="848"/>
      <c r="AC8" s="848"/>
      <c r="AD8" s="849"/>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575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直接実施、補助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4" t="s">
        <v>24</v>
      </c>
      <c r="B12" s="945"/>
      <c r="C12" s="945"/>
      <c r="D12" s="945"/>
      <c r="E12" s="945"/>
      <c r="F12" s="946"/>
      <c r="G12" s="764"/>
      <c r="H12" s="765"/>
      <c r="I12" s="765"/>
      <c r="J12" s="765"/>
      <c r="K12" s="765"/>
      <c r="L12" s="765"/>
      <c r="M12" s="765"/>
      <c r="N12" s="765"/>
      <c r="O12" s="765"/>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27</v>
      </c>
      <c r="Q13" s="662"/>
      <c r="R13" s="662"/>
      <c r="S13" s="662"/>
      <c r="T13" s="662"/>
      <c r="U13" s="662"/>
      <c r="V13" s="663"/>
      <c r="W13" s="661">
        <v>66</v>
      </c>
      <c r="X13" s="662"/>
      <c r="Y13" s="662"/>
      <c r="Z13" s="662"/>
      <c r="AA13" s="662"/>
      <c r="AB13" s="662"/>
      <c r="AC13" s="663"/>
      <c r="AD13" s="661">
        <v>36</v>
      </c>
      <c r="AE13" s="662"/>
      <c r="AF13" s="662"/>
      <c r="AG13" s="662"/>
      <c r="AH13" s="662"/>
      <c r="AI13" s="662"/>
      <c r="AJ13" s="663"/>
      <c r="AK13" s="661">
        <v>42</v>
      </c>
      <c r="AL13" s="662"/>
      <c r="AM13" s="662"/>
      <c r="AN13" s="662"/>
      <c r="AO13" s="662"/>
      <c r="AP13" s="662"/>
      <c r="AQ13" s="663"/>
      <c r="AR13" s="920"/>
      <c r="AS13" s="921"/>
      <c r="AT13" s="921"/>
      <c r="AU13" s="921"/>
      <c r="AV13" s="921"/>
      <c r="AW13" s="921"/>
      <c r="AX13" s="922"/>
    </row>
    <row r="14" spans="1:50" ht="21" customHeight="1" x14ac:dyDescent="0.15">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t="s">
        <v>577</v>
      </c>
      <c r="X14" s="662"/>
      <c r="Y14" s="662"/>
      <c r="Z14" s="662"/>
      <c r="AA14" s="662"/>
      <c r="AB14" s="662"/>
      <c r="AC14" s="663"/>
      <c r="AD14" s="661" t="s">
        <v>577</v>
      </c>
      <c r="AE14" s="662"/>
      <c r="AF14" s="662"/>
      <c r="AG14" s="662"/>
      <c r="AH14" s="662"/>
      <c r="AI14" s="662"/>
      <c r="AJ14" s="663"/>
      <c r="AK14" s="661" t="s">
        <v>577</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577</v>
      </c>
      <c r="Q15" s="662"/>
      <c r="R15" s="662"/>
      <c r="S15" s="662"/>
      <c r="T15" s="662"/>
      <c r="U15" s="662"/>
      <c r="V15" s="663"/>
      <c r="W15" s="661" t="s">
        <v>577</v>
      </c>
      <c r="X15" s="662"/>
      <c r="Y15" s="662"/>
      <c r="Z15" s="662"/>
      <c r="AA15" s="662"/>
      <c r="AB15" s="662"/>
      <c r="AC15" s="663"/>
      <c r="AD15" s="661" t="s">
        <v>577</v>
      </c>
      <c r="AE15" s="662"/>
      <c r="AF15" s="662"/>
      <c r="AG15" s="662"/>
      <c r="AH15" s="662"/>
      <c r="AI15" s="662"/>
      <c r="AJ15" s="663"/>
      <c r="AK15" s="661" t="s">
        <v>577</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577</v>
      </c>
      <c r="Q16" s="662"/>
      <c r="R16" s="662"/>
      <c r="S16" s="662"/>
      <c r="T16" s="662"/>
      <c r="U16" s="662"/>
      <c r="V16" s="663"/>
      <c r="W16" s="661" t="s">
        <v>577</v>
      </c>
      <c r="X16" s="662"/>
      <c r="Y16" s="662"/>
      <c r="Z16" s="662"/>
      <c r="AA16" s="662"/>
      <c r="AB16" s="662"/>
      <c r="AC16" s="663"/>
      <c r="AD16" s="661" t="s">
        <v>577</v>
      </c>
      <c r="AE16" s="662"/>
      <c r="AF16" s="662"/>
      <c r="AG16" s="662"/>
      <c r="AH16" s="662"/>
      <c r="AI16" s="662"/>
      <c r="AJ16" s="663"/>
      <c r="AK16" s="661" t="s">
        <v>577</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577</v>
      </c>
      <c r="Q17" s="662"/>
      <c r="R17" s="662"/>
      <c r="S17" s="662"/>
      <c r="T17" s="662"/>
      <c r="U17" s="662"/>
      <c r="V17" s="663"/>
      <c r="W17" s="661" t="s">
        <v>577</v>
      </c>
      <c r="X17" s="662"/>
      <c r="Y17" s="662"/>
      <c r="Z17" s="662"/>
      <c r="AA17" s="662"/>
      <c r="AB17" s="662"/>
      <c r="AC17" s="663"/>
      <c r="AD17" s="661" t="s">
        <v>577</v>
      </c>
      <c r="AE17" s="662"/>
      <c r="AF17" s="662"/>
      <c r="AG17" s="662"/>
      <c r="AH17" s="662"/>
      <c r="AI17" s="662"/>
      <c r="AJ17" s="663"/>
      <c r="AK17" s="661" t="s">
        <v>577</v>
      </c>
      <c r="AL17" s="662"/>
      <c r="AM17" s="662"/>
      <c r="AN17" s="662"/>
      <c r="AO17" s="662"/>
      <c r="AP17" s="662"/>
      <c r="AQ17" s="663"/>
      <c r="AR17" s="918"/>
      <c r="AS17" s="918"/>
      <c r="AT17" s="918"/>
      <c r="AU17" s="918"/>
      <c r="AV17" s="918"/>
      <c r="AW17" s="918"/>
      <c r="AX17" s="919"/>
    </row>
    <row r="18" spans="1:50" ht="24.75" customHeight="1" x14ac:dyDescent="0.15">
      <c r="A18" s="618"/>
      <c r="B18" s="619"/>
      <c r="C18" s="619"/>
      <c r="D18" s="619"/>
      <c r="E18" s="619"/>
      <c r="F18" s="620"/>
      <c r="G18" s="731"/>
      <c r="H18" s="732"/>
      <c r="I18" s="720" t="s">
        <v>20</v>
      </c>
      <c r="J18" s="721"/>
      <c r="K18" s="721"/>
      <c r="L18" s="721"/>
      <c r="M18" s="721"/>
      <c r="N18" s="721"/>
      <c r="O18" s="722"/>
      <c r="P18" s="879">
        <f>SUM(P13:V17)</f>
        <v>27</v>
      </c>
      <c r="Q18" s="880"/>
      <c r="R18" s="880"/>
      <c r="S18" s="880"/>
      <c r="T18" s="880"/>
      <c r="U18" s="880"/>
      <c r="V18" s="881"/>
      <c r="W18" s="879">
        <f>SUM(W13:AC17)</f>
        <v>66</v>
      </c>
      <c r="X18" s="880"/>
      <c r="Y18" s="880"/>
      <c r="Z18" s="880"/>
      <c r="AA18" s="880"/>
      <c r="AB18" s="880"/>
      <c r="AC18" s="881"/>
      <c r="AD18" s="879">
        <f>SUM(AD13:AJ17)</f>
        <v>36</v>
      </c>
      <c r="AE18" s="880"/>
      <c r="AF18" s="880"/>
      <c r="AG18" s="880"/>
      <c r="AH18" s="880"/>
      <c r="AI18" s="880"/>
      <c r="AJ18" s="881"/>
      <c r="AK18" s="879">
        <f>SUM(AK13:AQ17)</f>
        <v>42</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10</v>
      </c>
      <c r="Q19" s="662"/>
      <c r="R19" s="662"/>
      <c r="S19" s="662"/>
      <c r="T19" s="662"/>
      <c r="U19" s="662"/>
      <c r="V19" s="663"/>
      <c r="W19" s="661">
        <v>46</v>
      </c>
      <c r="X19" s="662"/>
      <c r="Y19" s="662"/>
      <c r="Z19" s="662"/>
      <c r="AA19" s="662"/>
      <c r="AB19" s="662"/>
      <c r="AC19" s="663"/>
      <c r="AD19" s="661">
        <v>19</v>
      </c>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77" t="s">
        <v>10</v>
      </c>
      <c r="H20" s="878"/>
      <c r="I20" s="878"/>
      <c r="J20" s="878"/>
      <c r="K20" s="878"/>
      <c r="L20" s="878"/>
      <c r="M20" s="878"/>
      <c r="N20" s="878"/>
      <c r="O20" s="878"/>
      <c r="P20" s="318">
        <f>IF(P18=0, "-", SUM(P19)/P18)</f>
        <v>0.37037037037037035</v>
      </c>
      <c r="Q20" s="318"/>
      <c r="R20" s="318"/>
      <c r="S20" s="318"/>
      <c r="T20" s="318"/>
      <c r="U20" s="318"/>
      <c r="V20" s="318"/>
      <c r="W20" s="318">
        <f t="shared" ref="W20" si="0">IF(W18=0, "-", SUM(W19)/W18)</f>
        <v>0.69696969696969702</v>
      </c>
      <c r="X20" s="318"/>
      <c r="Y20" s="318"/>
      <c r="Z20" s="318"/>
      <c r="AA20" s="318"/>
      <c r="AB20" s="318"/>
      <c r="AC20" s="318"/>
      <c r="AD20" s="318">
        <f t="shared" ref="AD20" si="1">IF(AD18=0, "-", SUM(AD19)/AD18)</f>
        <v>0.52777777777777779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7"/>
      <c r="G21" s="316" t="s">
        <v>474</v>
      </c>
      <c r="H21" s="317"/>
      <c r="I21" s="317"/>
      <c r="J21" s="317"/>
      <c r="K21" s="317"/>
      <c r="L21" s="317"/>
      <c r="M21" s="317"/>
      <c r="N21" s="317"/>
      <c r="O21" s="317"/>
      <c r="P21" s="318">
        <f>IF(P19=0, "-", SUM(P19)/SUM(P13,P14))</f>
        <v>0.37037037037037035</v>
      </c>
      <c r="Q21" s="318"/>
      <c r="R21" s="318"/>
      <c r="S21" s="318"/>
      <c r="T21" s="318"/>
      <c r="U21" s="318"/>
      <c r="V21" s="318"/>
      <c r="W21" s="318">
        <f t="shared" ref="W21" si="2">IF(W19=0, "-", SUM(W19)/SUM(W13,W14))</f>
        <v>0.69696969696969702</v>
      </c>
      <c r="X21" s="318"/>
      <c r="Y21" s="318"/>
      <c r="Z21" s="318"/>
      <c r="AA21" s="318"/>
      <c r="AB21" s="318"/>
      <c r="AC21" s="318"/>
      <c r="AD21" s="318">
        <f t="shared" ref="AD21" si="3">IF(AD19=0, "-", SUM(AD19)/SUM(AD13,AD14))</f>
        <v>0.52777777777777779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555</v>
      </c>
      <c r="B22" s="966"/>
      <c r="C22" s="966"/>
      <c r="D22" s="966"/>
      <c r="E22" s="966"/>
      <c r="F22" s="967"/>
      <c r="G22" s="952" t="s">
        <v>453</v>
      </c>
      <c r="H22" s="222"/>
      <c r="I22" s="222"/>
      <c r="J22" s="222"/>
      <c r="K22" s="222"/>
      <c r="L22" s="222"/>
      <c r="M22" s="222"/>
      <c r="N22" s="222"/>
      <c r="O22" s="223"/>
      <c r="P22" s="937" t="s">
        <v>516</v>
      </c>
      <c r="Q22" s="222"/>
      <c r="R22" s="222"/>
      <c r="S22" s="222"/>
      <c r="T22" s="222"/>
      <c r="U22" s="222"/>
      <c r="V22" s="223"/>
      <c r="W22" s="937" t="s">
        <v>512</v>
      </c>
      <c r="X22" s="222"/>
      <c r="Y22" s="222"/>
      <c r="Z22" s="222"/>
      <c r="AA22" s="222"/>
      <c r="AB22" s="222"/>
      <c r="AC22" s="223"/>
      <c r="AD22" s="937" t="s">
        <v>452</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25.5" customHeight="1" x14ac:dyDescent="0.15">
      <c r="A23" s="968"/>
      <c r="B23" s="969"/>
      <c r="C23" s="969"/>
      <c r="D23" s="969"/>
      <c r="E23" s="969"/>
      <c r="F23" s="970"/>
      <c r="G23" s="953" t="s">
        <v>578</v>
      </c>
      <c r="H23" s="954"/>
      <c r="I23" s="954"/>
      <c r="J23" s="954"/>
      <c r="K23" s="954"/>
      <c r="L23" s="954"/>
      <c r="M23" s="954"/>
      <c r="N23" s="954"/>
      <c r="O23" s="955"/>
      <c r="P23" s="920">
        <v>28</v>
      </c>
      <c r="Q23" s="921"/>
      <c r="R23" s="921"/>
      <c r="S23" s="921"/>
      <c r="T23" s="921"/>
      <c r="U23" s="921"/>
      <c r="V23" s="938"/>
      <c r="W23" s="920"/>
      <c r="X23" s="921"/>
      <c r="Y23" s="921"/>
      <c r="Z23" s="921"/>
      <c r="AA23" s="921"/>
      <c r="AB23" s="921"/>
      <c r="AC23" s="938"/>
      <c r="AD23" s="975"/>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579</v>
      </c>
      <c r="H24" s="957"/>
      <c r="I24" s="957"/>
      <c r="J24" s="957"/>
      <c r="K24" s="957"/>
      <c r="L24" s="957"/>
      <c r="M24" s="957"/>
      <c r="N24" s="957"/>
      <c r="O24" s="958"/>
      <c r="P24" s="661">
        <v>10</v>
      </c>
      <c r="Q24" s="662"/>
      <c r="R24" s="662"/>
      <c r="S24" s="662"/>
      <c r="T24" s="662"/>
      <c r="U24" s="662"/>
      <c r="V24" s="663"/>
      <c r="W24" s="661"/>
      <c r="X24" s="662"/>
      <c r="Y24" s="662"/>
      <c r="Z24" s="662"/>
      <c r="AA24" s="662"/>
      <c r="AB24" s="662"/>
      <c r="AC24" s="663"/>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580</v>
      </c>
      <c r="H25" s="957"/>
      <c r="I25" s="957"/>
      <c r="J25" s="957"/>
      <c r="K25" s="957"/>
      <c r="L25" s="957"/>
      <c r="M25" s="957"/>
      <c r="N25" s="957"/>
      <c r="O25" s="958"/>
      <c r="P25" s="661">
        <v>4</v>
      </c>
      <c r="Q25" s="662"/>
      <c r="R25" s="662"/>
      <c r="S25" s="662"/>
      <c r="T25" s="662"/>
      <c r="U25" s="662"/>
      <c r="V25" s="663"/>
      <c r="W25" s="661"/>
      <c r="X25" s="662"/>
      <c r="Y25" s="662"/>
      <c r="Z25" s="662"/>
      <c r="AA25" s="662"/>
      <c r="AB25" s="662"/>
      <c r="AC25" s="663"/>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581</v>
      </c>
      <c r="H26" s="957"/>
      <c r="I26" s="957"/>
      <c r="J26" s="957"/>
      <c r="K26" s="957"/>
      <c r="L26" s="957"/>
      <c r="M26" s="957"/>
      <c r="N26" s="957"/>
      <c r="O26" s="958"/>
      <c r="P26" s="661">
        <v>0.2</v>
      </c>
      <c r="Q26" s="662"/>
      <c r="R26" s="662"/>
      <c r="S26" s="662"/>
      <c r="T26" s="662"/>
      <c r="U26" s="662"/>
      <c r="V26" s="663"/>
      <c r="W26" s="661"/>
      <c r="X26" s="662"/>
      <c r="Y26" s="662"/>
      <c r="Z26" s="662"/>
      <c r="AA26" s="662"/>
      <c r="AB26" s="662"/>
      <c r="AC26" s="663"/>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582</v>
      </c>
      <c r="H27" s="957"/>
      <c r="I27" s="957"/>
      <c r="J27" s="957"/>
      <c r="K27" s="957"/>
      <c r="L27" s="957"/>
      <c r="M27" s="957"/>
      <c r="N27" s="957"/>
      <c r="O27" s="958"/>
      <c r="P27" s="661">
        <v>0</v>
      </c>
      <c r="Q27" s="662"/>
      <c r="R27" s="662"/>
      <c r="S27" s="662"/>
      <c r="T27" s="662"/>
      <c r="U27" s="662"/>
      <c r="V27" s="663"/>
      <c r="W27" s="661"/>
      <c r="X27" s="662"/>
      <c r="Y27" s="662"/>
      <c r="Z27" s="662"/>
      <c r="AA27" s="662"/>
      <c r="AB27" s="662"/>
      <c r="AC27" s="663"/>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hidden="1" customHeight="1" x14ac:dyDescent="0.15">
      <c r="A28" s="968"/>
      <c r="B28" s="969"/>
      <c r="C28" s="969"/>
      <c r="D28" s="969"/>
      <c r="E28" s="969"/>
      <c r="F28" s="970"/>
      <c r="G28" s="959" t="s">
        <v>457</v>
      </c>
      <c r="H28" s="960"/>
      <c r="I28" s="960"/>
      <c r="J28" s="960"/>
      <c r="K28" s="960"/>
      <c r="L28" s="960"/>
      <c r="M28" s="960"/>
      <c r="N28" s="960"/>
      <c r="O28" s="961"/>
      <c r="P28" s="879">
        <f>P29-SUM(P23:P27)</f>
        <v>-0.20000000000000284</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454</v>
      </c>
      <c r="H29" s="963"/>
      <c r="I29" s="963"/>
      <c r="J29" s="963"/>
      <c r="K29" s="963"/>
      <c r="L29" s="963"/>
      <c r="M29" s="963"/>
      <c r="N29" s="963"/>
      <c r="O29" s="964"/>
      <c r="P29" s="661">
        <f>AK13</f>
        <v>42</v>
      </c>
      <c r="Q29" s="662"/>
      <c r="R29" s="662"/>
      <c r="S29" s="662"/>
      <c r="T29" s="662"/>
      <c r="U29" s="662"/>
      <c r="V29" s="663"/>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469</v>
      </c>
      <c r="B30" s="863"/>
      <c r="C30" s="863"/>
      <c r="D30" s="863"/>
      <c r="E30" s="863"/>
      <c r="F30" s="864"/>
      <c r="G30" s="777" t="s">
        <v>265</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531</v>
      </c>
      <c r="AF30" s="860"/>
      <c r="AG30" s="860"/>
      <c r="AH30" s="861"/>
      <c r="AI30" s="859" t="s">
        <v>528</v>
      </c>
      <c r="AJ30" s="860"/>
      <c r="AK30" s="860"/>
      <c r="AL30" s="861"/>
      <c r="AM30" s="916" t="s">
        <v>523</v>
      </c>
      <c r="AN30" s="916"/>
      <c r="AO30" s="916"/>
      <c r="AP30" s="859"/>
      <c r="AQ30" s="771" t="s">
        <v>354</v>
      </c>
      <c r="AR30" s="772"/>
      <c r="AS30" s="772"/>
      <c r="AT30" s="773"/>
      <c r="AU30" s="778" t="s">
        <v>253</v>
      </c>
      <c r="AV30" s="778"/>
      <c r="AW30" s="778"/>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577</v>
      </c>
      <c r="AR31" s="200"/>
      <c r="AS31" s="133" t="s">
        <v>355</v>
      </c>
      <c r="AT31" s="134"/>
      <c r="AU31" s="199" t="s">
        <v>577</v>
      </c>
      <c r="AV31" s="199"/>
      <c r="AW31" s="398" t="s">
        <v>300</v>
      </c>
      <c r="AX31" s="399"/>
    </row>
    <row r="32" spans="1:50" ht="23.25" customHeight="1" x14ac:dyDescent="0.15">
      <c r="A32" s="403"/>
      <c r="B32" s="401"/>
      <c r="C32" s="401"/>
      <c r="D32" s="401"/>
      <c r="E32" s="401"/>
      <c r="F32" s="402"/>
      <c r="G32" s="567" t="s">
        <v>583</v>
      </c>
      <c r="H32" s="568"/>
      <c r="I32" s="568"/>
      <c r="J32" s="568"/>
      <c r="K32" s="568"/>
      <c r="L32" s="568"/>
      <c r="M32" s="568"/>
      <c r="N32" s="568"/>
      <c r="O32" s="569"/>
      <c r="P32" s="105" t="s">
        <v>607</v>
      </c>
      <c r="Q32" s="105"/>
      <c r="R32" s="105"/>
      <c r="S32" s="105"/>
      <c r="T32" s="105"/>
      <c r="U32" s="105"/>
      <c r="V32" s="105"/>
      <c r="W32" s="105"/>
      <c r="X32" s="106"/>
      <c r="Y32" s="471" t="s">
        <v>12</v>
      </c>
      <c r="Z32" s="531"/>
      <c r="AA32" s="532"/>
      <c r="AB32" s="461" t="s">
        <v>584</v>
      </c>
      <c r="AC32" s="461"/>
      <c r="AD32" s="461"/>
      <c r="AE32" s="218">
        <v>0</v>
      </c>
      <c r="AF32" s="219"/>
      <c r="AG32" s="219"/>
      <c r="AH32" s="219"/>
      <c r="AI32" s="218">
        <v>0</v>
      </c>
      <c r="AJ32" s="219"/>
      <c r="AK32" s="219"/>
      <c r="AL32" s="219"/>
      <c r="AM32" s="218">
        <v>0</v>
      </c>
      <c r="AN32" s="219"/>
      <c r="AO32" s="219"/>
      <c r="AP32" s="219"/>
      <c r="AQ32" s="340" t="s">
        <v>577</v>
      </c>
      <c r="AR32" s="207"/>
      <c r="AS32" s="207"/>
      <c r="AT32" s="341"/>
      <c r="AU32" s="219" t="s">
        <v>577</v>
      </c>
      <c r="AV32" s="219"/>
      <c r="AW32" s="219"/>
      <c r="AX32" s="221"/>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584</v>
      </c>
      <c r="AC33" s="523"/>
      <c r="AD33" s="523"/>
      <c r="AE33" s="218">
        <v>0</v>
      </c>
      <c r="AF33" s="219"/>
      <c r="AG33" s="219"/>
      <c r="AH33" s="219"/>
      <c r="AI33" s="218">
        <v>0</v>
      </c>
      <c r="AJ33" s="219"/>
      <c r="AK33" s="219"/>
      <c r="AL33" s="219"/>
      <c r="AM33" s="218">
        <v>0</v>
      </c>
      <c r="AN33" s="219"/>
      <c r="AO33" s="219"/>
      <c r="AP33" s="219"/>
      <c r="AQ33" s="340">
        <v>0</v>
      </c>
      <c r="AR33" s="207"/>
      <c r="AS33" s="207"/>
      <c r="AT33" s="341"/>
      <c r="AU33" s="219">
        <v>0</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100</v>
      </c>
      <c r="AF34" s="219"/>
      <c r="AG34" s="219"/>
      <c r="AH34" s="219"/>
      <c r="AI34" s="218">
        <v>100</v>
      </c>
      <c r="AJ34" s="219"/>
      <c r="AK34" s="219"/>
      <c r="AL34" s="219"/>
      <c r="AM34" s="218">
        <v>100</v>
      </c>
      <c r="AN34" s="219"/>
      <c r="AO34" s="219"/>
      <c r="AP34" s="219"/>
      <c r="AQ34" s="340" t="s">
        <v>577</v>
      </c>
      <c r="AR34" s="207"/>
      <c r="AS34" s="207"/>
      <c r="AT34" s="341"/>
      <c r="AU34" s="219" t="s">
        <v>577</v>
      </c>
      <c r="AV34" s="219"/>
      <c r="AW34" s="219"/>
      <c r="AX34" s="221"/>
    </row>
    <row r="35" spans="1:50" ht="23.25" customHeight="1" x14ac:dyDescent="0.15">
      <c r="A35" s="226" t="s">
        <v>501</v>
      </c>
      <c r="B35" s="227"/>
      <c r="C35" s="227"/>
      <c r="D35" s="227"/>
      <c r="E35" s="227"/>
      <c r="F35" s="228"/>
      <c r="G35" s="232" t="s">
        <v>608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469</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469</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469</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5" t="s">
        <v>253</v>
      </c>
      <c r="AV51" s="925"/>
      <c r="AW51" s="925"/>
      <c r="AX51" s="92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8" t="s">
        <v>14</v>
      </c>
      <c r="AC55" s="598"/>
      <c r="AD55" s="598"/>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469</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5" t="s">
        <v>253</v>
      </c>
      <c r="AV58" s="925"/>
      <c r="AW58" s="925"/>
      <c r="AX58" s="92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470</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465</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468</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475</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470</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504</v>
      </c>
      <c r="B78" s="336"/>
      <c r="C78" s="336"/>
      <c r="D78" s="336"/>
      <c r="E78" s="333" t="s">
        <v>447</v>
      </c>
      <c r="F78" s="334"/>
      <c r="G78" s="57" t="s">
        <v>357</v>
      </c>
      <c r="H78" s="590"/>
      <c r="I78" s="591"/>
      <c r="J78" s="591"/>
      <c r="K78" s="591"/>
      <c r="L78" s="591"/>
      <c r="M78" s="591"/>
      <c r="N78" s="591"/>
      <c r="O78" s="592"/>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464</v>
      </c>
      <c r="AP79" s="279"/>
      <c r="AQ79" s="279"/>
      <c r="AR79" s="81" t="s">
        <v>462</v>
      </c>
      <c r="AS79" s="278"/>
      <c r="AT79" s="279"/>
      <c r="AU79" s="279"/>
      <c r="AV79" s="279"/>
      <c r="AW79" s="279"/>
      <c r="AX79" s="948"/>
    </row>
    <row r="80" spans="1:50" ht="18.75" hidden="1" customHeight="1" x14ac:dyDescent="0.15">
      <c r="A80" s="865" t="s">
        <v>266</v>
      </c>
      <c r="B80" s="524" t="s">
        <v>461</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85"/>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row>
    <row r="83" spans="1:60" ht="22.5" hidden="1" customHeight="1" x14ac:dyDescent="0.15">
      <c r="A83" s="866"/>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row>
    <row r="84" spans="1:60" ht="19.5" hidden="1" customHeight="1" x14ac:dyDescent="0.15">
      <c r="A84" s="866"/>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v>118202</v>
      </c>
      <c r="AF101" s="219"/>
      <c r="AG101" s="219"/>
      <c r="AH101" s="220"/>
      <c r="AI101" s="218">
        <v>122353</v>
      </c>
      <c r="AJ101" s="219"/>
      <c r="AK101" s="219"/>
      <c r="AL101" s="220"/>
      <c r="AM101" s="218">
        <v>116682</v>
      </c>
      <c r="AN101" s="219"/>
      <c r="AO101" s="219"/>
      <c r="AP101" s="220"/>
      <c r="AQ101" s="218" t="s">
        <v>666</v>
      </c>
      <c r="AR101" s="219"/>
      <c r="AS101" s="219"/>
      <c r="AT101" s="220"/>
      <c r="AU101" s="218" t="s">
        <v>666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v>112343</v>
      </c>
      <c r="AF102" s="418"/>
      <c r="AG102" s="418"/>
      <c r="AH102" s="418"/>
      <c r="AI102" s="418">
        <v>121192</v>
      </c>
      <c r="AJ102" s="418"/>
      <c r="AK102" s="418"/>
      <c r="AL102" s="418"/>
      <c r="AM102" s="273">
        <v>126650</v>
      </c>
      <c r="AN102" s="274"/>
      <c r="AO102" s="274"/>
      <c r="AP102" s="319"/>
      <c r="AQ102" s="273">
        <v>111273</v>
      </c>
      <c r="AR102" s="274"/>
      <c r="AS102" s="274"/>
      <c r="AT102" s="319"/>
      <c r="AU102" s="273" t="s">
        <v>666</v>
      </c>
      <c r="AV102" s="274"/>
      <c r="AW102" s="274"/>
      <c r="AX102" s="319"/>
    </row>
    <row r="103" spans="1:60" ht="31.5" hidden="1" customHeight="1" x14ac:dyDescent="0.15">
      <c r="A103" s="419" t="s">
        <v>471</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c r="AC104" s="549"/>
      <c r="AD104" s="550"/>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471</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471</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471</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598</v>
      </c>
      <c r="AC116" s="546"/>
      <c r="AD116" s="547"/>
      <c r="AE116" s="418">
        <v>32.700000000000003</v>
      </c>
      <c r="AF116" s="418"/>
      <c r="AG116" s="418"/>
      <c r="AH116" s="418"/>
      <c r="AI116" s="418">
        <v>34.799999999999997</v>
      </c>
      <c r="AJ116" s="418"/>
      <c r="AK116" s="418"/>
      <c r="AL116" s="418"/>
      <c r="AM116" s="418">
        <v>40.9</v>
      </c>
      <c r="AN116" s="418"/>
      <c r="AO116" s="418"/>
      <c r="AP116" s="418"/>
      <c r="AQ116" s="218">
        <v>51</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481</v>
      </c>
      <c r="AC117" s="473"/>
      <c r="AD117" s="474"/>
      <c r="AE117" s="594" t="s">
        <v>599</v>
      </c>
      <c r="AF117" s="554"/>
      <c r="AG117" s="554"/>
      <c r="AH117" s="554"/>
      <c r="AI117" s="594" t="s">
        <v>605</v>
      </c>
      <c r="AJ117" s="554"/>
      <c r="AK117" s="554"/>
      <c r="AL117" s="554"/>
      <c r="AM117" s="594" t="s">
        <v>665</v>
      </c>
      <c r="AN117" s="554"/>
      <c r="AO117" s="554"/>
      <c r="AP117" s="554"/>
      <c r="AQ117" s="594" t="s">
        <v>609</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hidden="1" customHeight="1" x14ac:dyDescent="0.15">
      <c r="A119" s="439"/>
      <c r="B119" s="440"/>
      <c r="C119" s="440"/>
      <c r="D119" s="440"/>
      <c r="E119" s="440"/>
      <c r="F119" s="441"/>
      <c r="G119" s="393" t="s">
        <v>479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478</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hidden="1" customHeight="1" x14ac:dyDescent="0.15">
      <c r="A122" s="439"/>
      <c r="B122" s="440"/>
      <c r="C122" s="440"/>
      <c r="D122" s="440"/>
      <c r="E122" s="440"/>
      <c r="F122" s="441"/>
      <c r="G122" s="393" t="s">
        <v>480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481</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480</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478</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478</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561</v>
      </c>
      <c r="B130" s="185"/>
      <c r="C130" s="184" t="s">
        <v>358</v>
      </c>
      <c r="D130" s="185"/>
      <c r="E130" s="169" t="s">
        <v>387</v>
      </c>
      <c r="F130" s="170"/>
      <c r="G130" s="171" t="s">
        <v>667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600</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603</v>
      </c>
      <c r="AR133" s="199"/>
      <c r="AS133" s="133" t="s">
        <v>355</v>
      </c>
      <c r="AT133" s="134"/>
      <c r="AU133" s="198" t="s">
        <v>603</v>
      </c>
      <c r="AV133" s="199"/>
      <c r="AW133" s="133" t="s">
        <v>300</v>
      </c>
      <c r="AX133" s="195"/>
    </row>
    <row r="134" spans="1:50" ht="39.75" customHeight="1" x14ac:dyDescent="0.15">
      <c r="A134" s="189"/>
      <c r="B134" s="186"/>
      <c r="C134" s="180"/>
      <c r="D134" s="186"/>
      <c r="E134" s="180"/>
      <c r="F134" s="181"/>
      <c r="G134" s="104" t="s">
        <v>601</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602</v>
      </c>
      <c r="AC134" s="205"/>
      <c r="AD134" s="205"/>
      <c r="AE134" s="206">
        <v>0</v>
      </c>
      <c r="AF134" s="207"/>
      <c r="AG134" s="207"/>
      <c r="AH134" s="207"/>
      <c r="AI134" s="206">
        <v>0</v>
      </c>
      <c r="AJ134" s="207"/>
      <c r="AK134" s="207"/>
      <c r="AL134" s="207"/>
      <c r="AM134" s="206">
        <v>0</v>
      </c>
      <c r="AN134" s="207"/>
      <c r="AO134" s="207"/>
      <c r="AP134" s="207"/>
      <c r="AQ134" s="206" t="s">
        <v>562</v>
      </c>
      <c r="AR134" s="207"/>
      <c r="AS134" s="207"/>
      <c r="AT134" s="207"/>
      <c r="AU134" s="206" t="s">
        <v>562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602</v>
      </c>
      <c r="AC135" s="205"/>
      <c r="AD135" s="205"/>
      <c r="AE135" s="206">
        <v>0</v>
      </c>
      <c r="AF135" s="207"/>
      <c r="AG135" s="207"/>
      <c r="AH135" s="207"/>
      <c r="AI135" s="206">
        <v>0</v>
      </c>
      <c r="AJ135" s="207"/>
      <c r="AK135" s="207"/>
      <c r="AL135" s="207"/>
      <c r="AM135" s="206">
        <v>0</v>
      </c>
      <c r="AN135" s="207"/>
      <c r="AO135" s="207"/>
      <c r="AP135" s="207"/>
      <c r="AQ135" s="206">
        <v>0</v>
      </c>
      <c r="AR135" s="207"/>
      <c r="AS135" s="207"/>
      <c r="AT135" s="207"/>
      <c r="AU135" s="206">
        <v>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455</v>
      </c>
      <c r="R152" s="130"/>
      <c r="S152" s="130"/>
      <c r="T152" s="130"/>
      <c r="U152" s="130"/>
      <c r="V152" s="130"/>
      <c r="W152" s="130"/>
      <c r="X152" s="130"/>
      <c r="Y152" s="130"/>
      <c r="Z152" s="130"/>
      <c r="AA152" s="130"/>
      <c r="AB152" s="129" t="s">
        <v>456</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455</v>
      </c>
      <c r="R159" s="130"/>
      <c r="S159" s="130"/>
      <c r="T159" s="130"/>
      <c r="U159" s="130"/>
      <c r="V159" s="130"/>
      <c r="W159" s="130"/>
      <c r="X159" s="130"/>
      <c r="Y159" s="130"/>
      <c r="Z159" s="130"/>
      <c r="AA159" s="130"/>
      <c r="AB159" s="129" t="s">
        <v>456</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455</v>
      </c>
      <c r="R166" s="130"/>
      <c r="S166" s="130"/>
      <c r="T166" s="130"/>
      <c r="U166" s="130"/>
      <c r="V166" s="130"/>
      <c r="W166" s="130"/>
      <c r="X166" s="130"/>
      <c r="Y166" s="130"/>
      <c r="Z166" s="130"/>
      <c r="AA166" s="130"/>
      <c r="AB166" s="129" t="s">
        <v>456</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455</v>
      </c>
      <c r="R173" s="130"/>
      <c r="S173" s="130"/>
      <c r="T173" s="130"/>
      <c r="U173" s="130"/>
      <c r="V173" s="130"/>
      <c r="W173" s="130"/>
      <c r="X173" s="130"/>
      <c r="Y173" s="130"/>
      <c r="Z173" s="130"/>
      <c r="AA173" s="130"/>
      <c r="AB173" s="129" t="s">
        <v>456</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455</v>
      </c>
      <c r="R180" s="130"/>
      <c r="S180" s="130"/>
      <c r="T180" s="130"/>
      <c r="U180" s="130"/>
      <c r="V180" s="130"/>
      <c r="W180" s="130"/>
      <c r="X180" s="130"/>
      <c r="Y180" s="130"/>
      <c r="Z180" s="130"/>
      <c r="AA180" s="130"/>
      <c r="AB180" s="129" t="s">
        <v>456</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455</v>
      </c>
      <c r="R212" s="130"/>
      <c r="S212" s="130"/>
      <c r="T212" s="130"/>
      <c r="U212" s="130"/>
      <c r="V212" s="130"/>
      <c r="W212" s="130"/>
      <c r="X212" s="130"/>
      <c r="Y212" s="130"/>
      <c r="Z212" s="130"/>
      <c r="AA212" s="130"/>
      <c r="AB212" s="129" t="s">
        <v>456</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455</v>
      </c>
      <c r="R219" s="130"/>
      <c r="S219" s="130"/>
      <c r="T219" s="130"/>
      <c r="U219" s="130"/>
      <c r="V219" s="130"/>
      <c r="W219" s="130"/>
      <c r="X219" s="130"/>
      <c r="Y219" s="130"/>
      <c r="Z219" s="130"/>
      <c r="AA219" s="130"/>
      <c r="AB219" s="129" t="s">
        <v>456</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455</v>
      </c>
      <c r="R226" s="130"/>
      <c r="S226" s="130"/>
      <c r="T226" s="130"/>
      <c r="U226" s="130"/>
      <c r="V226" s="130"/>
      <c r="W226" s="130"/>
      <c r="X226" s="130"/>
      <c r="Y226" s="130"/>
      <c r="Z226" s="130"/>
      <c r="AA226" s="130"/>
      <c r="AB226" s="129" t="s">
        <v>456</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455</v>
      </c>
      <c r="R233" s="130"/>
      <c r="S233" s="130"/>
      <c r="T233" s="130"/>
      <c r="U233" s="130"/>
      <c r="V233" s="130"/>
      <c r="W233" s="130"/>
      <c r="X233" s="130"/>
      <c r="Y233" s="130"/>
      <c r="Z233" s="130"/>
      <c r="AA233" s="130"/>
      <c r="AB233" s="129" t="s">
        <v>456</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455</v>
      </c>
      <c r="R240" s="130"/>
      <c r="S240" s="130"/>
      <c r="T240" s="130"/>
      <c r="U240" s="130"/>
      <c r="V240" s="130"/>
      <c r="W240" s="130"/>
      <c r="X240" s="130"/>
      <c r="Y240" s="130"/>
      <c r="Z240" s="130"/>
      <c r="AA240" s="130"/>
      <c r="AB240" s="129" t="s">
        <v>456</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604</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455</v>
      </c>
      <c r="R272" s="130"/>
      <c r="S272" s="130"/>
      <c r="T272" s="130"/>
      <c r="U272" s="130"/>
      <c r="V272" s="130"/>
      <c r="W272" s="130"/>
      <c r="X272" s="130"/>
      <c r="Y272" s="130"/>
      <c r="Z272" s="130"/>
      <c r="AA272" s="130"/>
      <c r="AB272" s="129" t="s">
        <v>456</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455</v>
      </c>
      <c r="R279" s="130"/>
      <c r="S279" s="130"/>
      <c r="T279" s="130"/>
      <c r="U279" s="130"/>
      <c r="V279" s="130"/>
      <c r="W279" s="130"/>
      <c r="X279" s="130"/>
      <c r="Y279" s="130"/>
      <c r="Z279" s="130"/>
      <c r="AA279" s="130"/>
      <c r="AB279" s="129" t="s">
        <v>456</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455</v>
      </c>
      <c r="R286" s="130"/>
      <c r="S286" s="130"/>
      <c r="T286" s="130"/>
      <c r="U286" s="130"/>
      <c r="V286" s="130"/>
      <c r="W286" s="130"/>
      <c r="X286" s="130"/>
      <c r="Y286" s="130"/>
      <c r="Z286" s="130"/>
      <c r="AA286" s="130"/>
      <c r="AB286" s="129" t="s">
        <v>456</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455</v>
      </c>
      <c r="R293" s="130"/>
      <c r="S293" s="130"/>
      <c r="T293" s="130"/>
      <c r="U293" s="130"/>
      <c r="V293" s="130"/>
      <c r="W293" s="130"/>
      <c r="X293" s="130"/>
      <c r="Y293" s="130"/>
      <c r="Z293" s="130"/>
      <c r="AA293" s="130"/>
      <c r="AB293" s="129" t="s">
        <v>456</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455</v>
      </c>
      <c r="R300" s="130"/>
      <c r="S300" s="130"/>
      <c r="T300" s="130"/>
      <c r="U300" s="130"/>
      <c r="V300" s="130"/>
      <c r="W300" s="130"/>
      <c r="X300" s="130"/>
      <c r="Y300" s="130"/>
      <c r="Z300" s="130"/>
      <c r="AA300" s="130"/>
      <c r="AB300" s="129" t="s">
        <v>456</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455</v>
      </c>
      <c r="R332" s="130"/>
      <c r="S332" s="130"/>
      <c r="T332" s="130"/>
      <c r="U332" s="130"/>
      <c r="V332" s="130"/>
      <c r="W332" s="130"/>
      <c r="X332" s="130"/>
      <c r="Y332" s="130"/>
      <c r="Z332" s="130"/>
      <c r="AA332" s="130"/>
      <c r="AB332" s="129" t="s">
        <v>456</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455</v>
      </c>
      <c r="R339" s="130"/>
      <c r="S339" s="130"/>
      <c r="T339" s="130"/>
      <c r="U339" s="130"/>
      <c r="V339" s="130"/>
      <c r="W339" s="130"/>
      <c r="X339" s="130"/>
      <c r="Y339" s="130"/>
      <c r="Z339" s="130"/>
      <c r="AA339" s="130"/>
      <c r="AB339" s="129" t="s">
        <v>456</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455</v>
      </c>
      <c r="R346" s="130"/>
      <c r="S346" s="130"/>
      <c r="T346" s="130"/>
      <c r="U346" s="130"/>
      <c r="V346" s="130"/>
      <c r="W346" s="130"/>
      <c r="X346" s="130"/>
      <c r="Y346" s="130"/>
      <c r="Z346" s="130"/>
      <c r="AA346" s="130"/>
      <c r="AB346" s="129" t="s">
        <v>456</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455</v>
      </c>
      <c r="R353" s="130"/>
      <c r="S353" s="130"/>
      <c r="T353" s="130"/>
      <c r="U353" s="130"/>
      <c r="V353" s="130"/>
      <c r="W353" s="130"/>
      <c r="X353" s="130"/>
      <c r="Y353" s="130"/>
      <c r="Z353" s="130"/>
      <c r="AA353" s="130"/>
      <c r="AB353" s="129" t="s">
        <v>456</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455</v>
      </c>
      <c r="R360" s="130"/>
      <c r="S360" s="130"/>
      <c r="T360" s="130"/>
      <c r="U360" s="130"/>
      <c r="V360" s="130"/>
      <c r="W360" s="130"/>
      <c r="X360" s="130"/>
      <c r="Y360" s="130"/>
      <c r="Z360" s="130"/>
      <c r="AA360" s="130"/>
      <c r="AB360" s="129" t="s">
        <v>456</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455</v>
      </c>
      <c r="R392" s="130"/>
      <c r="S392" s="130"/>
      <c r="T392" s="130"/>
      <c r="U392" s="130"/>
      <c r="V392" s="130"/>
      <c r="W392" s="130"/>
      <c r="X392" s="130"/>
      <c r="Y392" s="130"/>
      <c r="Z392" s="130"/>
      <c r="AA392" s="130"/>
      <c r="AB392" s="129" t="s">
        <v>456</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455</v>
      </c>
      <c r="R399" s="130"/>
      <c r="S399" s="130"/>
      <c r="T399" s="130"/>
      <c r="U399" s="130"/>
      <c r="V399" s="130"/>
      <c r="W399" s="130"/>
      <c r="X399" s="130"/>
      <c r="Y399" s="130"/>
      <c r="Z399" s="130"/>
      <c r="AA399" s="130"/>
      <c r="AB399" s="129" t="s">
        <v>456</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455</v>
      </c>
      <c r="R406" s="130"/>
      <c r="S406" s="130"/>
      <c r="T406" s="130"/>
      <c r="U406" s="130"/>
      <c r="V406" s="130"/>
      <c r="W406" s="130"/>
      <c r="X406" s="130"/>
      <c r="Y406" s="130"/>
      <c r="Z406" s="130"/>
      <c r="AA406" s="130"/>
      <c r="AB406" s="129" t="s">
        <v>456</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455</v>
      </c>
      <c r="R413" s="130"/>
      <c r="S413" s="130"/>
      <c r="T413" s="130"/>
      <c r="U413" s="130"/>
      <c r="V413" s="130"/>
      <c r="W413" s="130"/>
      <c r="X413" s="130"/>
      <c r="Y413" s="130"/>
      <c r="Z413" s="130"/>
      <c r="AA413" s="130"/>
      <c r="AB413" s="129" t="s">
        <v>456</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455</v>
      </c>
      <c r="R420" s="130"/>
      <c r="S420" s="130"/>
      <c r="T420" s="130"/>
      <c r="U420" s="130"/>
      <c r="V420" s="130"/>
      <c r="W420" s="130"/>
      <c r="X420" s="130"/>
      <c r="Y420" s="130"/>
      <c r="Z420" s="130"/>
      <c r="AA420" s="130"/>
      <c r="AB420" s="129" t="s">
        <v>456</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2"/>
      <c r="E430" s="174" t="s">
        <v>541</v>
      </c>
      <c r="F430" s="899"/>
      <c r="G430" s="900" t="s">
        <v>374</v>
      </c>
      <c r="H430" s="123"/>
      <c r="I430" s="123"/>
      <c r="J430" s="901" t="s">
        <v>606</v>
      </c>
      <c r="K430" s="902"/>
      <c r="L430" s="902"/>
      <c r="M430" s="902"/>
      <c r="N430" s="902"/>
      <c r="O430" s="902"/>
      <c r="P430" s="902"/>
      <c r="Q430" s="902"/>
      <c r="R430" s="902"/>
      <c r="S430" s="902"/>
      <c r="T430" s="903"/>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3"/>
      <c r="AR432" s="200"/>
      <c r="AS432" s="133" t="s">
        <v>355</v>
      </c>
      <c r="AT432" s="134"/>
      <c r="AU432" s="200"/>
      <c r="AV432" s="200"/>
      <c r="AW432" s="133" t="s">
        <v>300</v>
      </c>
      <c r="AX432" s="195"/>
    </row>
    <row r="433" spans="1:50" ht="23.25" customHeight="1" x14ac:dyDescent="0.15">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3"/>
      <c r="AR457" s="200"/>
      <c r="AS457" s="133" t="s">
        <v>355</v>
      </c>
      <c r="AT457" s="134"/>
      <c r="AU457" s="200"/>
      <c r="AV457" s="200"/>
      <c r="AW457" s="133" t="s">
        <v>300</v>
      </c>
      <c r="AX457" s="195"/>
    </row>
    <row r="458" spans="1:50" ht="23.25"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0" t="s">
        <v>374</v>
      </c>
      <c r="H484" s="123"/>
      <c r="I484" s="123"/>
      <c r="J484" s="901"/>
      <c r="K484" s="902"/>
      <c r="L484" s="902"/>
      <c r="M484" s="902"/>
      <c r="N484" s="902"/>
      <c r="O484" s="902"/>
      <c r="P484" s="902"/>
      <c r="Q484" s="902"/>
      <c r="R484" s="902"/>
      <c r="S484" s="902"/>
      <c r="T484" s="903"/>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0" t="s">
        <v>374</v>
      </c>
      <c r="H538" s="123"/>
      <c r="I538" s="123"/>
      <c r="J538" s="901"/>
      <c r="K538" s="902"/>
      <c r="L538" s="902"/>
      <c r="M538" s="902"/>
      <c r="N538" s="902"/>
      <c r="O538" s="902"/>
      <c r="P538" s="902"/>
      <c r="Q538" s="902"/>
      <c r="R538" s="902"/>
      <c r="S538" s="902"/>
      <c r="T538" s="903"/>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0" t="s">
        <v>374</v>
      </c>
      <c r="H592" s="123"/>
      <c r="I592" s="123"/>
      <c r="J592" s="901"/>
      <c r="K592" s="902"/>
      <c r="L592" s="902"/>
      <c r="M592" s="902"/>
      <c r="N592" s="902"/>
      <c r="O592" s="902"/>
      <c r="P592" s="902"/>
      <c r="Q592" s="902"/>
      <c r="R592" s="902"/>
      <c r="S592" s="902"/>
      <c r="T592" s="903"/>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0" t="s">
        <v>374</v>
      </c>
      <c r="H646" s="123"/>
      <c r="I646" s="123"/>
      <c r="J646" s="901"/>
      <c r="K646" s="902"/>
      <c r="L646" s="902"/>
      <c r="M646" s="902"/>
      <c r="N646" s="902"/>
      <c r="O646" s="902"/>
      <c r="P646" s="902"/>
      <c r="Q646" s="902"/>
      <c r="R646" s="902"/>
      <c r="S646" s="902"/>
      <c r="T646" s="903"/>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27" customHeight="1" x14ac:dyDescent="0.15">
      <c r="A702" s="871" t="s">
        <v>259</v>
      </c>
      <c r="B702" s="87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571</v>
      </c>
      <c r="AE702" s="346"/>
      <c r="AF702" s="346"/>
      <c r="AG702" s="385" t="s">
        <v>586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587</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571</v>
      </c>
      <c r="AE704" s="787"/>
      <c r="AF704" s="787"/>
      <c r="AG704" s="167" t="s">
        <v>588</v>
      </c>
      <c r="AH704" s="108"/>
      <c r="AI704" s="108"/>
      <c r="AJ704" s="108"/>
      <c r="AK704" s="108"/>
      <c r="AL704" s="108"/>
      <c r="AM704" s="108"/>
      <c r="AN704" s="108"/>
      <c r="AO704" s="108"/>
      <c r="AP704" s="108"/>
      <c r="AQ704" s="108"/>
      <c r="AR704" s="108"/>
      <c r="AS704" s="108"/>
      <c r="AT704" s="108"/>
      <c r="AU704" s="108"/>
      <c r="AV704" s="108"/>
      <c r="AW704" s="108"/>
      <c r="AX704" s="168"/>
    </row>
    <row r="705" spans="1:50" ht="45.75"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571</v>
      </c>
      <c r="AE705" s="719"/>
      <c r="AF705" s="719"/>
      <c r="AG705" s="125" t="s">
        <v>627</v>
      </c>
      <c r="AH705" s="105"/>
      <c r="AI705" s="105"/>
      <c r="AJ705" s="105"/>
      <c r="AK705" s="105"/>
      <c r="AL705" s="105"/>
      <c r="AM705" s="105"/>
      <c r="AN705" s="105"/>
      <c r="AO705" s="105"/>
      <c r="AP705" s="105"/>
      <c r="AQ705" s="105"/>
      <c r="AR705" s="105"/>
      <c r="AS705" s="105"/>
      <c r="AT705" s="105"/>
      <c r="AU705" s="105"/>
      <c r="AV705" s="105"/>
      <c r="AW705" s="105"/>
      <c r="AX705" s="126"/>
    </row>
    <row r="706" spans="1:50" ht="45.75" customHeight="1" x14ac:dyDescent="0.15">
      <c r="A706" s="646"/>
      <c r="B706" s="647"/>
      <c r="C706" s="798"/>
      <c r="D706" s="799"/>
      <c r="E706" s="734" t="s">
        <v>502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585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45.7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585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573</v>
      </c>
      <c r="AE708" s="609"/>
      <c r="AF708" s="609"/>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589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573</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571</v>
      </c>
      <c r="AE711" s="329"/>
      <c r="AF711" s="329"/>
      <c r="AG711" s="101" t="s">
        <v>592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466</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571</v>
      </c>
      <c r="AE712" s="787"/>
      <c r="AF712" s="787"/>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x14ac:dyDescent="0.15">
      <c r="A713" s="646"/>
      <c r="B713" s="648"/>
      <c r="C713" s="949" t="s">
        <v>467</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573</v>
      </c>
      <c r="AE713" s="329"/>
      <c r="AF713" s="667"/>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443</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571</v>
      </c>
      <c r="AE714" s="812"/>
      <c r="AF714" s="813"/>
      <c r="AG714" s="740" t="s">
        <v>590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444</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571</v>
      </c>
      <c r="AE715" s="609"/>
      <c r="AF715" s="660"/>
      <c r="AG715" s="746" t="s">
        <v>591</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571</v>
      </c>
      <c r="AE716" s="631"/>
      <c r="AF716" s="631"/>
      <c r="AG716" s="101" t="s">
        <v>592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593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594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573</v>
      </c>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459</v>
      </c>
      <c r="D720" s="300"/>
      <c r="E720" s="300"/>
      <c r="F720" s="303"/>
      <c r="G720" s="299" t="s">
        <v>460</v>
      </c>
      <c r="H720" s="300"/>
      <c r="I720" s="300"/>
      <c r="J720" s="300"/>
      <c r="K720" s="300"/>
      <c r="L720" s="300"/>
      <c r="M720" s="300"/>
      <c r="N720" s="299" t="s">
        <v>463</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4"/>
      <c r="B725" s="785"/>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6"/>
      <c r="C726" s="816" t="s">
        <v>53</v>
      </c>
      <c r="D726" s="838"/>
      <c r="E726" s="838"/>
      <c r="F726" s="839"/>
      <c r="G726" s="580" t="s">
        <v>649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650</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30.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30.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30.75"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0.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472</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2" t="s">
        <v>545</v>
      </c>
      <c r="B737" s="210"/>
      <c r="C737" s="210"/>
      <c r="D737" s="211"/>
      <c r="E737" s="991" t="s">
        <v>646</v>
      </c>
      <c r="F737" s="991"/>
      <c r="G737" s="991"/>
      <c r="H737" s="991"/>
      <c r="I737" s="991"/>
      <c r="J737" s="991"/>
      <c r="K737" s="991"/>
      <c r="L737" s="991"/>
      <c r="M737" s="991"/>
      <c r="N737" s="365" t="s">
        <v>538</v>
      </c>
      <c r="O737" s="365"/>
      <c r="P737" s="365"/>
      <c r="Q737" s="365"/>
      <c r="R737" s="991" t="s">
        <v>645</v>
      </c>
      <c r="S737" s="991"/>
      <c r="T737" s="991"/>
      <c r="U737" s="991"/>
      <c r="V737" s="991"/>
      <c r="W737" s="991"/>
      <c r="X737" s="991"/>
      <c r="Y737" s="991"/>
      <c r="Z737" s="991"/>
      <c r="AA737" s="365" t="s">
        <v>537</v>
      </c>
      <c r="AB737" s="365"/>
      <c r="AC737" s="365"/>
      <c r="AD737" s="365"/>
      <c r="AE737" s="991" t="s">
        <v>644</v>
      </c>
      <c r="AF737" s="991"/>
      <c r="AG737" s="991"/>
      <c r="AH737" s="991"/>
      <c r="AI737" s="991"/>
      <c r="AJ737" s="991"/>
      <c r="AK737" s="991"/>
      <c r="AL737" s="991"/>
      <c r="AM737" s="991"/>
      <c r="AN737" s="365" t="s">
        <v>536</v>
      </c>
      <c r="AO737" s="365"/>
      <c r="AP737" s="365"/>
      <c r="AQ737" s="365"/>
      <c r="AR737" s="983" t="s">
        <v>643</v>
      </c>
      <c r="AS737" s="984"/>
      <c r="AT737" s="984"/>
      <c r="AU737" s="984"/>
      <c r="AV737" s="984"/>
      <c r="AW737" s="984"/>
      <c r="AX737" s="985"/>
      <c r="AY737" s="89"/>
      <c r="AZ737" s="89"/>
    </row>
    <row r="738" spans="1:52" ht="24.75" customHeight="1" x14ac:dyDescent="0.15">
      <c r="A738" s="992" t="s">
        <v>535</v>
      </c>
      <c r="B738" s="210"/>
      <c r="C738" s="210"/>
      <c r="D738" s="211"/>
      <c r="E738" s="991" t="s">
        <v>647</v>
      </c>
      <c r="F738" s="991"/>
      <c r="G738" s="991"/>
      <c r="H738" s="991"/>
      <c r="I738" s="991"/>
      <c r="J738" s="991"/>
      <c r="K738" s="991"/>
      <c r="L738" s="991"/>
      <c r="M738" s="991"/>
      <c r="N738" s="365" t="s">
        <v>534</v>
      </c>
      <c r="O738" s="365"/>
      <c r="P738" s="365"/>
      <c r="Q738" s="365"/>
      <c r="R738" s="991" t="s">
        <v>647</v>
      </c>
      <c r="S738" s="991"/>
      <c r="T738" s="991"/>
      <c r="U738" s="991"/>
      <c r="V738" s="991"/>
      <c r="W738" s="991"/>
      <c r="X738" s="991"/>
      <c r="Y738" s="991"/>
      <c r="Z738" s="991"/>
      <c r="AA738" s="365" t="s">
        <v>533</v>
      </c>
      <c r="AB738" s="365"/>
      <c r="AC738" s="365"/>
      <c r="AD738" s="365"/>
      <c r="AE738" s="991" t="s">
        <v>641</v>
      </c>
      <c r="AF738" s="991"/>
      <c r="AG738" s="991"/>
      <c r="AH738" s="991"/>
      <c r="AI738" s="991"/>
      <c r="AJ738" s="991"/>
      <c r="AK738" s="991"/>
      <c r="AL738" s="991"/>
      <c r="AM738" s="991"/>
      <c r="AN738" s="365" t="s">
        <v>529</v>
      </c>
      <c r="AO738" s="365"/>
      <c r="AP738" s="365"/>
      <c r="AQ738" s="365"/>
      <c r="AR738" s="983" t="s">
        <v>642</v>
      </c>
      <c r="AS738" s="984"/>
      <c r="AT738" s="984"/>
      <c r="AU738" s="984"/>
      <c r="AV738" s="984"/>
      <c r="AW738" s="984"/>
      <c r="AX738" s="985"/>
    </row>
    <row r="739" spans="1:52" ht="24.75" customHeight="1" thickBot="1" x14ac:dyDescent="0.2">
      <c r="A739" s="993" t="s">
        <v>525</v>
      </c>
      <c r="B739" s="994"/>
      <c r="C739" s="994"/>
      <c r="D739" s="995"/>
      <c r="E739" s="996" t="s">
        <v>565</v>
      </c>
      <c r="F739" s="986"/>
      <c r="G739" s="986"/>
      <c r="H739" s="93" t="str">
        <f>IF(E739="", "", "(")</f>
        <v>(</v>
      </c>
      <c r="I739" s="986"/>
      <c r="J739" s="986"/>
      <c r="K739" s="93" t="str">
        <f>IF(OR(I739="　", I739=""), "", "-")</f>
        <v/>
      </c>
      <c r="L739" s="987">
        <v>32</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599" t="s">
        <v>618</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6"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6"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611</v>
      </c>
      <c r="H781" s="675"/>
      <c r="I781" s="675"/>
      <c r="J781" s="675"/>
      <c r="K781" s="676"/>
      <c r="L781" s="668" t="s">
        <v>619</v>
      </c>
      <c r="M781" s="669"/>
      <c r="N781" s="669"/>
      <c r="O781" s="669"/>
      <c r="P781" s="669"/>
      <c r="Q781" s="669"/>
      <c r="R781" s="669"/>
      <c r="S781" s="669"/>
      <c r="T781" s="669"/>
      <c r="U781" s="669"/>
      <c r="V781" s="669"/>
      <c r="W781" s="669"/>
      <c r="X781" s="670"/>
      <c r="Y781" s="388">
        <v>2.7</v>
      </c>
      <c r="Z781" s="389"/>
      <c r="AA781" s="389"/>
      <c r="AB781" s="809"/>
      <c r="AC781" s="674" t="s">
        <v>612</v>
      </c>
      <c r="AD781" s="675"/>
      <c r="AE781" s="675"/>
      <c r="AF781" s="675"/>
      <c r="AG781" s="676"/>
      <c r="AH781" s="668" t="s">
        <v>648</v>
      </c>
      <c r="AI781" s="669"/>
      <c r="AJ781" s="669"/>
      <c r="AK781" s="669"/>
      <c r="AL781" s="669"/>
      <c r="AM781" s="669"/>
      <c r="AN781" s="669"/>
      <c r="AO781" s="669"/>
      <c r="AP781" s="669"/>
      <c r="AQ781" s="669"/>
      <c r="AR781" s="669"/>
      <c r="AS781" s="669"/>
      <c r="AT781" s="670"/>
      <c r="AU781" s="388">
        <v>5.9</v>
      </c>
      <c r="AV781" s="389"/>
      <c r="AW781" s="389"/>
      <c r="AX781" s="390"/>
    </row>
    <row r="782" spans="1:50" ht="24.75" hidden="1"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2.7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5.9</v>
      </c>
      <c r="AV791" s="833"/>
      <c r="AW791" s="833"/>
      <c r="AX791" s="835"/>
    </row>
    <row r="792" spans="1:50" ht="24.75" customHeight="1" x14ac:dyDescent="0.15">
      <c r="A792" s="635"/>
      <c r="B792" s="636"/>
      <c r="C792" s="636"/>
      <c r="D792" s="636"/>
      <c r="E792" s="636"/>
      <c r="F792" s="637"/>
      <c r="G792" s="599" t="s">
        <v>621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624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6"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6"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610</v>
      </c>
      <c r="H794" s="675"/>
      <c r="I794" s="675"/>
      <c r="J794" s="675"/>
      <c r="K794" s="676"/>
      <c r="L794" s="668" t="s">
        <v>622</v>
      </c>
      <c r="M794" s="669"/>
      <c r="N794" s="669"/>
      <c r="O794" s="669"/>
      <c r="P794" s="669"/>
      <c r="Q794" s="669"/>
      <c r="R794" s="669"/>
      <c r="S794" s="669"/>
      <c r="T794" s="669"/>
      <c r="U794" s="669"/>
      <c r="V794" s="669"/>
      <c r="W794" s="669"/>
      <c r="X794" s="670"/>
      <c r="Y794" s="388">
        <v>0.2</v>
      </c>
      <c r="Z794" s="389"/>
      <c r="AA794" s="389"/>
      <c r="AB794" s="809"/>
      <c r="AC794" s="674" t="s">
        <v>625</v>
      </c>
      <c r="AD794" s="675"/>
      <c r="AE794" s="675"/>
      <c r="AF794" s="675"/>
      <c r="AG794" s="676"/>
      <c r="AH794" s="668" t="s">
        <v>626</v>
      </c>
      <c r="AI794" s="669"/>
      <c r="AJ794" s="669"/>
      <c r="AK794" s="669"/>
      <c r="AL794" s="669"/>
      <c r="AM794" s="669"/>
      <c r="AN794" s="669"/>
      <c r="AO794" s="669"/>
      <c r="AP794" s="669"/>
      <c r="AQ794" s="669"/>
      <c r="AR794" s="669"/>
      <c r="AS794" s="669"/>
      <c r="AT794" s="670"/>
      <c r="AU794" s="388">
        <v>0.6</v>
      </c>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0.6</v>
      </c>
      <c r="AV804" s="833"/>
      <c r="AW804" s="833"/>
      <c r="AX804" s="835"/>
    </row>
    <row r="805" spans="1:50" ht="24.75" customHeight="1" x14ac:dyDescent="0.15">
      <c r="A805" s="635"/>
      <c r="B805" s="636"/>
      <c r="C805" s="636"/>
      <c r="D805" s="636"/>
      <c r="E805" s="636"/>
      <c r="F805" s="637"/>
      <c r="G805" s="599" t="s">
        <v>623</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651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6"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6"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613</v>
      </c>
      <c r="H807" s="675"/>
      <c r="I807" s="675"/>
      <c r="J807" s="675"/>
      <c r="K807" s="676"/>
      <c r="L807" s="668" t="s">
        <v>614</v>
      </c>
      <c r="M807" s="669"/>
      <c r="N807" s="669"/>
      <c r="O807" s="669"/>
      <c r="P807" s="669"/>
      <c r="Q807" s="669"/>
      <c r="R807" s="669"/>
      <c r="S807" s="669"/>
      <c r="T807" s="669"/>
      <c r="U807" s="669"/>
      <c r="V807" s="669"/>
      <c r="W807" s="669"/>
      <c r="X807" s="670"/>
      <c r="Y807" s="388">
        <v>3.4</v>
      </c>
      <c r="Z807" s="389"/>
      <c r="AA807" s="389"/>
      <c r="AB807" s="390"/>
      <c r="AC807" s="674" t="s">
        <v>615</v>
      </c>
      <c r="AD807" s="675"/>
      <c r="AE807" s="675"/>
      <c r="AF807" s="675"/>
      <c r="AG807" s="676"/>
      <c r="AH807" s="668" t="s">
        <v>652</v>
      </c>
      <c r="AI807" s="669"/>
      <c r="AJ807" s="669"/>
      <c r="AK807" s="669"/>
      <c r="AL807" s="669"/>
      <c r="AM807" s="669"/>
      <c r="AN807" s="669"/>
      <c r="AO807" s="669"/>
      <c r="AP807" s="669"/>
      <c r="AQ807" s="669"/>
      <c r="AR807" s="669"/>
      <c r="AS807" s="669"/>
      <c r="AT807" s="670"/>
      <c r="AU807" s="388">
        <v>0.5</v>
      </c>
      <c r="AV807" s="389"/>
      <c r="AW807" s="389"/>
      <c r="AX807" s="390"/>
    </row>
    <row r="808" spans="1:50"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t="s">
        <v>616</v>
      </c>
      <c r="AD808" s="611"/>
      <c r="AE808" s="611"/>
      <c r="AF808" s="611"/>
      <c r="AG808" s="612"/>
      <c r="AH808" s="602" t="s">
        <v>653</v>
      </c>
      <c r="AI808" s="603"/>
      <c r="AJ808" s="603"/>
      <c r="AK808" s="603"/>
      <c r="AL808" s="603"/>
      <c r="AM808" s="603"/>
      <c r="AN808" s="603"/>
      <c r="AO808" s="603"/>
      <c r="AP808" s="603"/>
      <c r="AQ808" s="603"/>
      <c r="AR808" s="603"/>
      <c r="AS808" s="603"/>
      <c r="AT808" s="604"/>
      <c r="AU808" s="605">
        <v>0.7</v>
      </c>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x14ac:dyDescent="0.15">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3.4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1.2</v>
      </c>
      <c r="AV817" s="833"/>
      <c r="AW817" s="833"/>
      <c r="AX817" s="835"/>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6"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6"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09"/>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464</v>
      </c>
      <c r="AM831" s="281"/>
      <c r="AN831" s="281"/>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458</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40.5" customHeight="1" x14ac:dyDescent="0.15">
      <c r="A837" s="376">
        <v>1</v>
      </c>
      <c r="B837" s="376">
        <v>1</v>
      </c>
      <c r="C837" s="361" t="s">
        <v>669</v>
      </c>
      <c r="D837" s="347"/>
      <c r="E837" s="347"/>
      <c r="F837" s="347"/>
      <c r="G837" s="347"/>
      <c r="H837" s="347"/>
      <c r="I837" s="347"/>
      <c r="J837" s="348">
        <v>8011001038442</v>
      </c>
      <c r="K837" s="349"/>
      <c r="L837" s="349"/>
      <c r="M837" s="349"/>
      <c r="N837" s="349"/>
      <c r="O837" s="349"/>
      <c r="P837" s="362" t="s">
        <v>628</v>
      </c>
      <c r="Q837" s="350"/>
      <c r="R837" s="350"/>
      <c r="S837" s="350"/>
      <c r="T837" s="350"/>
      <c r="U837" s="350"/>
      <c r="V837" s="350"/>
      <c r="W837" s="350"/>
      <c r="X837" s="350"/>
      <c r="Y837" s="351">
        <v>2.7</v>
      </c>
      <c r="Z837" s="352"/>
      <c r="AA837" s="352"/>
      <c r="AB837" s="353"/>
      <c r="AC837" s="363" t="s">
        <v>493</v>
      </c>
      <c r="AD837" s="371"/>
      <c r="AE837" s="371"/>
      <c r="AF837" s="371"/>
      <c r="AG837" s="371"/>
      <c r="AH837" s="372">
        <v>1</v>
      </c>
      <c r="AI837" s="373"/>
      <c r="AJ837" s="373"/>
      <c r="AK837" s="373"/>
      <c r="AL837" s="357">
        <v>100</v>
      </c>
      <c r="AM837" s="358"/>
      <c r="AN837" s="358"/>
      <c r="AO837" s="359"/>
      <c r="AP837" s="360" t="s">
        <v>637</v>
      </c>
      <c r="AQ837" s="360"/>
      <c r="AR837" s="360"/>
      <c r="AS837" s="360"/>
      <c r="AT837" s="360"/>
      <c r="AU837" s="360"/>
      <c r="AV837" s="360"/>
      <c r="AW837" s="360"/>
      <c r="AX837" s="360"/>
    </row>
    <row r="838" spans="1:50" ht="51.75" customHeight="1" x14ac:dyDescent="0.15">
      <c r="A838" s="376">
        <v>2</v>
      </c>
      <c r="B838" s="376">
        <v>1</v>
      </c>
      <c r="C838" s="361" t="s">
        <v>629</v>
      </c>
      <c r="D838" s="347"/>
      <c r="E838" s="347"/>
      <c r="F838" s="347"/>
      <c r="G838" s="347"/>
      <c r="H838" s="347"/>
      <c r="I838" s="347"/>
      <c r="J838" s="348">
        <v>3050001000900</v>
      </c>
      <c r="K838" s="349"/>
      <c r="L838" s="349"/>
      <c r="M838" s="349"/>
      <c r="N838" s="349"/>
      <c r="O838" s="349"/>
      <c r="P838" s="362" t="s">
        <v>630</v>
      </c>
      <c r="Q838" s="350"/>
      <c r="R838" s="350"/>
      <c r="S838" s="350"/>
      <c r="T838" s="350"/>
      <c r="U838" s="350"/>
      <c r="V838" s="350"/>
      <c r="W838" s="350"/>
      <c r="X838" s="350"/>
      <c r="Y838" s="351">
        <v>1.6</v>
      </c>
      <c r="Z838" s="352"/>
      <c r="AA838" s="352"/>
      <c r="AB838" s="353"/>
      <c r="AC838" s="363" t="s">
        <v>493</v>
      </c>
      <c r="AD838" s="363"/>
      <c r="AE838" s="363"/>
      <c r="AF838" s="363"/>
      <c r="AG838" s="363"/>
      <c r="AH838" s="372">
        <v>1</v>
      </c>
      <c r="AI838" s="373"/>
      <c r="AJ838" s="373"/>
      <c r="AK838" s="373"/>
      <c r="AL838" s="357">
        <v>82.9</v>
      </c>
      <c r="AM838" s="358"/>
      <c r="AN838" s="358"/>
      <c r="AO838" s="359"/>
      <c r="AP838" s="360" t="s">
        <v>637</v>
      </c>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458</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6.75" customHeight="1" x14ac:dyDescent="0.15">
      <c r="A870" s="376">
        <v>1</v>
      </c>
      <c r="B870" s="376">
        <v>1</v>
      </c>
      <c r="C870" s="361" t="s">
        <v>631</v>
      </c>
      <c r="D870" s="347"/>
      <c r="E870" s="347"/>
      <c r="F870" s="347"/>
      <c r="G870" s="347"/>
      <c r="H870" s="347"/>
      <c r="I870" s="347"/>
      <c r="J870" s="348">
        <v>7010005016661</v>
      </c>
      <c r="K870" s="349"/>
      <c r="L870" s="349"/>
      <c r="M870" s="349"/>
      <c r="N870" s="349"/>
      <c r="O870" s="349"/>
      <c r="P870" s="362" t="s">
        <v>632</v>
      </c>
      <c r="Q870" s="350"/>
      <c r="R870" s="350"/>
      <c r="S870" s="350"/>
      <c r="T870" s="350"/>
      <c r="U870" s="350"/>
      <c r="V870" s="350"/>
      <c r="W870" s="350"/>
      <c r="X870" s="350"/>
      <c r="Y870" s="351">
        <v>5.9</v>
      </c>
      <c r="Z870" s="352"/>
      <c r="AA870" s="352"/>
      <c r="AB870" s="353"/>
      <c r="AC870" s="363" t="s">
        <v>493</v>
      </c>
      <c r="AD870" s="371"/>
      <c r="AE870" s="371"/>
      <c r="AF870" s="371"/>
      <c r="AG870" s="371"/>
      <c r="AH870" s="372">
        <v>1</v>
      </c>
      <c r="AI870" s="373"/>
      <c r="AJ870" s="373"/>
      <c r="AK870" s="373"/>
      <c r="AL870" s="357">
        <v>60.9</v>
      </c>
      <c r="AM870" s="358"/>
      <c r="AN870" s="358"/>
      <c r="AO870" s="359"/>
      <c r="AP870" s="360" t="s">
        <v>637</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458</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617</v>
      </c>
      <c r="D903" s="347"/>
      <c r="E903" s="347"/>
      <c r="F903" s="347"/>
      <c r="G903" s="347"/>
      <c r="H903" s="347"/>
      <c r="I903" s="347"/>
      <c r="J903" s="348">
        <v>7010601037788</v>
      </c>
      <c r="K903" s="349"/>
      <c r="L903" s="349"/>
      <c r="M903" s="349"/>
      <c r="N903" s="349"/>
      <c r="O903" s="349"/>
      <c r="P903" s="362" t="s">
        <v>634</v>
      </c>
      <c r="Q903" s="350"/>
      <c r="R903" s="350"/>
      <c r="S903" s="350"/>
      <c r="T903" s="350"/>
      <c r="U903" s="350"/>
      <c r="V903" s="350"/>
      <c r="W903" s="350"/>
      <c r="X903" s="350"/>
      <c r="Y903" s="351">
        <v>0.2</v>
      </c>
      <c r="Z903" s="352"/>
      <c r="AA903" s="352"/>
      <c r="AB903" s="353"/>
      <c r="AC903" s="363" t="s">
        <v>499</v>
      </c>
      <c r="AD903" s="371"/>
      <c r="AE903" s="371"/>
      <c r="AF903" s="371"/>
      <c r="AG903" s="371"/>
      <c r="AH903" s="372" t="s">
        <v>637</v>
      </c>
      <c r="AI903" s="373"/>
      <c r="AJ903" s="373"/>
      <c r="AK903" s="373"/>
      <c r="AL903" s="357" t="s">
        <v>637</v>
      </c>
      <c r="AM903" s="358"/>
      <c r="AN903" s="358"/>
      <c r="AO903" s="359"/>
      <c r="AP903" s="360" t="s">
        <v>637</v>
      </c>
      <c r="AQ903" s="360"/>
      <c r="AR903" s="360"/>
      <c r="AS903" s="360"/>
      <c r="AT903" s="360"/>
      <c r="AU903" s="360"/>
      <c r="AV903" s="360"/>
      <c r="AW903" s="360"/>
      <c r="AX903" s="360"/>
    </row>
    <row r="904" spans="1:50" ht="30" customHeight="1" x14ac:dyDescent="0.15">
      <c r="A904" s="376">
        <v>2</v>
      </c>
      <c r="B904" s="376">
        <v>1</v>
      </c>
      <c r="C904" s="361" t="s">
        <v>668</v>
      </c>
      <c r="D904" s="347"/>
      <c r="E904" s="347"/>
      <c r="F904" s="347"/>
      <c r="G904" s="347"/>
      <c r="H904" s="347"/>
      <c r="I904" s="347"/>
      <c r="J904" s="348">
        <v>1010001110829</v>
      </c>
      <c r="K904" s="349"/>
      <c r="L904" s="349"/>
      <c r="M904" s="349"/>
      <c r="N904" s="349"/>
      <c r="O904" s="349"/>
      <c r="P904" s="362" t="s">
        <v>635</v>
      </c>
      <c r="Q904" s="350"/>
      <c r="R904" s="350"/>
      <c r="S904" s="350"/>
      <c r="T904" s="350"/>
      <c r="U904" s="350"/>
      <c r="V904" s="350"/>
      <c r="W904" s="350"/>
      <c r="X904" s="350"/>
      <c r="Y904" s="351">
        <v>0.1</v>
      </c>
      <c r="Z904" s="352"/>
      <c r="AA904" s="352"/>
      <c r="AB904" s="353"/>
      <c r="AC904" s="363" t="s">
        <v>499</v>
      </c>
      <c r="AD904" s="363"/>
      <c r="AE904" s="363"/>
      <c r="AF904" s="363"/>
      <c r="AG904" s="363"/>
      <c r="AH904" s="372" t="s">
        <v>637</v>
      </c>
      <c r="AI904" s="373"/>
      <c r="AJ904" s="373"/>
      <c r="AK904" s="373"/>
      <c r="AL904" s="357" t="s">
        <v>637</v>
      </c>
      <c r="AM904" s="358"/>
      <c r="AN904" s="358"/>
      <c r="AO904" s="359"/>
      <c r="AP904" s="360" t="s">
        <v>637</v>
      </c>
      <c r="AQ904" s="360"/>
      <c r="AR904" s="360"/>
      <c r="AS904" s="360"/>
      <c r="AT904" s="360"/>
      <c r="AU904" s="360"/>
      <c r="AV904" s="360"/>
      <c r="AW904" s="360"/>
      <c r="AX904" s="360"/>
    </row>
    <row r="905" spans="1:50" ht="30" customHeight="1" x14ac:dyDescent="0.15">
      <c r="A905" s="376">
        <v>3</v>
      </c>
      <c r="B905" s="376">
        <v>1</v>
      </c>
      <c r="C905" s="361" t="s">
        <v>633</v>
      </c>
      <c r="D905" s="347"/>
      <c r="E905" s="347"/>
      <c r="F905" s="347"/>
      <c r="G905" s="347"/>
      <c r="H905" s="347"/>
      <c r="I905" s="347"/>
      <c r="J905" s="348">
        <v>1010701013059</v>
      </c>
      <c r="K905" s="349"/>
      <c r="L905" s="349"/>
      <c r="M905" s="349"/>
      <c r="N905" s="349"/>
      <c r="O905" s="349"/>
      <c r="P905" s="362" t="s">
        <v>636</v>
      </c>
      <c r="Q905" s="350"/>
      <c r="R905" s="350"/>
      <c r="S905" s="350"/>
      <c r="T905" s="350"/>
      <c r="U905" s="350"/>
      <c r="V905" s="350"/>
      <c r="W905" s="350"/>
      <c r="X905" s="350"/>
      <c r="Y905" s="351">
        <v>0.1</v>
      </c>
      <c r="Z905" s="352"/>
      <c r="AA905" s="352"/>
      <c r="AB905" s="353"/>
      <c r="AC905" s="363" t="s">
        <v>499</v>
      </c>
      <c r="AD905" s="363"/>
      <c r="AE905" s="363"/>
      <c r="AF905" s="363"/>
      <c r="AG905" s="363"/>
      <c r="AH905" s="355" t="s">
        <v>637</v>
      </c>
      <c r="AI905" s="356"/>
      <c r="AJ905" s="356"/>
      <c r="AK905" s="356"/>
      <c r="AL905" s="357" t="s">
        <v>637</v>
      </c>
      <c r="AM905" s="358"/>
      <c r="AN905" s="358"/>
      <c r="AO905" s="359"/>
      <c r="AP905" s="360" t="s">
        <v>637</v>
      </c>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458</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638</v>
      </c>
      <c r="D936" s="347"/>
      <c r="E936" s="347"/>
      <c r="F936" s="347"/>
      <c r="G936" s="347"/>
      <c r="H936" s="347"/>
      <c r="I936" s="347"/>
      <c r="J936" s="348">
        <v>6010405003434</v>
      </c>
      <c r="K936" s="349"/>
      <c r="L936" s="349"/>
      <c r="M936" s="349"/>
      <c r="N936" s="349"/>
      <c r="O936" s="349"/>
      <c r="P936" s="362" t="s">
        <v>639</v>
      </c>
      <c r="Q936" s="350"/>
      <c r="R936" s="350"/>
      <c r="S936" s="350"/>
      <c r="T936" s="350"/>
      <c r="U936" s="350"/>
      <c r="V936" s="350"/>
      <c r="W936" s="350"/>
      <c r="X936" s="350"/>
      <c r="Y936" s="351">
        <v>0.6</v>
      </c>
      <c r="Z936" s="352"/>
      <c r="AA936" s="352"/>
      <c r="AB936" s="353"/>
      <c r="AC936" s="363" t="s">
        <v>500</v>
      </c>
      <c r="AD936" s="371"/>
      <c r="AE936" s="371"/>
      <c r="AF936" s="371"/>
      <c r="AG936" s="371"/>
      <c r="AH936" s="372" t="s">
        <v>637</v>
      </c>
      <c r="AI936" s="373"/>
      <c r="AJ936" s="373"/>
      <c r="AK936" s="373"/>
      <c r="AL936" s="357" t="s">
        <v>637</v>
      </c>
      <c r="AM936" s="358"/>
      <c r="AN936" s="358"/>
      <c r="AO936" s="359"/>
      <c r="AP936" s="360" t="s">
        <v>637</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458</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640</v>
      </c>
      <c r="D969" s="347"/>
      <c r="E969" s="347"/>
      <c r="F969" s="347"/>
      <c r="G969" s="347"/>
      <c r="H969" s="347"/>
      <c r="I969" s="347"/>
      <c r="J969" s="348">
        <v>3020001081423</v>
      </c>
      <c r="K969" s="349"/>
      <c r="L969" s="349"/>
      <c r="M969" s="349"/>
      <c r="N969" s="349"/>
      <c r="O969" s="349"/>
      <c r="P969" s="362" t="s">
        <v>614</v>
      </c>
      <c r="Q969" s="350"/>
      <c r="R969" s="350"/>
      <c r="S969" s="350"/>
      <c r="T969" s="350"/>
      <c r="U969" s="350"/>
      <c r="V969" s="350"/>
      <c r="W969" s="350"/>
      <c r="X969" s="350"/>
      <c r="Y969" s="351">
        <v>3.4</v>
      </c>
      <c r="Z969" s="352"/>
      <c r="AA969" s="352"/>
      <c r="AB969" s="353"/>
      <c r="AC969" s="363" t="s">
        <v>500</v>
      </c>
      <c r="AD969" s="371"/>
      <c r="AE969" s="371"/>
      <c r="AF969" s="371"/>
      <c r="AG969" s="371"/>
      <c r="AH969" s="372" t="s">
        <v>637</v>
      </c>
      <c r="AI969" s="373"/>
      <c r="AJ969" s="373"/>
      <c r="AK969" s="373"/>
      <c r="AL969" s="357" t="s">
        <v>637</v>
      </c>
      <c r="AM969" s="358"/>
      <c r="AN969" s="358"/>
      <c r="AO969" s="359"/>
      <c r="AP969" s="360" t="s">
        <v>637</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458</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customHeight="1" x14ac:dyDescent="0.15">
      <c r="A1002" s="376">
        <v>1</v>
      </c>
      <c r="B1002" s="376">
        <v>1</v>
      </c>
      <c r="C1002" s="361" t="s">
        <v>654</v>
      </c>
      <c r="D1002" s="347"/>
      <c r="E1002" s="347"/>
      <c r="F1002" s="347"/>
      <c r="G1002" s="347"/>
      <c r="H1002" s="347"/>
      <c r="I1002" s="347"/>
      <c r="J1002" s="348">
        <v>2000012100001</v>
      </c>
      <c r="K1002" s="349"/>
      <c r="L1002" s="349"/>
      <c r="M1002" s="349"/>
      <c r="N1002" s="349"/>
      <c r="O1002" s="349"/>
      <c r="P1002" s="362" t="s">
        <v>662</v>
      </c>
      <c r="Q1002" s="350"/>
      <c r="R1002" s="350"/>
      <c r="S1002" s="350"/>
      <c r="T1002" s="350"/>
      <c r="U1002" s="350"/>
      <c r="V1002" s="350"/>
      <c r="W1002" s="350"/>
      <c r="X1002" s="350"/>
      <c r="Y1002" s="351">
        <v>0.7</v>
      </c>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customHeight="1" x14ac:dyDescent="0.15">
      <c r="A1003" s="376">
        <v>2</v>
      </c>
      <c r="B1003" s="376">
        <v>1</v>
      </c>
      <c r="C1003" s="361" t="s">
        <v>655</v>
      </c>
      <c r="D1003" s="347"/>
      <c r="E1003" s="347"/>
      <c r="F1003" s="347"/>
      <c r="G1003" s="347"/>
      <c r="H1003" s="347"/>
      <c r="I1003" s="347"/>
      <c r="J1003" s="348">
        <v>2000012100001</v>
      </c>
      <c r="K1003" s="349"/>
      <c r="L1003" s="349"/>
      <c r="M1003" s="349"/>
      <c r="N1003" s="349"/>
      <c r="O1003" s="349"/>
      <c r="P1003" s="350" t="s">
        <v>662</v>
      </c>
      <c r="Q1003" s="350"/>
      <c r="R1003" s="350"/>
      <c r="S1003" s="350"/>
      <c r="T1003" s="350"/>
      <c r="U1003" s="350"/>
      <c r="V1003" s="350"/>
      <c r="W1003" s="350"/>
      <c r="X1003" s="350"/>
      <c r="Y1003" s="351">
        <v>0.5</v>
      </c>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customHeight="1" x14ac:dyDescent="0.15">
      <c r="A1004" s="376">
        <v>3</v>
      </c>
      <c r="B1004" s="376">
        <v>1</v>
      </c>
      <c r="C1004" s="361" t="s">
        <v>656</v>
      </c>
      <c r="D1004" s="347"/>
      <c r="E1004" s="347"/>
      <c r="F1004" s="347"/>
      <c r="G1004" s="347"/>
      <c r="H1004" s="347"/>
      <c r="I1004" s="347"/>
      <c r="J1004" s="348">
        <v>2000012100001</v>
      </c>
      <c r="K1004" s="349"/>
      <c r="L1004" s="349"/>
      <c r="M1004" s="349"/>
      <c r="N1004" s="349"/>
      <c r="O1004" s="349"/>
      <c r="P1004" s="362" t="s">
        <v>662</v>
      </c>
      <c r="Q1004" s="350"/>
      <c r="R1004" s="350"/>
      <c r="S1004" s="350"/>
      <c r="T1004" s="350"/>
      <c r="U1004" s="350"/>
      <c r="V1004" s="350"/>
      <c r="W1004" s="350"/>
      <c r="X1004" s="350"/>
      <c r="Y1004" s="351">
        <v>0.4</v>
      </c>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customHeight="1" x14ac:dyDescent="0.15">
      <c r="A1005" s="376">
        <v>4</v>
      </c>
      <c r="B1005" s="376">
        <v>1</v>
      </c>
      <c r="C1005" s="361" t="s">
        <v>657</v>
      </c>
      <c r="D1005" s="347"/>
      <c r="E1005" s="347"/>
      <c r="F1005" s="347"/>
      <c r="G1005" s="347"/>
      <c r="H1005" s="347"/>
      <c r="I1005" s="347"/>
      <c r="J1005" s="348">
        <v>2000012100001</v>
      </c>
      <c r="K1005" s="349"/>
      <c r="L1005" s="349"/>
      <c r="M1005" s="349"/>
      <c r="N1005" s="349"/>
      <c r="O1005" s="349"/>
      <c r="P1005" s="362" t="s">
        <v>662</v>
      </c>
      <c r="Q1005" s="350"/>
      <c r="R1005" s="350"/>
      <c r="S1005" s="350"/>
      <c r="T1005" s="350"/>
      <c r="U1005" s="350"/>
      <c r="V1005" s="350"/>
      <c r="W1005" s="350"/>
      <c r="X1005" s="350"/>
      <c r="Y1005" s="351">
        <v>0.4</v>
      </c>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customHeight="1" x14ac:dyDescent="0.15">
      <c r="A1006" s="376">
        <v>5</v>
      </c>
      <c r="B1006" s="376">
        <v>1</v>
      </c>
      <c r="C1006" s="361" t="s">
        <v>658</v>
      </c>
      <c r="D1006" s="347"/>
      <c r="E1006" s="347"/>
      <c r="F1006" s="347"/>
      <c r="G1006" s="347"/>
      <c r="H1006" s="347"/>
      <c r="I1006" s="347"/>
      <c r="J1006" s="348">
        <v>2000012100001</v>
      </c>
      <c r="K1006" s="349"/>
      <c r="L1006" s="349"/>
      <c r="M1006" s="349"/>
      <c r="N1006" s="349"/>
      <c r="O1006" s="349"/>
      <c r="P1006" s="350" t="s">
        <v>662</v>
      </c>
      <c r="Q1006" s="350"/>
      <c r="R1006" s="350"/>
      <c r="S1006" s="350"/>
      <c r="T1006" s="350"/>
      <c r="U1006" s="350"/>
      <c r="V1006" s="350"/>
      <c r="W1006" s="350"/>
      <c r="X1006" s="350"/>
      <c r="Y1006" s="351">
        <v>0.4</v>
      </c>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customHeight="1" x14ac:dyDescent="0.15">
      <c r="A1007" s="376">
        <v>6</v>
      </c>
      <c r="B1007" s="376">
        <v>1</v>
      </c>
      <c r="C1007" s="361" t="s">
        <v>659</v>
      </c>
      <c r="D1007" s="347"/>
      <c r="E1007" s="347"/>
      <c r="F1007" s="347"/>
      <c r="G1007" s="347"/>
      <c r="H1007" s="347"/>
      <c r="I1007" s="347"/>
      <c r="J1007" s="348">
        <v>2000012100001</v>
      </c>
      <c r="K1007" s="349"/>
      <c r="L1007" s="349"/>
      <c r="M1007" s="349"/>
      <c r="N1007" s="349"/>
      <c r="O1007" s="349"/>
      <c r="P1007" s="350" t="s">
        <v>662</v>
      </c>
      <c r="Q1007" s="350"/>
      <c r="R1007" s="350"/>
      <c r="S1007" s="350"/>
      <c r="T1007" s="350"/>
      <c r="U1007" s="350"/>
      <c r="V1007" s="350"/>
      <c r="W1007" s="350"/>
      <c r="X1007" s="350"/>
      <c r="Y1007" s="351">
        <v>0.4</v>
      </c>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customHeight="1" x14ac:dyDescent="0.15">
      <c r="A1008" s="376">
        <v>7</v>
      </c>
      <c r="B1008" s="376">
        <v>1</v>
      </c>
      <c r="C1008" s="361" t="s">
        <v>660</v>
      </c>
      <c r="D1008" s="347"/>
      <c r="E1008" s="347"/>
      <c r="F1008" s="347"/>
      <c r="G1008" s="347"/>
      <c r="H1008" s="347"/>
      <c r="I1008" s="347"/>
      <c r="J1008" s="348">
        <v>2000012100001</v>
      </c>
      <c r="K1008" s="349"/>
      <c r="L1008" s="349"/>
      <c r="M1008" s="349"/>
      <c r="N1008" s="349"/>
      <c r="O1008" s="349"/>
      <c r="P1008" s="350" t="s">
        <v>662</v>
      </c>
      <c r="Q1008" s="350"/>
      <c r="R1008" s="350"/>
      <c r="S1008" s="350"/>
      <c r="T1008" s="350"/>
      <c r="U1008" s="350"/>
      <c r="V1008" s="350"/>
      <c r="W1008" s="350"/>
      <c r="X1008" s="350"/>
      <c r="Y1008" s="351">
        <v>0.2</v>
      </c>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customHeight="1" x14ac:dyDescent="0.15">
      <c r="A1009" s="376">
        <v>8</v>
      </c>
      <c r="B1009" s="376">
        <v>1</v>
      </c>
      <c r="C1009" s="361" t="s">
        <v>661</v>
      </c>
      <c r="D1009" s="347"/>
      <c r="E1009" s="347"/>
      <c r="F1009" s="347"/>
      <c r="G1009" s="347"/>
      <c r="H1009" s="347"/>
      <c r="I1009" s="347"/>
      <c r="J1009" s="348">
        <v>2000012100001</v>
      </c>
      <c r="K1009" s="349"/>
      <c r="L1009" s="349"/>
      <c r="M1009" s="349"/>
      <c r="N1009" s="349"/>
      <c r="O1009" s="349"/>
      <c r="P1009" s="350" t="s">
        <v>662</v>
      </c>
      <c r="Q1009" s="350"/>
      <c r="R1009" s="350"/>
      <c r="S1009" s="350"/>
      <c r="T1009" s="350"/>
      <c r="U1009" s="350"/>
      <c r="V1009" s="350"/>
      <c r="W1009" s="350"/>
      <c r="X1009" s="350"/>
      <c r="Y1009" s="351">
        <v>0.1</v>
      </c>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customHeight="1" x14ac:dyDescent="0.15">
      <c r="A1010" s="376">
        <v>9</v>
      </c>
      <c r="B1010" s="376">
        <v>1</v>
      </c>
      <c r="C1010" s="361" t="s">
        <v>663</v>
      </c>
      <c r="D1010" s="347"/>
      <c r="E1010" s="347"/>
      <c r="F1010" s="347"/>
      <c r="G1010" s="347"/>
      <c r="H1010" s="347"/>
      <c r="I1010" s="347"/>
      <c r="J1010" s="348">
        <v>2000012100001</v>
      </c>
      <c r="K1010" s="349"/>
      <c r="L1010" s="349"/>
      <c r="M1010" s="349"/>
      <c r="N1010" s="349"/>
      <c r="O1010" s="349"/>
      <c r="P1010" s="350" t="s">
        <v>662</v>
      </c>
      <c r="Q1010" s="350"/>
      <c r="R1010" s="350"/>
      <c r="S1010" s="350"/>
      <c r="T1010" s="350"/>
      <c r="U1010" s="350"/>
      <c r="V1010" s="350"/>
      <c r="W1010" s="350"/>
      <c r="X1010" s="350"/>
      <c r="Y1010" s="351">
        <v>0.1</v>
      </c>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customHeight="1" x14ac:dyDescent="0.15">
      <c r="A1011" s="376">
        <v>10</v>
      </c>
      <c r="B1011" s="376">
        <v>1</v>
      </c>
      <c r="C1011" s="361" t="s">
        <v>664</v>
      </c>
      <c r="D1011" s="347"/>
      <c r="E1011" s="347"/>
      <c r="F1011" s="347"/>
      <c r="G1011" s="347"/>
      <c r="H1011" s="347"/>
      <c r="I1011" s="347"/>
      <c r="J1011" s="348">
        <v>2000012100001</v>
      </c>
      <c r="K1011" s="349"/>
      <c r="L1011" s="349"/>
      <c r="M1011" s="349"/>
      <c r="N1011" s="349"/>
      <c r="O1011" s="349"/>
      <c r="P1011" s="350" t="s">
        <v>662</v>
      </c>
      <c r="Q1011" s="350"/>
      <c r="R1011" s="350"/>
      <c r="S1011" s="350"/>
      <c r="T1011" s="350"/>
      <c r="U1011" s="350"/>
      <c r="V1011" s="350"/>
      <c r="W1011" s="350"/>
      <c r="X1011" s="350"/>
      <c r="Y1011" s="351">
        <v>0</v>
      </c>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458</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458</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448</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464</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449</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2">
    <cfRule type="expression" dxfId="2803" priority="13901">
      <formula>IF(RIGHT(TEXT(Y782,"0.#"),1)=".",FALSE,TRUE)</formula>
    </cfRule>
    <cfRule type="expression" dxfId="2802" priority="13902">
      <formula>IF(RIGHT(TEXT(Y782,"0.#"),1)=".",TRUE,FALSE)</formula>
    </cfRule>
  </conditionalFormatting>
  <conditionalFormatting sqref="Y791">
    <cfRule type="expression" dxfId="2801" priority="13897">
      <formula>IF(RIGHT(TEXT(Y791,"0.#"),1)=".",FALSE,TRUE)</formula>
    </cfRule>
    <cfRule type="expression" dxfId="2800" priority="13898">
      <formula>IF(RIGHT(TEXT(Y791,"0.#"),1)=".",TRUE,FALSE)</formula>
    </cfRule>
  </conditionalFormatting>
  <conditionalFormatting sqref="Y822:Y829 Y820 Y809:Y816 Y796:Y803 Y794">
    <cfRule type="expression" dxfId="2799" priority="13679">
      <formula>IF(RIGHT(TEXT(Y794,"0.#"),1)=".",FALSE,TRUE)</formula>
    </cfRule>
    <cfRule type="expression" dxfId="2798" priority="13680">
      <formula>IF(RIGHT(TEXT(Y794,"0.#"),1)=".",TRUE,FALSE)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Q101">
    <cfRule type="expression" dxfId="2793" priority="13717">
      <formula>IF(RIGHT(TEXT(AQ101,"0.#"),1)=".",FALSE,TRUE)</formula>
    </cfRule>
    <cfRule type="expression" dxfId="2792" priority="13718">
      <formula>IF(RIGHT(TEXT(AQ101,"0.#"),1)=".",TRUE,FALSE)</formula>
    </cfRule>
  </conditionalFormatting>
  <conditionalFormatting sqref="Y783:Y790 Y781">
    <cfRule type="expression" dxfId="2791" priority="13703">
      <formula>IF(RIGHT(TEXT(Y781,"0.#"),1)=".",FALSE,TRUE)</formula>
    </cfRule>
    <cfRule type="expression" dxfId="2790" priority="13704">
      <formula>IF(RIGHT(TEXT(Y781,"0.#"),1)=".",TRUE,FALSE)</formula>
    </cfRule>
  </conditionalFormatting>
  <conditionalFormatting sqref="AU782">
    <cfRule type="expression" dxfId="2789" priority="13701">
      <formula>IF(RIGHT(TEXT(AU782,"0.#"),1)=".",FALSE,TRUE)</formula>
    </cfRule>
    <cfRule type="expression" dxfId="2788" priority="13702">
      <formula>IF(RIGHT(TEXT(AU782,"0.#"),1)=".",TRUE,FALSE)</formula>
    </cfRule>
  </conditionalFormatting>
  <conditionalFormatting sqref="AU791">
    <cfRule type="expression" dxfId="2787" priority="13699">
      <formula>IF(RIGHT(TEXT(AU791,"0.#"),1)=".",FALSE,TRUE)</formula>
    </cfRule>
    <cfRule type="expression" dxfId="2786" priority="13700">
      <formula>IF(RIGHT(TEXT(AU791,"0.#"),1)=".",TRUE,FALSE)</formula>
    </cfRule>
  </conditionalFormatting>
  <conditionalFormatting sqref="AU783:AU790 AU781">
    <cfRule type="expression" dxfId="2785" priority="13697">
      <formula>IF(RIGHT(TEXT(AU781,"0.#"),1)=".",FALSE,TRUE)</formula>
    </cfRule>
    <cfRule type="expression" dxfId="2784" priority="13698">
      <formula>IF(RIGHT(TEXT(AU781,"0.#"),1)=".",TRUE,FALSE)</formula>
    </cfRule>
  </conditionalFormatting>
  <conditionalFormatting sqref="Y821 Y808 Y795">
    <cfRule type="expression" dxfId="2783" priority="13683">
      <formula>IF(RIGHT(TEXT(Y795,"0.#"),1)=".",FALSE,TRUE)</formula>
    </cfRule>
    <cfRule type="expression" dxfId="2782" priority="13684">
      <formula>IF(RIGHT(TEXT(Y795,"0.#"),1)=".",TRUE,FALSE)</formula>
    </cfRule>
  </conditionalFormatting>
  <conditionalFormatting sqref="Y830 Y817 Y804">
    <cfRule type="expression" dxfId="2781" priority="13681">
      <formula>IF(RIGHT(TEXT(Y804,"0.#"),1)=".",FALSE,TRUE)</formula>
    </cfRule>
    <cfRule type="expression" dxfId="2780" priority="13682">
      <formula>IF(RIGHT(TEXT(Y804,"0.#"),1)=".",TRUE,FALSE)</formula>
    </cfRule>
  </conditionalFormatting>
  <conditionalFormatting sqref="AU821 AU808 AU795">
    <cfRule type="expression" dxfId="2779" priority="13677">
      <formula>IF(RIGHT(TEXT(AU795,"0.#"),1)=".",FALSE,TRUE)</formula>
    </cfRule>
    <cfRule type="expression" dxfId="2778" priority="13678">
      <formula>IF(RIGHT(TEXT(AU795,"0.#"),1)=".",TRUE,FALSE)</formula>
    </cfRule>
  </conditionalFormatting>
  <conditionalFormatting sqref="AU830 AU817 AU804">
    <cfRule type="expression" dxfId="2777" priority="13675">
      <formula>IF(RIGHT(TEXT(AU804,"0.#"),1)=".",FALSE,TRUE)</formula>
    </cfRule>
    <cfRule type="expression" dxfId="2776" priority="13676">
      <formula>IF(RIGHT(TEXT(AU804,"0.#"),1)=".",TRUE,FALSE)</formula>
    </cfRule>
  </conditionalFormatting>
  <conditionalFormatting sqref="AU822:AU829 AU820 AU809:AU816 AU807 AU796:AU803 AU794">
    <cfRule type="expression" dxfId="2775" priority="13673">
      <formula>IF(RIGHT(TEXT(AU794,"0.#"),1)=".",FALSE,TRUE)</formula>
    </cfRule>
    <cfRule type="expression" dxfId="2774" priority="13674">
      <formula>IF(RIGHT(TEXT(AU794,"0.#"),1)=".",TRUE,FALSE)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M34">
    <cfRule type="expression" dxfId="2767" priority="13473">
      <formula>IF(RIGHT(TEXT(AM34,"0.#"),1)=".",FALSE,TRUE)</formula>
    </cfRule>
    <cfRule type="expression" dxfId="2766" priority="13474">
      <formula>IF(RIGHT(TEXT(AM34,"0.#"),1)=".",TRUE,FALSE)</formula>
    </cfRule>
  </conditionalFormatting>
  <conditionalFormatting sqref="AE33">
    <cfRule type="expression" dxfId="2765" priority="13487">
      <formula>IF(RIGHT(TEXT(AE33,"0.#"),1)=".",FALSE,TRUE)</formula>
    </cfRule>
    <cfRule type="expression" dxfId="2764" priority="13488">
      <formula>IF(RIGHT(TEXT(AE33,"0.#"),1)=".",TRUE,FALSE)</formula>
    </cfRule>
  </conditionalFormatting>
  <conditionalFormatting sqref="AE34">
    <cfRule type="expression" dxfId="2763" priority="13485">
      <formula>IF(RIGHT(TEXT(AE34,"0.#"),1)=".",FALSE,TRUE)</formula>
    </cfRule>
    <cfRule type="expression" dxfId="2762" priority="13486">
      <formula>IF(RIGHT(TEXT(AE34,"0.#"),1)=".",TRUE,FALSE)</formula>
    </cfRule>
  </conditionalFormatting>
  <conditionalFormatting sqref="AI34">
    <cfRule type="expression" dxfId="2761" priority="13483">
      <formula>IF(RIGHT(TEXT(AI34,"0.#"),1)=".",FALSE,TRUE)</formula>
    </cfRule>
    <cfRule type="expression" dxfId="2760" priority="13484">
      <formula>IF(RIGHT(TEXT(AI34,"0.#"),1)=".",TRUE,FALSE)</formula>
    </cfRule>
  </conditionalFormatting>
  <conditionalFormatting sqref="AI33">
    <cfRule type="expression" dxfId="2759" priority="13481">
      <formula>IF(RIGHT(TEXT(AI33,"0.#"),1)=".",FALSE,TRUE)</formula>
    </cfRule>
    <cfRule type="expression" dxfId="2758" priority="13482">
      <formula>IF(RIGHT(TEXT(AI33,"0.#"),1)=".",TRUE,FALSE)</formula>
    </cfRule>
  </conditionalFormatting>
  <conditionalFormatting sqref="AI32">
    <cfRule type="expression" dxfId="2757" priority="13479">
      <formula>IF(RIGHT(TEXT(AI32,"0.#"),1)=".",FALSE,TRUE)</formula>
    </cfRule>
    <cfRule type="expression" dxfId="2756" priority="13480">
      <formula>IF(RIGHT(TEXT(AI32,"0.#"),1)=".",TRUE,FALSE)</formula>
    </cfRule>
  </conditionalFormatting>
  <conditionalFormatting sqref="AM32">
    <cfRule type="expression" dxfId="2755" priority="13477">
      <formula>IF(RIGHT(TEXT(AM32,"0.#"),1)=".",FALSE,TRUE)</formula>
    </cfRule>
    <cfRule type="expression" dxfId="2754" priority="13478">
      <formula>IF(RIGHT(TEXT(AM32,"0.#"),1)=".",TRUE,FALSE)</formula>
    </cfRule>
  </conditionalFormatting>
  <conditionalFormatting sqref="AM33">
    <cfRule type="expression" dxfId="2753" priority="13475">
      <formula>IF(RIGHT(TEXT(AM33,"0.#"),1)=".",FALSE,TRUE)</formula>
    </cfRule>
    <cfRule type="expression" dxfId="2752" priority="13476">
      <formula>IF(RIGHT(TEXT(AM33,"0.#"),1)=".",TRUE,FALSE)</formula>
    </cfRule>
  </conditionalFormatting>
  <conditionalFormatting sqref="AQ32:AQ34">
    <cfRule type="expression" dxfId="2751" priority="13467">
      <formula>IF(RIGHT(TEXT(AQ32,"0.#"),1)=".",FALSE,TRUE)</formula>
    </cfRule>
    <cfRule type="expression" dxfId="2750" priority="13468">
      <formula>IF(RIGHT(TEXT(AQ32,"0.#"),1)=".",TRUE,FALSE)</formula>
    </cfRule>
  </conditionalFormatting>
  <conditionalFormatting sqref="AU32:AU34">
    <cfRule type="expression" dxfId="2749" priority="13465">
      <formula>IF(RIGHT(TEXT(AU32,"0.#"),1)=".",FALSE,TRUE)</formula>
    </cfRule>
    <cfRule type="expression" dxfId="2748" priority="13466">
      <formula>IF(RIGHT(TEXT(AU32,"0.#"),1)=".",TRUE,FALSE)</formula>
    </cfRule>
  </conditionalFormatting>
  <conditionalFormatting sqref="AE53">
    <cfRule type="expression" dxfId="2747" priority="13399">
      <formula>IF(RIGHT(TEXT(AE53,"0.#"),1)=".",FALSE,TRUE)</formula>
    </cfRule>
    <cfRule type="expression" dxfId="2746" priority="13400">
      <formula>IF(RIGHT(TEXT(AE53,"0.#"),1)=".",TRUE,FALSE)</formula>
    </cfRule>
  </conditionalFormatting>
  <conditionalFormatting sqref="AE54">
    <cfRule type="expression" dxfId="2745" priority="13397">
      <formula>IF(RIGHT(TEXT(AE54,"0.#"),1)=".",FALSE,TRUE)</formula>
    </cfRule>
    <cfRule type="expression" dxfId="2744" priority="13398">
      <formula>IF(RIGHT(TEXT(AE54,"0.#"),1)=".",TRUE,FALSE)</formula>
    </cfRule>
  </conditionalFormatting>
  <conditionalFormatting sqref="AI54">
    <cfRule type="expression" dxfId="2743" priority="13391">
      <formula>IF(RIGHT(TEXT(AI54,"0.#"),1)=".",FALSE,TRUE)</formula>
    </cfRule>
    <cfRule type="expression" dxfId="2742" priority="13392">
      <formula>IF(RIGHT(TEXT(AI54,"0.#"),1)=".",TRUE,FALSE)</formula>
    </cfRule>
  </conditionalFormatting>
  <conditionalFormatting sqref="AI53">
    <cfRule type="expression" dxfId="2741" priority="13389">
      <formula>IF(RIGHT(TEXT(AI53,"0.#"),1)=".",FALSE,TRUE)</formula>
    </cfRule>
    <cfRule type="expression" dxfId="2740" priority="13390">
      <formula>IF(RIGHT(TEXT(AI53,"0.#"),1)=".",TRUE,FALSE)</formula>
    </cfRule>
  </conditionalFormatting>
  <conditionalFormatting sqref="AM53">
    <cfRule type="expression" dxfId="2739" priority="13387">
      <formula>IF(RIGHT(TEXT(AM53,"0.#"),1)=".",FALSE,TRUE)</formula>
    </cfRule>
    <cfRule type="expression" dxfId="2738" priority="13388">
      <formula>IF(RIGHT(TEXT(AM53,"0.#"),1)=".",TRUE,FALSE)</formula>
    </cfRule>
  </conditionalFormatting>
  <conditionalFormatting sqref="AM54">
    <cfRule type="expression" dxfId="2737" priority="13385">
      <formula>IF(RIGHT(TEXT(AM54,"0.#"),1)=".",FALSE,TRUE)</formula>
    </cfRule>
    <cfRule type="expression" dxfId="2736" priority="13386">
      <formula>IF(RIGHT(TEXT(AM54,"0.#"),1)=".",TRUE,FALSE)</formula>
    </cfRule>
  </conditionalFormatting>
  <conditionalFormatting sqref="AM55">
    <cfRule type="expression" dxfId="2735" priority="13383">
      <formula>IF(RIGHT(TEXT(AM55,"0.#"),1)=".",FALSE,TRUE)</formula>
    </cfRule>
    <cfRule type="expression" dxfId="2734" priority="13384">
      <formula>IF(RIGHT(TEXT(AM55,"0.#"),1)=".",TRUE,FALSE)</formula>
    </cfRule>
  </conditionalFormatting>
  <conditionalFormatting sqref="AE60">
    <cfRule type="expression" dxfId="2733" priority="13369">
      <formula>IF(RIGHT(TEXT(AE60,"0.#"),1)=".",FALSE,TRUE)</formula>
    </cfRule>
    <cfRule type="expression" dxfId="2732" priority="13370">
      <formula>IF(RIGHT(TEXT(AE60,"0.#"),1)=".",TRUE,FALSE)</formula>
    </cfRule>
  </conditionalFormatting>
  <conditionalFormatting sqref="AE61">
    <cfRule type="expression" dxfId="2731" priority="13367">
      <formula>IF(RIGHT(TEXT(AE61,"0.#"),1)=".",FALSE,TRUE)</formula>
    </cfRule>
    <cfRule type="expression" dxfId="2730" priority="13368">
      <formula>IF(RIGHT(TEXT(AE61,"0.#"),1)=".",TRUE,FALSE)</formula>
    </cfRule>
  </conditionalFormatting>
  <conditionalFormatting sqref="AE62">
    <cfRule type="expression" dxfId="2729" priority="13365">
      <formula>IF(RIGHT(TEXT(AE62,"0.#"),1)=".",FALSE,TRUE)</formula>
    </cfRule>
    <cfRule type="expression" dxfId="2728" priority="13366">
      <formula>IF(RIGHT(TEXT(AE62,"0.#"),1)=".",TRUE,FALSE)</formula>
    </cfRule>
  </conditionalFormatting>
  <conditionalFormatting sqref="AI62">
    <cfRule type="expression" dxfId="2727" priority="13363">
      <formula>IF(RIGHT(TEXT(AI62,"0.#"),1)=".",FALSE,TRUE)</formula>
    </cfRule>
    <cfRule type="expression" dxfId="2726" priority="13364">
      <formula>IF(RIGHT(TEXT(AI62,"0.#"),1)=".",TRUE,FALSE)</formula>
    </cfRule>
  </conditionalFormatting>
  <conditionalFormatting sqref="AI61">
    <cfRule type="expression" dxfId="2725" priority="13361">
      <formula>IF(RIGHT(TEXT(AI61,"0.#"),1)=".",FALSE,TRUE)</formula>
    </cfRule>
    <cfRule type="expression" dxfId="2724" priority="13362">
      <formula>IF(RIGHT(TEXT(AI61,"0.#"),1)=".",TRUE,FALSE)</formula>
    </cfRule>
  </conditionalFormatting>
  <conditionalFormatting sqref="AI60">
    <cfRule type="expression" dxfId="2723" priority="13359">
      <formula>IF(RIGHT(TEXT(AI60,"0.#"),1)=".",FALSE,TRUE)</formula>
    </cfRule>
    <cfRule type="expression" dxfId="2722" priority="13360">
      <formula>IF(RIGHT(TEXT(AI60,"0.#"),1)=".",TRUE,FALSE)</formula>
    </cfRule>
  </conditionalFormatting>
  <conditionalFormatting sqref="AM60">
    <cfRule type="expression" dxfId="2721" priority="13357">
      <formula>IF(RIGHT(TEXT(AM60,"0.#"),1)=".",FALSE,TRUE)</formula>
    </cfRule>
    <cfRule type="expression" dxfId="2720" priority="13358">
      <formula>IF(RIGHT(TEXT(AM60,"0.#"),1)=".",TRUE,FALSE)</formula>
    </cfRule>
  </conditionalFormatting>
  <conditionalFormatting sqref="AM61">
    <cfRule type="expression" dxfId="2719" priority="13355">
      <formula>IF(RIGHT(TEXT(AM61,"0.#"),1)=".",FALSE,TRUE)</formula>
    </cfRule>
    <cfRule type="expression" dxfId="2718" priority="13356">
      <formula>IF(RIGHT(TEXT(AM61,"0.#"),1)=".",TRUE,FALSE)</formula>
    </cfRule>
  </conditionalFormatting>
  <conditionalFormatting sqref="AM62">
    <cfRule type="expression" dxfId="2717" priority="13353">
      <formula>IF(RIGHT(TEXT(AM62,"0.#"),1)=".",FALSE,TRUE)</formula>
    </cfRule>
    <cfRule type="expression" dxfId="2716" priority="13354">
      <formula>IF(RIGHT(TEXT(AM62,"0.#"),1)=".",TRUE,FALSE)</formula>
    </cfRule>
  </conditionalFormatting>
  <conditionalFormatting sqref="AE87">
    <cfRule type="expression" dxfId="2715" priority="13339">
      <formula>IF(RIGHT(TEXT(AE87,"0.#"),1)=".",FALSE,TRUE)</formula>
    </cfRule>
    <cfRule type="expression" dxfId="2714" priority="13340">
      <formula>IF(RIGHT(TEXT(AE87,"0.#"),1)=".",TRUE,FALSE)</formula>
    </cfRule>
  </conditionalFormatting>
  <conditionalFormatting sqref="AE88">
    <cfRule type="expression" dxfId="2713" priority="13337">
      <formula>IF(RIGHT(TEXT(AE88,"0.#"),1)=".",FALSE,TRUE)</formula>
    </cfRule>
    <cfRule type="expression" dxfId="2712" priority="13338">
      <formula>IF(RIGHT(TEXT(AE88,"0.#"),1)=".",TRUE,FALSE)</formula>
    </cfRule>
  </conditionalFormatting>
  <conditionalFormatting sqref="AE89">
    <cfRule type="expression" dxfId="2711" priority="13335">
      <formula>IF(RIGHT(TEXT(AE89,"0.#"),1)=".",FALSE,TRUE)</formula>
    </cfRule>
    <cfRule type="expression" dxfId="2710" priority="13336">
      <formula>IF(RIGHT(TEXT(AE89,"0.#"),1)=".",TRUE,FALSE)</formula>
    </cfRule>
  </conditionalFormatting>
  <conditionalFormatting sqref="AI89">
    <cfRule type="expression" dxfId="2709" priority="13333">
      <formula>IF(RIGHT(TEXT(AI89,"0.#"),1)=".",FALSE,TRUE)</formula>
    </cfRule>
    <cfRule type="expression" dxfId="2708" priority="13334">
      <formula>IF(RIGHT(TEXT(AI89,"0.#"),1)=".",TRUE,FALSE)</formula>
    </cfRule>
  </conditionalFormatting>
  <conditionalFormatting sqref="AI88">
    <cfRule type="expression" dxfId="2707" priority="13331">
      <formula>IF(RIGHT(TEXT(AI88,"0.#"),1)=".",FALSE,TRUE)</formula>
    </cfRule>
    <cfRule type="expression" dxfId="2706" priority="13332">
      <formula>IF(RIGHT(TEXT(AI88,"0.#"),1)=".",TRUE,FALSE)</formula>
    </cfRule>
  </conditionalFormatting>
  <conditionalFormatting sqref="AI87">
    <cfRule type="expression" dxfId="2705" priority="13329">
      <formula>IF(RIGHT(TEXT(AI87,"0.#"),1)=".",FALSE,TRUE)</formula>
    </cfRule>
    <cfRule type="expression" dxfId="2704" priority="13330">
      <formula>IF(RIGHT(TEXT(AI87,"0.#"),1)=".",TRUE,FALSE)</formula>
    </cfRule>
  </conditionalFormatting>
  <conditionalFormatting sqref="AM88">
    <cfRule type="expression" dxfId="2703" priority="13325">
      <formula>IF(RIGHT(TEXT(AM88,"0.#"),1)=".",FALSE,TRUE)</formula>
    </cfRule>
    <cfRule type="expression" dxfId="2702" priority="13326">
      <formula>IF(RIGHT(TEXT(AM88,"0.#"),1)=".",TRUE,FALSE)</formula>
    </cfRule>
  </conditionalFormatting>
  <conditionalFormatting sqref="AM89">
    <cfRule type="expression" dxfId="2701" priority="13323">
      <formula>IF(RIGHT(TEXT(AM89,"0.#"),1)=".",FALSE,TRUE)</formula>
    </cfRule>
    <cfRule type="expression" dxfId="2700" priority="13324">
      <formula>IF(RIGHT(TEXT(AM89,"0.#"),1)=".",TRUE,FALSE)</formula>
    </cfRule>
  </conditionalFormatting>
  <conditionalFormatting sqref="AE92">
    <cfRule type="expression" dxfId="2699" priority="13309">
      <formula>IF(RIGHT(TEXT(AE92,"0.#"),1)=".",FALSE,TRUE)</formula>
    </cfRule>
    <cfRule type="expression" dxfId="2698" priority="13310">
      <formula>IF(RIGHT(TEXT(AE92,"0.#"),1)=".",TRUE,FALSE)</formula>
    </cfRule>
  </conditionalFormatting>
  <conditionalFormatting sqref="AE93">
    <cfRule type="expression" dxfId="2697" priority="13307">
      <formula>IF(RIGHT(TEXT(AE93,"0.#"),1)=".",FALSE,TRUE)</formula>
    </cfRule>
    <cfRule type="expression" dxfId="2696" priority="13308">
      <formula>IF(RIGHT(TEXT(AE93,"0.#"),1)=".",TRUE,FALSE)</formula>
    </cfRule>
  </conditionalFormatting>
  <conditionalFormatting sqref="AE94">
    <cfRule type="expression" dxfId="2695" priority="13305">
      <formula>IF(RIGHT(TEXT(AE94,"0.#"),1)=".",FALSE,TRUE)</formula>
    </cfRule>
    <cfRule type="expression" dxfId="2694" priority="13306">
      <formula>IF(RIGHT(TEXT(AE94,"0.#"),1)=".",TRUE,FALSE)</formula>
    </cfRule>
  </conditionalFormatting>
  <conditionalFormatting sqref="AI94">
    <cfRule type="expression" dxfId="2693" priority="13303">
      <formula>IF(RIGHT(TEXT(AI94,"0.#"),1)=".",FALSE,TRUE)</formula>
    </cfRule>
    <cfRule type="expression" dxfId="2692" priority="13304">
      <formula>IF(RIGHT(TEXT(AI94,"0.#"),1)=".",TRUE,FALSE)</formula>
    </cfRule>
  </conditionalFormatting>
  <conditionalFormatting sqref="AI93">
    <cfRule type="expression" dxfId="2691" priority="13301">
      <formula>IF(RIGHT(TEXT(AI93,"0.#"),1)=".",FALSE,TRUE)</formula>
    </cfRule>
    <cfRule type="expression" dxfId="2690" priority="13302">
      <formula>IF(RIGHT(TEXT(AI93,"0.#"),1)=".",TRUE,FALSE)</formula>
    </cfRule>
  </conditionalFormatting>
  <conditionalFormatting sqref="AI92">
    <cfRule type="expression" dxfId="2689" priority="13299">
      <formula>IF(RIGHT(TEXT(AI92,"0.#"),1)=".",FALSE,TRUE)</formula>
    </cfRule>
    <cfRule type="expression" dxfId="2688" priority="13300">
      <formula>IF(RIGHT(TEXT(AI92,"0.#"),1)=".",TRUE,FALSE)</formula>
    </cfRule>
  </conditionalFormatting>
  <conditionalFormatting sqref="AM92">
    <cfRule type="expression" dxfId="2687" priority="13297">
      <formula>IF(RIGHT(TEXT(AM92,"0.#"),1)=".",FALSE,TRUE)</formula>
    </cfRule>
    <cfRule type="expression" dxfId="2686" priority="13298">
      <formula>IF(RIGHT(TEXT(AM92,"0.#"),1)=".",TRUE,FALSE)</formula>
    </cfRule>
  </conditionalFormatting>
  <conditionalFormatting sqref="AM93">
    <cfRule type="expression" dxfId="2685" priority="13295">
      <formula>IF(RIGHT(TEXT(AM93,"0.#"),1)=".",FALSE,TRUE)</formula>
    </cfRule>
    <cfRule type="expression" dxfId="2684" priority="13296">
      <formula>IF(RIGHT(TEXT(AM93,"0.#"),1)=".",TRUE,FALSE)</formula>
    </cfRule>
  </conditionalFormatting>
  <conditionalFormatting sqref="AM94">
    <cfRule type="expression" dxfId="2683" priority="13293">
      <formula>IF(RIGHT(TEXT(AM94,"0.#"),1)=".",FALSE,TRUE)</formula>
    </cfRule>
    <cfRule type="expression" dxfId="2682" priority="13294">
      <formula>IF(RIGHT(TEXT(AM94,"0.#"),1)=".",TRUE,FALSE)</formula>
    </cfRule>
  </conditionalFormatting>
  <conditionalFormatting sqref="AE97">
    <cfRule type="expression" dxfId="2681" priority="13279">
      <formula>IF(RIGHT(TEXT(AE97,"0.#"),1)=".",FALSE,TRUE)</formula>
    </cfRule>
    <cfRule type="expression" dxfId="2680" priority="13280">
      <formula>IF(RIGHT(TEXT(AE97,"0.#"),1)=".",TRUE,FALSE)</formula>
    </cfRule>
  </conditionalFormatting>
  <conditionalFormatting sqref="AE98">
    <cfRule type="expression" dxfId="2679" priority="13277">
      <formula>IF(RIGHT(TEXT(AE98,"0.#"),1)=".",FALSE,TRUE)</formula>
    </cfRule>
    <cfRule type="expression" dxfId="2678" priority="13278">
      <formula>IF(RIGHT(TEXT(AE98,"0.#"),1)=".",TRUE,FALSE)</formula>
    </cfRule>
  </conditionalFormatting>
  <conditionalFormatting sqref="AE99">
    <cfRule type="expression" dxfId="2677" priority="13275">
      <formula>IF(RIGHT(TEXT(AE99,"0.#"),1)=".",FALSE,TRUE)</formula>
    </cfRule>
    <cfRule type="expression" dxfId="2676" priority="13276">
      <formula>IF(RIGHT(TEXT(AE99,"0.#"),1)=".",TRUE,FALSE)</formula>
    </cfRule>
  </conditionalFormatting>
  <conditionalFormatting sqref="AI99">
    <cfRule type="expression" dxfId="2675" priority="13273">
      <formula>IF(RIGHT(TEXT(AI99,"0.#"),1)=".",FALSE,TRUE)</formula>
    </cfRule>
    <cfRule type="expression" dxfId="2674" priority="13274">
      <formula>IF(RIGHT(TEXT(AI99,"0.#"),1)=".",TRUE,FALSE)</formula>
    </cfRule>
  </conditionalFormatting>
  <conditionalFormatting sqref="AI98">
    <cfRule type="expression" dxfId="2673" priority="13271">
      <formula>IF(RIGHT(TEXT(AI98,"0.#"),1)=".",FALSE,TRUE)</formula>
    </cfRule>
    <cfRule type="expression" dxfId="2672" priority="13272">
      <formula>IF(RIGHT(TEXT(AI98,"0.#"),1)=".",TRUE,FALSE)</formula>
    </cfRule>
  </conditionalFormatting>
  <conditionalFormatting sqref="AI97">
    <cfRule type="expression" dxfId="2671" priority="13269">
      <formula>IF(RIGHT(TEXT(AI97,"0.#"),1)=".",FALSE,TRUE)</formula>
    </cfRule>
    <cfRule type="expression" dxfId="2670" priority="13270">
      <formula>IF(RIGHT(TEXT(AI97,"0.#"),1)=".",TRUE,FALSE)</formula>
    </cfRule>
  </conditionalFormatting>
  <conditionalFormatting sqref="AM97">
    <cfRule type="expression" dxfId="2669" priority="13267">
      <formula>IF(RIGHT(TEXT(AM97,"0.#"),1)=".",FALSE,TRUE)</formula>
    </cfRule>
    <cfRule type="expression" dxfId="2668" priority="13268">
      <formula>IF(RIGHT(TEXT(AM97,"0.#"),1)=".",TRUE,FALSE)</formula>
    </cfRule>
  </conditionalFormatting>
  <conditionalFormatting sqref="AM98">
    <cfRule type="expression" dxfId="2667" priority="13265">
      <formula>IF(RIGHT(TEXT(AM98,"0.#"),1)=".",FALSE,TRUE)</formula>
    </cfRule>
    <cfRule type="expression" dxfId="2666" priority="13266">
      <formula>IF(RIGHT(TEXT(AM98,"0.#"),1)=".",TRUE,FALSE)</formula>
    </cfRule>
  </conditionalFormatting>
  <conditionalFormatting sqref="AM99">
    <cfRule type="expression" dxfId="2665" priority="13263">
      <formula>IF(RIGHT(TEXT(AM99,"0.#"),1)=".",FALSE,TRUE)</formula>
    </cfRule>
    <cfRule type="expression" dxfId="2664" priority="13264">
      <formula>IF(RIGHT(TEXT(AM99,"0.#"),1)=".",TRUE,FALSE)</formula>
    </cfRule>
  </conditionalFormatting>
  <conditionalFormatting sqref="AM101">
    <cfRule type="expression" dxfId="2663" priority="13247">
      <formula>IF(RIGHT(TEXT(AM101,"0.#"),1)=".",FALSE,TRUE)</formula>
    </cfRule>
    <cfRule type="expression" dxfId="2662" priority="13248">
      <formula>IF(RIGHT(TEXT(AM101,"0.#"),1)=".",TRUE,FALSE)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Q116">
    <cfRule type="expression" dxfId="2611" priority="13181">
      <formula>IF(RIGHT(TEXT(AQ116,"0.#"),1)=".",FALSE,TRUE)</formula>
    </cfRule>
    <cfRule type="expression" dxfId="2610" priority="13182">
      <formula>IF(RIGHT(TEXT(AQ116,"0.#"),1)=".",TRUE,FALSE)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Q117">
    <cfRule type="expression" dxfId="2607" priority="13169">
      <formula>IF(RIGHT(TEXT(AQ117,"0.#"),1)=".",FALSE,TRUE)</formula>
    </cfRule>
    <cfRule type="expression" dxfId="2606" priority="13170">
      <formula>IF(RIGHT(TEXT(AQ117,"0.#"),1)=".",TRUE,FALSE)</formula>
    </cfRule>
  </conditionalFormatting>
  <conditionalFormatting sqref="AE119 AQ119">
    <cfRule type="expression" dxfId="2605" priority="13167">
      <formula>IF(RIGHT(TEXT(AE119,"0.#"),1)=".",FALSE,TRUE)</formula>
    </cfRule>
    <cfRule type="expression" dxfId="2604" priority="13168">
      <formula>IF(RIGHT(TEXT(AE119,"0.#"),1)=".",TRUE,FALSE)</formula>
    </cfRule>
  </conditionalFormatting>
  <conditionalFormatting sqref="AI119">
    <cfRule type="expression" dxfId="2603" priority="13165">
      <formula>IF(RIGHT(TEXT(AI119,"0.#"),1)=".",FALSE,TRUE)</formula>
    </cfRule>
    <cfRule type="expression" dxfId="2602" priority="13166">
      <formula>IF(RIGHT(TEXT(AI119,"0.#"),1)=".",TRUE,FALSE)</formula>
    </cfRule>
  </conditionalFormatting>
  <conditionalFormatting sqref="AM119">
    <cfRule type="expression" dxfId="2601" priority="13163">
      <formula>IF(RIGHT(TEXT(AM119,"0.#"),1)=".",FALSE,TRUE)</formula>
    </cfRule>
    <cfRule type="expression" dxfId="2600" priority="13164">
      <formula>IF(RIGHT(TEXT(AM119,"0.#"),1)=".",TRUE,FALSE)</formula>
    </cfRule>
  </conditionalFormatting>
  <conditionalFormatting sqref="AQ120">
    <cfRule type="expression" dxfId="2599" priority="13155">
      <formula>IF(RIGHT(TEXT(AQ120,"0.#"),1)=".",FALSE,TRUE)</formula>
    </cfRule>
    <cfRule type="expression" dxfId="2598" priority="13156">
      <formula>IF(RIGHT(TEXT(AQ120,"0.#"),1)=".",TRUE,FALSE)</formula>
    </cfRule>
  </conditionalFormatting>
  <conditionalFormatting sqref="AE122 AQ122">
    <cfRule type="expression" dxfId="2597" priority="13153">
      <formula>IF(RIGHT(TEXT(AE122,"0.#"),1)=".",FALSE,TRUE)</formula>
    </cfRule>
    <cfRule type="expression" dxfId="2596" priority="13154">
      <formula>IF(RIGHT(TEXT(AE122,"0.#"),1)=".",TRUE,FALSE)</formula>
    </cfRule>
  </conditionalFormatting>
  <conditionalFormatting sqref="AI122">
    <cfRule type="expression" dxfId="2595" priority="13151">
      <formula>IF(RIGHT(TEXT(AI122,"0.#"),1)=".",FALSE,TRUE)</formula>
    </cfRule>
    <cfRule type="expression" dxfId="2594" priority="13152">
      <formula>IF(RIGHT(TEXT(AI122,"0.#"),1)=".",TRUE,FALSE)</formula>
    </cfRule>
  </conditionalFormatting>
  <conditionalFormatting sqref="AM122">
    <cfRule type="expression" dxfId="2593" priority="13149">
      <formula>IF(RIGHT(TEXT(AM122,"0.#"),1)=".",FALSE,TRUE)</formula>
    </cfRule>
    <cfRule type="expression" dxfId="2592" priority="13150">
      <formula>IF(RIGHT(TEXT(AM122,"0.#"),1)=".",TRUE,FALSE)</formula>
    </cfRule>
  </conditionalFormatting>
  <conditionalFormatting sqref="AQ123">
    <cfRule type="expression" dxfId="2591" priority="13141">
      <formula>IF(RIGHT(TEXT(AQ123,"0.#"),1)=".",FALSE,TRUE)</formula>
    </cfRule>
    <cfRule type="expression" dxfId="2590" priority="13142">
      <formula>IF(RIGHT(TEXT(AQ123,"0.#"),1)=".",TRUE,FALSE)</formula>
    </cfRule>
  </conditionalFormatting>
  <conditionalFormatting sqref="AE125 AQ125">
    <cfRule type="expression" dxfId="2589" priority="13139">
      <formula>IF(RIGHT(TEXT(AE125,"0.#"),1)=".",FALSE,TRUE)</formula>
    </cfRule>
    <cfRule type="expression" dxfId="2588" priority="13140">
      <formula>IF(RIGHT(TEXT(AE125,"0.#"),1)=".",TRUE,FALSE)</formula>
    </cfRule>
  </conditionalFormatting>
  <conditionalFormatting sqref="AI125">
    <cfRule type="expression" dxfId="2587" priority="13137">
      <formula>IF(RIGHT(TEXT(AI125,"0.#"),1)=".",FALSE,TRUE)</formula>
    </cfRule>
    <cfRule type="expression" dxfId="2586" priority="13138">
      <formula>IF(RIGHT(TEXT(AI125,"0.#"),1)=".",TRUE,FALSE)</formula>
    </cfRule>
  </conditionalFormatting>
  <conditionalFormatting sqref="AM125">
    <cfRule type="expression" dxfId="2585" priority="13135">
      <formula>IF(RIGHT(TEXT(AM125,"0.#"),1)=".",FALSE,TRUE)</formula>
    </cfRule>
    <cfRule type="expression" dxfId="2584" priority="13136">
      <formula>IF(RIGHT(TEXT(AM125,"0.#"),1)=".",TRUE,FALSE)</formula>
    </cfRule>
  </conditionalFormatting>
  <conditionalFormatting sqref="AQ126">
    <cfRule type="expression" dxfId="2583" priority="13127">
      <formula>IF(RIGHT(TEXT(AQ126,"0.#"),1)=".",FALSE,TRUE)</formula>
    </cfRule>
    <cfRule type="expression" dxfId="2582" priority="13128">
      <formula>IF(RIGHT(TEXT(AQ126,"0.#"),1)=".",TRUE,FALSE)</formula>
    </cfRule>
  </conditionalFormatting>
  <conditionalFormatting sqref="AE128 AQ128">
    <cfRule type="expression" dxfId="2581" priority="13125">
      <formula>IF(RIGHT(TEXT(AE128,"0.#"),1)=".",FALSE,TRUE)</formula>
    </cfRule>
    <cfRule type="expression" dxfId="2580" priority="13126">
      <formula>IF(RIGHT(TEXT(AE128,"0.#"),1)=".",TRUE,FALSE)</formula>
    </cfRule>
  </conditionalFormatting>
  <conditionalFormatting sqref="AI128">
    <cfRule type="expression" dxfId="2579" priority="13123">
      <formula>IF(RIGHT(TEXT(AI128,"0.#"),1)=".",FALSE,TRUE)</formula>
    </cfRule>
    <cfRule type="expression" dxfId="2578" priority="13124">
      <formula>IF(RIGHT(TEXT(AI128,"0.#"),1)=".",TRUE,FALSE)</formula>
    </cfRule>
  </conditionalFormatting>
  <conditionalFormatting sqref="AM128">
    <cfRule type="expression" dxfId="2577" priority="13121">
      <formula>IF(RIGHT(TEXT(AM128,"0.#"),1)=".",FALSE,TRUE)</formula>
    </cfRule>
    <cfRule type="expression" dxfId="2576" priority="13122">
      <formula>IF(RIGHT(TEXT(AM128,"0.#"),1)=".",TRUE,FALSE)</formula>
    </cfRule>
  </conditionalFormatting>
  <conditionalFormatting sqref="AQ129">
    <cfRule type="expression" dxfId="2575" priority="13113">
      <formula>IF(RIGHT(TEXT(AQ129,"0.#"),1)=".",FALSE,TRUE)</formula>
    </cfRule>
    <cfRule type="expression" dxfId="2574" priority="13114">
      <formula>IF(RIGHT(TEXT(AQ129,"0.#"),1)=".",TRUE,FALSE)</formula>
    </cfRule>
  </conditionalFormatting>
  <conditionalFormatting sqref="AE75">
    <cfRule type="expression" dxfId="2573" priority="13111">
      <formula>IF(RIGHT(TEXT(AE75,"0.#"),1)=".",FALSE,TRUE)</formula>
    </cfRule>
    <cfRule type="expression" dxfId="2572" priority="13112">
      <formula>IF(RIGHT(TEXT(AE75,"0.#"),1)=".",TRUE,FALSE)</formula>
    </cfRule>
  </conditionalFormatting>
  <conditionalFormatting sqref="AE76">
    <cfRule type="expression" dxfId="2571" priority="13109">
      <formula>IF(RIGHT(TEXT(AE76,"0.#"),1)=".",FALSE,TRUE)</formula>
    </cfRule>
    <cfRule type="expression" dxfId="2570" priority="13110">
      <formula>IF(RIGHT(TEXT(AE76,"0.#"),1)=".",TRUE,FALSE)</formula>
    </cfRule>
  </conditionalFormatting>
  <conditionalFormatting sqref="AE77">
    <cfRule type="expression" dxfId="2569" priority="13107">
      <formula>IF(RIGHT(TEXT(AE77,"0.#"),1)=".",FALSE,TRUE)</formula>
    </cfRule>
    <cfRule type="expression" dxfId="2568" priority="13108">
      <formula>IF(RIGHT(TEXT(AE77,"0.#"),1)=".",TRUE,FALSE)</formula>
    </cfRule>
  </conditionalFormatting>
  <conditionalFormatting sqref="AI77">
    <cfRule type="expression" dxfId="2567" priority="13105">
      <formula>IF(RIGHT(TEXT(AI77,"0.#"),1)=".",FALSE,TRUE)</formula>
    </cfRule>
    <cfRule type="expression" dxfId="2566" priority="13106">
      <formula>IF(RIGHT(TEXT(AI77,"0.#"),1)=".",TRUE,FALSE)</formula>
    </cfRule>
  </conditionalFormatting>
  <conditionalFormatting sqref="AI76">
    <cfRule type="expression" dxfId="2565" priority="13103">
      <formula>IF(RIGHT(TEXT(AI76,"0.#"),1)=".",FALSE,TRUE)</formula>
    </cfRule>
    <cfRule type="expression" dxfId="2564" priority="13104">
      <formula>IF(RIGHT(TEXT(AI76,"0.#"),1)=".",TRUE,FALSE)</formula>
    </cfRule>
  </conditionalFormatting>
  <conditionalFormatting sqref="AI75">
    <cfRule type="expression" dxfId="2563" priority="13101">
      <formula>IF(RIGHT(TEXT(AI75,"0.#"),1)=".",FALSE,TRUE)</formula>
    </cfRule>
    <cfRule type="expression" dxfId="2562" priority="13102">
      <formula>IF(RIGHT(TEXT(AI75,"0.#"),1)=".",TRUE,FALSE)</formula>
    </cfRule>
  </conditionalFormatting>
  <conditionalFormatting sqref="AM75">
    <cfRule type="expression" dxfId="2561" priority="13099">
      <formula>IF(RIGHT(TEXT(AM75,"0.#"),1)=".",FALSE,TRUE)</formula>
    </cfRule>
    <cfRule type="expression" dxfId="2560" priority="13100">
      <formula>IF(RIGHT(TEXT(AM75,"0.#"),1)=".",TRUE,FALSE)</formula>
    </cfRule>
  </conditionalFormatting>
  <conditionalFormatting sqref="AM76">
    <cfRule type="expression" dxfId="2559" priority="13097">
      <formula>IF(RIGHT(TEXT(AM76,"0.#"),1)=".",FALSE,TRUE)</formula>
    </cfRule>
    <cfRule type="expression" dxfId="2558" priority="13098">
      <formula>IF(RIGHT(TEXT(AM76,"0.#"),1)=".",TRUE,FALSE)</formula>
    </cfRule>
  </conditionalFormatting>
  <conditionalFormatting sqref="AM77">
    <cfRule type="expression" dxfId="2557" priority="13095">
      <formula>IF(RIGHT(TEXT(AM77,"0.#"),1)=".",FALSE,TRUE)</formula>
    </cfRule>
    <cfRule type="expression" dxfId="2556" priority="13096">
      <formula>IF(RIGHT(TEXT(AM77,"0.#"),1)=".",TRUE,FALSE)</formula>
    </cfRule>
  </conditionalFormatting>
  <conditionalFormatting sqref="AM134:AM135 AQ135 AU135">
    <cfRule type="expression" dxfId="2555" priority="13081">
      <formula>IF(RIGHT(TEXT(AM134,"0.#"),1)=".",FALSE,TRUE)</formula>
    </cfRule>
    <cfRule type="expression" dxfId="2554" priority="13082">
      <formula>IF(RIGHT(TEXT(AM134,"0.#"),1)=".",TRUE,FALSE)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39:AO866">
    <cfRule type="expression" dxfId="2523" priority="6651">
      <formula>IF(AND(AL839&gt;=0, RIGHT(TEXT(AL839,"0.#"),1)&lt;&gt;"."),TRUE,FALSE)</formula>
    </cfRule>
    <cfRule type="expression" dxfId="2522" priority="6652">
      <formula>IF(AND(AL839&gt;=0, RIGHT(TEXT(AL839,"0.#"),1)="."),TRUE,FALSE)</formula>
    </cfRule>
    <cfRule type="expression" dxfId="2521" priority="6653">
      <formula>IF(AND(AL839&lt;0, RIGHT(TEXT(AL839,"0.#"),1)&lt;&gt;"."),TRUE,FALSE)</formula>
    </cfRule>
    <cfRule type="expression" dxfId="2520" priority="6654">
      <formula>IF(AND(AL839&lt;0, RIGHT(TEXT(AL839,"0.#"),1)="."),TRUE,FALSE)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39:Y866">
    <cfRule type="expression" dxfId="2449" priority="2979">
      <formula>IF(RIGHT(TEXT(Y839,"0.#"),1)=".",FALSE,TRUE)</formula>
    </cfRule>
    <cfRule type="expression" dxfId="2448" priority="2980">
      <formula>IF(RIGHT(TEXT(Y839,"0.#"),1)=".",TRUE,FALSE)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2:AO1131">
    <cfRule type="expression" dxfId="2419" priority="2885">
      <formula>IF(AND(AL1102&gt;=0, RIGHT(TEXT(AL1102,"0.#"),1)&lt;&gt;"."),TRUE,FALSE)</formula>
    </cfRule>
    <cfRule type="expression" dxfId="2418" priority="2886">
      <formula>IF(AND(AL1102&gt;=0, RIGHT(TEXT(AL1102,"0.#"),1)="."),TRUE,FALSE)</formula>
    </cfRule>
    <cfRule type="expression" dxfId="2417" priority="2887">
      <formula>IF(AND(AL1102&lt;0, RIGHT(TEXT(AL1102,"0.#"),1)&lt;&gt;"."),TRUE,FALSE)</formula>
    </cfRule>
    <cfRule type="expression" dxfId="2416" priority="2888">
      <formula>IF(AND(AL1102&lt;0, RIGHT(TEXT(AL1102,"0.#"),1)="."),TRUE,FALSE)</formula>
    </cfRule>
  </conditionalFormatting>
  <conditionalFormatting sqref="Y1102:Y1131">
    <cfRule type="expression" dxfId="2415" priority="2883">
      <formula>IF(RIGHT(TEXT(Y1102,"0.#"),1)=".",FALSE,TRUE)</formula>
    </cfRule>
    <cfRule type="expression" dxfId="2414" priority="2884">
      <formula>IF(RIGHT(TEXT(Y1102,"0.#"),1)=".",TRUE,FALSE)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7:AO838">
    <cfRule type="expression" dxfId="2405" priority="2837">
      <formula>IF(AND(AL837&gt;=0, RIGHT(TEXT(AL837,"0.#"),1)&lt;&gt;"."),TRUE,FALSE)</formula>
    </cfRule>
    <cfRule type="expression" dxfId="2404" priority="2838">
      <formula>IF(AND(AL837&gt;=0, RIGHT(TEXT(AL837,"0.#"),1)="."),TRUE,FALSE)</formula>
    </cfRule>
    <cfRule type="expression" dxfId="2403" priority="2839">
      <formula>IF(AND(AL837&lt;0, RIGHT(TEXT(AL837,"0.#"),1)&lt;&gt;"."),TRUE,FALSE)</formula>
    </cfRule>
    <cfRule type="expression" dxfId="2402" priority="2840">
      <formula>IF(AND(AL837&lt;0, RIGHT(TEXT(AL837,"0.#"),1)="."),TRUE,FALSE)</formula>
    </cfRule>
  </conditionalFormatting>
  <conditionalFormatting sqref="Y837:Y838">
    <cfRule type="expression" dxfId="2401" priority="2835">
      <formula>IF(RIGHT(TEXT(Y837,"0.#"),1)=".",FALSE,TRUE)</formula>
    </cfRule>
    <cfRule type="expression" dxfId="2400" priority="2836">
      <formula>IF(RIGHT(TEXT(Y837,"0.#"),1)=".",TRUE,FALSE)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2:Y899">
    <cfRule type="expression" dxfId="2083" priority="2095">
      <formula>IF(RIGHT(TEXT(Y872,"0.#"),1)=".",FALSE,TRUE)</formula>
    </cfRule>
    <cfRule type="expression" dxfId="2082" priority="2096">
      <formula>IF(RIGHT(TEXT(Y872,"0.#"),1)=".",TRUE,FALSE)</formula>
    </cfRule>
  </conditionalFormatting>
  <conditionalFormatting sqref="Y870:Y871">
    <cfRule type="expression" dxfId="2081" priority="2089">
      <formula>IF(RIGHT(TEXT(Y870,"0.#"),1)=".",FALSE,TRUE)</formula>
    </cfRule>
    <cfRule type="expression" dxfId="2080" priority="2090">
      <formula>IF(RIGHT(TEXT(Y870,"0.#"),1)=".",TRUE,FALSE)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3:Y904">
    <cfRule type="expression" dxfId="2077" priority="2077">
      <formula>IF(RIGHT(TEXT(Y903,"0.#"),1)=".",FALSE,TRUE)</formula>
    </cfRule>
    <cfRule type="expression" dxfId="2076" priority="2078">
      <formula>IF(RIGHT(TEXT(Y903,"0.#"),1)=".",TRUE,FALSE)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M102">
    <cfRule type="expression" dxfId="717" priority="17">
      <formula>IF(RIGHT(TEXT(AM102,"0.#"),1)=".",FALSE,TRUE)</formula>
    </cfRule>
    <cfRule type="expression" dxfId="716" priority="18">
      <formula>IF(RIGHT(TEXT(AM102,"0.#"),1)=".",TRUE,FALSE)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I116">
    <cfRule type="expression" dxfId="713" priority="13">
      <formula>IF(RIGHT(TEXT(AI116,"0.#"),1)=".",FALSE,TRUE)</formula>
    </cfRule>
    <cfRule type="expression" dxfId="712" priority="14">
      <formula>IF(RIGHT(TEXT(AI116,"0.#"),1)=".",TRUE,FALSE)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34:AE135 AI134:AI135">
    <cfRule type="expression" dxfId="707" priority="7">
      <formula>IF(RIGHT(TEXT(AE134,"0.#"),1)=".",FALSE,TRUE)</formula>
    </cfRule>
    <cfRule type="expression" dxfId="706" priority="8">
      <formula>IF(RIGHT(TEXT(AE134,"0.#"),1)=".",TRUE,FALSE)</formula>
    </cfRule>
  </conditionalFormatting>
  <conditionalFormatting sqref="AQ134 AU134">
    <cfRule type="expression" dxfId="705" priority="5">
      <formula>IF(RIGHT(TEXT(AQ134,"0.#"),1)=".",FALSE,TRUE)</formula>
    </cfRule>
    <cfRule type="expression" dxfId="704" priority="6">
      <formula>IF(RIGHT(TEXT(AQ134,"0.#"),1)=".",TRUE,FALSE)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699" max="49" man="1"/>
    <brk id="735" max="49" man="1"/>
    <brk id="778" max="49" man="1"/>
    <brk id="999" max="49" man="1"/>
    <brk id="1032" max="49" man="1"/>
  </rowBreaks>
  <colBreaks count="1" manualBreakCount="1">
    <brk id="6" max="1130" man="1"/>
  </col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571</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海洋政策</v>
      </c>
      <c r="F10" s="18" t="s">
        <v>235</v>
      </c>
      <c r="G10" s="17"/>
      <c r="H10" s="13" t="str">
        <f t="shared" si="1"/>
        <v/>
      </c>
      <c r="I10" s="13" t="str">
        <f t="shared" si="5"/>
        <v>一般会計</v>
      </c>
      <c r="K10" s="14" t="s">
        <v>450</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469</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30"/>
      <c r="AA2" s="831"/>
      <c r="AB2" s="1027" t="s">
        <v>11</v>
      </c>
      <c r="AC2" s="1028"/>
      <c r="AD2" s="1029"/>
      <c r="AE2" s="1033" t="s">
        <v>552</v>
      </c>
      <c r="AF2" s="1033"/>
      <c r="AG2" s="1033"/>
      <c r="AH2" s="1033"/>
      <c r="AI2" s="1033" t="s">
        <v>549</v>
      </c>
      <c r="AJ2" s="1033"/>
      <c r="AK2" s="1033"/>
      <c r="AL2" s="1033"/>
      <c r="AM2" s="1033" t="s">
        <v>523</v>
      </c>
      <c r="AN2" s="1033"/>
      <c r="AO2" s="103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8"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469</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30"/>
      <c r="AA9" s="831"/>
      <c r="AB9" s="1027" t="s">
        <v>11</v>
      </c>
      <c r="AC9" s="1028"/>
      <c r="AD9" s="1029"/>
      <c r="AE9" s="1033" t="s">
        <v>553</v>
      </c>
      <c r="AF9" s="1033"/>
      <c r="AG9" s="1033"/>
      <c r="AH9" s="1033"/>
      <c r="AI9" s="1033" t="s">
        <v>549</v>
      </c>
      <c r="AJ9" s="1033"/>
      <c r="AK9" s="1033"/>
      <c r="AL9" s="1033"/>
      <c r="AM9" s="1033" t="s">
        <v>523</v>
      </c>
      <c r="AN9" s="1033"/>
      <c r="AO9" s="103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8"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469</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30"/>
      <c r="AA16" s="831"/>
      <c r="AB16" s="1027" t="s">
        <v>11</v>
      </c>
      <c r="AC16" s="1028"/>
      <c r="AD16" s="1029"/>
      <c r="AE16" s="1033" t="s">
        <v>552</v>
      </c>
      <c r="AF16" s="1033"/>
      <c r="AG16" s="1033"/>
      <c r="AH16" s="1033"/>
      <c r="AI16" s="1033" t="s">
        <v>550</v>
      </c>
      <c r="AJ16" s="1033"/>
      <c r="AK16" s="1033"/>
      <c r="AL16" s="1033"/>
      <c r="AM16" s="1033" t="s">
        <v>523</v>
      </c>
      <c r="AN16" s="1033"/>
      <c r="AO16" s="103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8"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469</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30"/>
      <c r="AA23" s="831"/>
      <c r="AB23" s="1027" t="s">
        <v>11</v>
      </c>
      <c r="AC23" s="1028"/>
      <c r="AD23" s="1029"/>
      <c r="AE23" s="1033" t="s">
        <v>554</v>
      </c>
      <c r="AF23" s="1033"/>
      <c r="AG23" s="1033"/>
      <c r="AH23" s="1033"/>
      <c r="AI23" s="1033" t="s">
        <v>549</v>
      </c>
      <c r="AJ23" s="1033"/>
      <c r="AK23" s="1033"/>
      <c r="AL23" s="1033"/>
      <c r="AM23" s="1033" t="s">
        <v>523</v>
      </c>
      <c r="AN23" s="1033"/>
      <c r="AO23" s="103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8"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469</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30"/>
      <c r="AA30" s="831"/>
      <c r="AB30" s="1027" t="s">
        <v>11</v>
      </c>
      <c r="AC30" s="1028"/>
      <c r="AD30" s="1029"/>
      <c r="AE30" s="1033" t="s">
        <v>552</v>
      </c>
      <c r="AF30" s="1033"/>
      <c r="AG30" s="1033"/>
      <c r="AH30" s="1033"/>
      <c r="AI30" s="1033" t="s">
        <v>549</v>
      </c>
      <c r="AJ30" s="1033"/>
      <c r="AK30" s="1033"/>
      <c r="AL30" s="1033"/>
      <c r="AM30" s="1033" t="s">
        <v>547</v>
      </c>
      <c r="AN30" s="1033"/>
      <c r="AO30" s="103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8"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469</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30"/>
      <c r="AA37" s="831"/>
      <c r="AB37" s="1027" t="s">
        <v>11</v>
      </c>
      <c r="AC37" s="1028"/>
      <c r="AD37" s="1029"/>
      <c r="AE37" s="1033" t="s">
        <v>554</v>
      </c>
      <c r="AF37" s="1033"/>
      <c r="AG37" s="1033"/>
      <c r="AH37" s="1033"/>
      <c r="AI37" s="1033" t="s">
        <v>551</v>
      </c>
      <c r="AJ37" s="1033"/>
      <c r="AK37" s="1033"/>
      <c r="AL37" s="1033"/>
      <c r="AM37" s="1033" t="s">
        <v>548</v>
      </c>
      <c r="AN37" s="1033"/>
      <c r="AO37" s="103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8"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469</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30"/>
      <c r="AA44" s="831"/>
      <c r="AB44" s="1027" t="s">
        <v>11</v>
      </c>
      <c r="AC44" s="1028"/>
      <c r="AD44" s="1029"/>
      <c r="AE44" s="1033" t="s">
        <v>552</v>
      </c>
      <c r="AF44" s="1033"/>
      <c r="AG44" s="1033"/>
      <c r="AH44" s="1033"/>
      <c r="AI44" s="1033" t="s">
        <v>549</v>
      </c>
      <c r="AJ44" s="1033"/>
      <c r="AK44" s="1033"/>
      <c r="AL44" s="1033"/>
      <c r="AM44" s="1033" t="s">
        <v>523</v>
      </c>
      <c r="AN44" s="1033"/>
      <c r="AO44" s="103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8"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469</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30"/>
      <c r="AA51" s="831"/>
      <c r="AB51" s="560" t="s">
        <v>11</v>
      </c>
      <c r="AC51" s="1028"/>
      <c r="AD51" s="1029"/>
      <c r="AE51" s="1033" t="s">
        <v>552</v>
      </c>
      <c r="AF51" s="1033"/>
      <c r="AG51" s="1033"/>
      <c r="AH51" s="1033"/>
      <c r="AI51" s="1033" t="s">
        <v>549</v>
      </c>
      <c r="AJ51" s="1033"/>
      <c r="AK51" s="1033"/>
      <c r="AL51" s="1033"/>
      <c r="AM51" s="1033" t="s">
        <v>523</v>
      </c>
      <c r="AN51" s="1033"/>
      <c r="AO51" s="103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8"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469</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30"/>
      <c r="AA58" s="831"/>
      <c r="AB58" s="1027" t="s">
        <v>11</v>
      </c>
      <c r="AC58" s="1028"/>
      <c r="AD58" s="1029"/>
      <c r="AE58" s="1033" t="s">
        <v>552</v>
      </c>
      <c r="AF58" s="1033"/>
      <c r="AG58" s="1033"/>
      <c r="AH58" s="1033"/>
      <c r="AI58" s="1033" t="s">
        <v>549</v>
      </c>
      <c r="AJ58" s="1033"/>
      <c r="AK58" s="1033"/>
      <c r="AL58" s="1033"/>
      <c r="AM58" s="1033" t="s">
        <v>523</v>
      </c>
      <c r="AN58" s="1033"/>
      <c r="AO58" s="103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8"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469</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30"/>
      <c r="AA65" s="831"/>
      <c r="AB65" s="1027" t="s">
        <v>11</v>
      </c>
      <c r="AC65" s="1028"/>
      <c r="AD65" s="1029"/>
      <c r="AE65" s="1033" t="s">
        <v>552</v>
      </c>
      <c r="AF65" s="1033"/>
      <c r="AG65" s="1033"/>
      <c r="AH65" s="1033"/>
      <c r="AI65" s="1033" t="s">
        <v>549</v>
      </c>
      <c r="AJ65" s="1033"/>
      <c r="AK65" s="1033"/>
      <c r="AL65" s="1033"/>
      <c r="AM65" s="1033" t="s">
        <v>523</v>
      </c>
      <c r="AN65" s="1033"/>
      <c r="AO65" s="103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6"/>
      <c r="B4" s="1047"/>
      <c r="C4" s="1047"/>
      <c r="D4" s="1047"/>
      <c r="E4" s="1047"/>
      <c r="F4" s="1048"/>
      <c r="G4" s="674"/>
      <c r="H4" s="675"/>
      <c r="I4" s="675"/>
      <c r="J4" s="675"/>
      <c r="K4" s="676"/>
      <c r="L4" s="668"/>
      <c r="M4" s="669"/>
      <c r="N4" s="669"/>
      <c r="O4" s="669"/>
      <c r="P4" s="669"/>
      <c r="Q4" s="669"/>
      <c r="R4" s="669"/>
      <c r="S4" s="669"/>
      <c r="T4" s="669"/>
      <c r="U4" s="669"/>
      <c r="V4" s="669"/>
      <c r="W4" s="669"/>
      <c r="X4" s="670"/>
      <c r="Y4" s="388"/>
      <c r="Z4" s="389"/>
      <c r="AA4" s="389"/>
      <c r="AB4" s="809"/>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46"/>
      <c r="B5" s="1047"/>
      <c r="C5" s="1047"/>
      <c r="D5" s="1047"/>
      <c r="E5" s="1047"/>
      <c r="F5" s="104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6"/>
      <c r="B6" s="1047"/>
      <c r="C6" s="1047"/>
      <c r="D6" s="1047"/>
      <c r="E6" s="1047"/>
      <c r="F6" s="104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6"/>
      <c r="B7" s="1047"/>
      <c r="C7" s="1047"/>
      <c r="D7" s="1047"/>
      <c r="E7" s="1047"/>
      <c r="F7" s="104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6"/>
      <c r="B8" s="1047"/>
      <c r="C8" s="1047"/>
      <c r="D8" s="1047"/>
      <c r="E8" s="1047"/>
      <c r="F8" s="104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6"/>
      <c r="B9" s="1047"/>
      <c r="C9" s="1047"/>
      <c r="D9" s="1047"/>
      <c r="E9" s="1047"/>
      <c r="F9" s="104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6"/>
      <c r="B10" s="1047"/>
      <c r="C10" s="1047"/>
      <c r="D10" s="1047"/>
      <c r="E10" s="1047"/>
      <c r="F10" s="104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6"/>
      <c r="B11" s="1047"/>
      <c r="C11" s="1047"/>
      <c r="D11" s="1047"/>
      <c r="E11" s="1047"/>
      <c r="F11" s="104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6"/>
      <c r="B12" s="1047"/>
      <c r="C12" s="1047"/>
      <c r="D12" s="1047"/>
      <c r="E12" s="1047"/>
      <c r="F12" s="104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6"/>
      <c r="B13" s="1047"/>
      <c r="C13" s="1047"/>
      <c r="D13" s="1047"/>
      <c r="E13" s="1047"/>
      <c r="F13" s="104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6"/>
      <c r="B15" s="1047"/>
      <c r="C15" s="1047"/>
      <c r="D15" s="1047"/>
      <c r="E15" s="1047"/>
      <c r="F15" s="104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6"/>
      <c r="B16" s="1047"/>
      <c r="C16" s="1047"/>
      <c r="D16" s="1047"/>
      <c r="E16" s="1047"/>
      <c r="F16" s="1048"/>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6"/>
      <c r="B17" s="1047"/>
      <c r="C17" s="1047"/>
      <c r="D17" s="1047"/>
      <c r="E17" s="1047"/>
      <c r="F17" s="1048"/>
      <c r="G17" s="674"/>
      <c r="H17" s="675"/>
      <c r="I17" s="675"/>
      <c r="J17" s="675"/>
      <c r="K17" s="676"/>
      <c r="L17" s="668"/>
      <c r="M17" s="669"/>
      <c r="N17" s="669"/>
      <c r="O17" s="669"/>
      <c r="P17" s="669"/>
      <c r="Q17" s="669"/>
      <c r="R17" s="669"/>
      <c r="S17" s="669"/>
      <c r="T17" s="669"/>
      <c r="U17" s="669"/>
      <c r="V17" s="669"/>
      <c r="W17" s="669"/>
      <c r="X17" s="670"/>
      <c r="Y17" s="388"/>
      <c r="Z17" s="389"/>
      <c r="AA17" s="389"/>
      <c r="AB17" s="809"/>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46"/>
      <c r="B18" s="1047"/>
      <c r="C18" s="1047"/>
      <c r="D18" s="1047"/>
      <c r="E18" s="1047"/>
      <c r="F18" s="104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6"/>
      <c r="B19" s="1047"/>
      <c r="C19" s="1047"/>
      <c r="D19" s="1047"/>
      <c r="E19" s="1047"/>
      <c r="F19" s="104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6"/>
      <c r="B20" s="1047"/>
      <c r="C20" s="1047"/>
      <c r="D20" s="1047"/>
      <c r="E20" s="1047"/>
      <c r="F20" s="104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6"/>
      <c r="B21" s="1047"/>
      <c r="C21" s="1047"/>
      <c r="D21" s="1047"/>
      <c r="E21" s="1047"/>
      <c r="F21" s="104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6"/>
      <c r="B22" s="1047"/>
      <c r="C22" s="1047"/>
      <c r="D22" s="1047"/>
      <c r="E22" s="1047"/>
      <c r="F22" s="104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6"/>
      <c r="B23" s="1047"/>
      <c r="C23" s="1047"/>
      <c r="D23" s="1047"/>
      <c r="E23" s="1047"/>
      <c r="F23" s="104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6"/>
      <c r="B24" s="1047"/>
      <c r="C24" s="1047"/>
      <c r="D24" s="1047"/>
      <c r="E24" s="1047"/>
      <c r="F24" s="104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6"/>
      <c r="B25" s="1047"/>
      <c r="C25" s="1047"/>
      <c r="D25" s="1047"/>
      <c r="E25" s="1047"/>
      <c r="F25" s="104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6"/>
      <c r="B26" s="1047"/>
      <c r="C26" s="1047"/>
      <c r="D26" s="1047"/>
      <c r="E26" s="1047"/>
      <c r="F26" s="104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6"/>
      <c r="B28" s="1047"/>
      <c r="C28" s="1047"/>
      <c r="D28" s="1047"/>
      <c r="E28" s="1047"/>
      <c r="F28" s="104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6"/>
      <c r="B29" s="1047"/>
      <c r="C29" s="1047"/>
      <c r="D29" s="1047"/>
      <c r="E29" s="1047"/>
      <c r="F29" s="1048"/>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6"/>
      <c r="B30" s="1047"/>
      <c r="C30" s="1047"/>
      <c r="D30" s="1047"/>
      <c r="E30" s="1047"/>
      <c r="F30" s="1048"/>
      <c r="G30" s="674"/>
      <c r="H30" s="675"/>
      <c r="I30" s="675"/>
      <c r="J30" s="675"/>
      <c r="K30" s="676"/>
      <c r="L30" s="668"/>
      <c r="M30" s="669"/>
      <c r="N30" s="669"/>
      <c r="O30" s="669"/>
      <c r="P30" s="669"/>
      <c r="Q30" s="669"/>
      <c r="R30" s="669"/>
      <c r="S30" s="669"/>
      <c r="T30" s="669"/>
      <c r="U30" s="669"/>
      <c r="V30" s="669"/>
      <c r="W30" s="669"/>
      <c r="X30" s="670"/>
      <c r="Y30" s="388"/>
      <c r="Z30" s="389"/>
      <c r="AA30" s="389"/>
      <c r="AB30" s="809"/>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46"/>
      <c r="B31" s="1047"/>
      <c r="C31" s="1047"/>
      <c r="D31" s="1047"/>
      <c r="E31" s="1047"/>
      <c r="F31" s="104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6"/>
      <c r="B32" s="1047"/>
      <c r="C32" s="1047"/>
      <c r="D32" s="1047"/>
      <c r="E32" s="1047"/>
      <c r="F32" s="104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6"/>
      <c r="B33" s="1047"/>
      <c r="C33" s="1047"/>
      <c r="D33" s="1047"/>
      <c r="E33" s="1047"/>
      <c r="F33" s="104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6"/>
      <c r="B34" s="1047"/>
      <c r="C34" s="1047"/>
      <c r="D34" s="1047"/>
      <c r="E34" s="1047"/>
      <c r="F34" s="104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6"/>
      <c r="B35" s="1047"/>
      <c r="C35" s="1047"/>
      <c r="D35" s="1047"/>
      <c r="E35" s="1047"/>
      <c r="F35" s="104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6"/>
      <c r="B36" s="1047"/>
      <c r="C36" s="1047"/>
      <c r="D36" s="1047"/>
      <c r="E36" s="1047"/>
      <c r="F36" s="104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6"/>
      <c r="B37" s="1047"/>
      <c r="C37" s="1047"/>
      <c r="D37" s="1047"/>
      <c r="E37" s="1047"/>
      <c r="F37" s="104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6"/>
      <c r="B38" s="1047"/>
      <c r="C38" s="1047"/>
      <c r="D38" s="1047"/>
      <c r="E38" s="1047"/>
      <c r="F38" s="104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6"/>
      <c r="B39" s="1047"/>
      <c r="C39" s="1047"/>
      <c r="D39" s="1047"/>
      <c r="E39" s="1047"/>
      <c r="F39" s="104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6"/>
      <c r="B41" s="1047"/>
      <c r="C41" s="1047"/>
      <c r="D41" s="1047"/>
      <c r="E41" s="1047"/>
      <c r="F41" s="104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6"/>
      <c r="B42" s="1047"/>
      <c r="C42" s="1047"/>
      <c r="D42" s="1047"/>
      <c r="E42" s="1047"/>
      <c r="F42" s="1048"/>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6"/>
      <c r="B43" s="1047"/>
      <c r="C43" s="1047"/>
      <c r="D43" s="1047"/>
      <c r="E43" s="1047"/>
      <c r="F43" s="1048"/>
      <c r="G43" s="674"/>
      <c r="H43" s="675"/>
      <c r="I43" s="675"/>
      <c r="J43" s="675"/>
      <c r="K43" s="676"/>
      <c r="L43" s="668"/>
      <c r="M43" s="669"/>
      <c r="N43" s="669"/>
      <c r="O43" s="669"/>
      <c r="P43" s="669"/>
      <c r="Q43" s="669"/>
      <c r="R43" s="669"/>
      <c r="S43" s="669"/>
      <c r="T43" s="669"/>
      <c r="U43" s="669"/>
      <c r="V43" s="669"/>
      <c r="W43" s="669"/>
      <c r="X43" s="670"/>
      <c r="Y43" s="388"/>
      <c r="Z43" s="389"/>
      <c r="AA43" s="389"/>
      <c r="AB43" s="809"/>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46"/>
      <c r="B44" s="1047"/>
      <c r="C44" s="1047"/>
      <c r="D44" s="1047"/>
      <c r="E44" s="1047"/>
      <c r="F44" s="104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6"/>
      <c r="B45" s="1047"/>
      <c r="C45" s="1047"/>
      <c r="D45" s="1047"/>
      <c r="E45" s="1047"/>
      <c r="F45" s="104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6"/>
      <c r="B46" s="1047"/>
      <c r="C46" s="1047"/>
      <c r="D46" s="1047"/>
      <c r="E46" s="1047"/>
      <c r="F46" s="104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6"/>
      <c r="B47" s="1047"/>
      <c r="C47" s="1047"/>
      <c r="D47" s="1047"/>
      <c r="E47" s="1047"/>
      <c r="F47" s="104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6"/>
      <c r="B48" s="1047"/>
      <c r="C48" s="1047"/>
      <c r="D48" s="1047"/>
      <c r="E48" s="1047"/>
      <c r="F48" s="104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6"/>
      <c r="B49" s="1047"/>
      <c r="C49" s="1047"/>
      <c r="D49" s="1047"/>
      <c r="E49" s="1047"/>
      <c r="F49" s="104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6"/>
      <c r="B50" s="1047"/>
      <c r="C50" s="1047"/>
      <c r="D50" s="1047"/>
      <c r="E50" s="1047"/>
      <c r="F50" s="104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6"/>
      <c r="B51" s="1047"/>
      <c r="C51" s="1047"/>
      <c r="D51" s="1047"/>
      <c r="E51" s="1047"/>
      <c r="F51" s="104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6"/>
      <c r="B52" s="1047"/>
      <c r="C52" s="1047"/>
      <c r="D52" s="1047"/>
      <c r="E52" s="1047"/>
      <c r="F52" s="104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x14ac:dyDescent="0.2"/>
    <row r="55" spans="1:50" ht="30" customHeight="1" x14ac:dyDescent="0.15">
      <c r="A55" s="1052" t="s">
        <v>28</v>
      </c>
      <c r="B55" s="1053"/>
      <c r="C55" s="1053"/>
      <c r="D55" s="1053"/>
      <c r="E55" s="1053"/>
      <c r="F55" s="105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6"/>
      <c r="B56" s="1047"/>
      <c r="C56" s="1047"/>
      <c r="D56" s="1047"/>
      <c r="E56" s="1047"/>
      <c r="F56" s="1048"/>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6"/>
      <c r="B57" s="1047"/>
      <c r="C57" s="1047"/>
      <c r="D57" s="1047"/>
      <c r="E57" s="1047"/>
      <c r="F57" s="1048"/>
      <c r="G57" s="674"/>
      <c r="H57" s="675"/>
      <c r="I57" s="675"/>
      <c r="J57" s="675"/>
      <c r="K57" s="676"/>
      <c r="L57" s="668"/>
      <c r="M57" s="669"/>
      <c r="N57" s="669"/>
      <c r="O57" s="669"/>
      <c r="P57" s="669"/>
      <c r="Q57" s="669"/>
      <c r="R57" s="669"/>
      <c r="S57" s="669"/>
      <c r="T57" s="669"/>
      <c r="U57" s="669"/>
      <c r="V57" s="669"/>
      <c r="W57" s="669"/>
      <c r="X57" s="670"/>
      <c r="Y57" s="388"/>
      <c r="Z57" s="389"/>
      <c r="AA57" s="389"/>
      <c r="AB57" s="809"/>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46"/>
      <c r="B58" s="1047"/>
      <c r="C58" s="1047"/>
      <c r="D58" s="1047"/>
      <c r="E58" s="1047"/>
      <c r="F58" s="104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6"/>
      <c r="B59" s="1047"/>
      <c r="C59" s="1047"/>
      <c r="D59" s="1047"/>
      <c r="E59" s="1047"/>
      <c r="F59" s="104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6"/>
      <c r="B60" s="1047"/>
      <c r="C60" s="1047"/>
      <c r="D60" s="1047"/>
      <c r="E60" s="1047"/>
      <c r="F60" s="104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6"/>
      <c r="B61" s="1047"/>
      <c r="C61" s="1047"/>
      <c r="D61" s="1047"/>
      <c r="E61" s="1047"/>
      <c r="F61" s="104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6"/>
      <c r="B62" s="1047"/>
      <c r="C62" s="1047"/>
      <c r="D62" s="1047"/>
      <c r="E62" s="1047"/>
      <c r="F62" s="104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6"/>
      <c r="B63" s="1047"/>
      <c r="C63" s="1047"/>
      <c r="D63" s="1047"/>
      <c r="E63" s="1047"/>
      <c r="F63" s="104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6"/>
      <c r="B64" s="1047"/>
      <c r="C64" s="1047"/>
      <c r="D64" s="1047"/>
      <c r="E64" s="1047"/>
      <c r="F64" s="104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6"/>
      <c r="B65" s="1047"/>
      <c r="C65" s="1047"/>
      <c r="D65" s="1047"/>
      <c r="E65" s="1047"/>
      <c r="F65" s="104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6"/>
      <c r="B66" s="1047"/>
      <c r="C66" s="1047"/>
      <c r="D66" s="1047"/>
      <c r="E66" s="1047"/>
      <c r="F66" s="104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6"/>
      <c r="B68" s="1047"/>
      <c r="C68" s="1047"/>
      <c r="D68" s="1047"/>
      <c r="E68" s="1047"/>
      <c r="F68" s="104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6"/>
      <c r="B69" s="1047"/>
      <c r="C69" s="1047"/>
      <c r="D69" s="1047"/>
      <c r="E69" s="1047"/>
      <c r="F69" s="1048"/>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6"/>
      <c r="B70" s="1047"/>
      <c r="C70" s="1047"/>
      <c r="D70" s="1047"/>
      <c r="E70" s="1047"/>
      <c r="F70" s="1048"/>
      <c r="G70" s="674"/>
      <c r="H70" s="675"/>
      <c r="I70" s="675"/>
      <c r="J70" s="675"/>
      <c r="K70" s="676"/>
      <c r="L70" s="668"/>
      <c r="M70" s="669"/>
      <c r="N70" s="669"/>
      <c r="O70" s="669"/>
      <c r="P70" s="669"/>
      <c r="Q70" s="669"/>
      <c r="R70" s="669"/>
      <c r="S70" s="669"/>
      <c r="T70" s="669"/>
      <c r="U70" s="669"/>
      <c r="V70" s="669"/>
      <c r="W70" s="669"/>
      <c r="X70" s="670"/>
      <c r="Y70" s="388"/>
      <c r="Z70" s="389"/>
      <c r="AA70" s="389"/>
      <c r="AB70" s="809"/>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46"/>
      <c r="B71" s="1047"/>
      <c r="C71" s="1047"/>
      <c r="D71" s="1047"/>
      <c r="E71" s="1047"/>
      <c r="F71" s="104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6"/>
      <c r="B72" s="1047"/>
      <c r="C72" s="1047"/>
      <c r="D72" s="1047"/>
      <c r="E72" s="1047"/>
      <c r="F72" s="104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6"/>
      <c r="B73" s="1047"/>
      <c r="C73" s="1047"/>
      <c r="D73" s="1047"/>
      <c r="E73" s="1047"/>
      <c r="F73" s="104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6"/>
      <c r="B74" s="1047"/>
      <c r="C74" s="1047"/>
      <c r="D74" s="1047"/>
      <c r="E74" s="1047"/>
      <c r="F74" s="104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6"/>
      <c r="B75" s="1047"/>
      <c r="C75" s="1047"/>
      <c r="D75" s="1047"/>
      <c r="E75" s="1047"/>
      <c r="F75" s="104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6"/>
      <c r="B76" s="1047"/>
      <c r="C76" s="1047"/>
      <c r="D76" s="1047"/>
      <c r="E76" s="1047"/>
      <c r="F76" s="104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6"/>
      <c r="B77" s="1047"/>
      <c r="C77" s="1047"/>
      <c r="D77" s="1047"/>
      <c r="E77" s="1047"/>
      <c r="F77" s="104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6"/>
      <c r="B78" s="1047"/>
      <c r="C78" s="1047"/>
      <c r="D78" s="1047"/>
      <c r="E78" s="1047"/>
      <c r="F78" s="104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6"/>
      <c r="B79" s="1047"/>
      <c r="C79" s="1047"/>
      <c r="D79" s="1047"/>
      <c r="E79" s="1047"/>
      <c r="F79" s="104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6"/>
      <c r="B81" s="1047"/>
      <c r="C81" s="1047"/>
      <c r="D81" s="1047"/>
      <c r="E81" s="1047"/>
      <c r="F81" s="104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6"/>
      <c r="B82" s="1047"/>
      <c r="C82" s="1047"/>
      <c r="D82" s="1047"/>
      <c r="E82" s="1047"/>
      <c r="F82" s="1048"/>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6"/>
      <c r="B83" s="1047"/>
      <c r="C83" s="1047"/>
      <c r="D83" s="1047"/>
      <c r="E83" s="1047"/>
      <c r="F83" s="1048"/>
      <c r="G83" s="674"/>
      <c r="H83" s="675"/>
      <c r="I83" s="675"/>
      <c r="J83" s="675"/>
      <c r="K83" s="676"/>
      <c r="L83" s="668"/>
      <c r="M83" s="669"/>
      <c r="N83" s="669"/>
      <c r="O83" s="669"/>
      <c r="P83" s="669"/>
      <c r="Q83" s="669"/>
      <c r="R83" s="669"/>
      <c r="S83" s="669"/>
      <c r="T83" s="669"/>
      <c r="U83" s="669"/>
      <c r="V83" s="669"/>
      <c r="W83" s="669"/>
      <c r="X83" s="670"/>
      <c r="Y83" s="388"/>
      <c r="Z83" s="389"/>
      <c r="AA83" s="389"/>
      <c r="AB83" s="809"/>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46"/>
      <c r="B84" s="1047"/>
      <c r="C84" s="1047"/>
      <c r="D84" s="1047"/>
      <c r="E84" s="1047"/>
      <c r="F84" s="104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6"/>
      <c r="B85" s="1047"/>
      <c r="C85" s="1047"/>
      <c r="D85" s="1047"/>
      <c r="E85" s="1047"/>
      <c r="F85" s="104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6"/>
      <c r="B86" s="1047"/>
      <c r="C86" s="1047"/>
      <c r="D86" s="1047"/>
      <c r="E86" s="1047"/>
      <c r="F86" s="104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6"/>
      <c r="B87" s="1047"/>
      <c r="C87" s="1047"/>
      <c r="D87" s="1047"/>
      <c r="E87" s="1047"/>
      <c r="F87" s="104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6"/>
      <c r="B88" s="1047"/>
      <c r="C88" s="1047"/>
      <c r="D88" s="1047"/>
      <c r="E88" s="1047"/>
      <c r="F88" s="104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6"/>
      <c r="B89" s="1047"/>
      <c r="C89" s="1047"/>
      <c r="D89" s="1047"/>
      <c r="E89" s="1047"/>
      <c r="F89" s="104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6"/>
      <c r="B90" s="1047"/>
      <c r="C90" s="1047"/>
      <c r="D90" s="1047"/>
      <c r="E90" s="1047"/>
      <c r="F90" s="104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6"/>
      <c r="B91" s="1047"/>
      <c r="C91" s="1047"/>
      <c r="D91" s="1047"/>
      <c r="E91" s="1047"/>
      <c r="F91" s="104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6"/>
      <c r="B92" s="1047"/>
      <c r="C92" s="1047"/>
      <c r="D92" s="1047"/>
      <c r="E92" s="1047"/>
      <c r="F92" s="104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6"/>
      <c r="B94" s="1047"/>
      <c r="C94" s="1047"/>
      <c r="D94" s="1047"/>
      <c r="E94" s="1047"/>
      <c r="F94" s="104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6"/>
      <c r="B95" s="1047"/>
      <c r="C95" s="1047"/>
      <c r="D95" s="1047"/>
      <c r="E95" s="1047"/>
      <c r="F95" s="1048"/>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6"/>
      <c r="B96" s="1047"/>
      <c r="C96" s="1047"/>
      <c r="D96" s="1047"/>
      <c r="E96" s="1047"/>
      <c r="F96" s="1048"/>
      <c r="G96" s="674"/>
      <c r="H96" s="675"/>
      <c r="I96" s="675"/>
      <c r="J96" s="675"/>
      <c r="K96" s="676"/>
      <c r="L96" s="668"/>
      <c r="M96" s="669"/>
      <c r="N96" s="669"/>
      <c r="O96" s="669"/>
      <c r="P96" s="669"/>
      <c r="Q96" s="669"/>
      <c r="R96" s="669"/>
      <c r="S96" s="669"/>
      <c r="T96" s="669"/>
      <c r="U96" s="669"/>
      <c r="V96" s="669"/>
      <c r="W96" s="669"/>
      <c r="X96" s="670"/>
      <c r="Y96" s="388"/>
      <c r="Z96" s="389"/>
      <c r="AA96" s="389"/>
      <c r="AB96" s="809"/>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46"/>
      <c r="B97" s="1047"/>
      <c r="C97" s="1047"/>
      <c r="D97" s="1047"/>
      <c r="E97" s="1047"/>
      <c r="F97" s="104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6"/>
      <c r="B98" s="1047"/>
      <c r="C98" s="1047"/>
      <c r="D98" s="1047"/>
      <c r="E98" s="1047"/>
      <c r="F98" s="104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6"/>
      <c r="B99" s="1047"/>
      <c r="C99" s="1047"/>
      <c r="D99" s="1047"/>
      <c r="E99" s="1047"/>
      <c r="F99" s="104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6"/>
      <c r="B100" s="1047"/>
      <c r="C100" s="1047"/>
      <c r="D100" s="1047"/>
      <c r="E100" s="1047"/>
      <c r="F100" s="104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6"/>
      <c r="B101" s="1047"/>
      <c r="C101" s="1047"/>
      <c r="D101" s="1047"/>
      <c r="E101" s="1047"/>
      <c r="F101" s="104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6"/>
      <c r="B102" s="1047"/>
      <c r="C102" s="1047"/>
      <c r="D102" s="1047"/>
      <c r="E102" s="1047"/>
      <c r="F102" s="104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6"/>
      <c r="B103" s="1047"/>
      <c r="C103" s="1047"/>
      <c r="D103" s="1047"/>
      <c r="E103" s="1047"/>
      <c r="F103" s="104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6"/>
      <c r="B104" s="1047"/>
      <c r="C104" s="1047"/>
      <c r="D104" s="1047"/>
      <c r="E104" s="1047"/>
      <c r="F104" s="104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6"/>
      <c r="B105" s="1047"/>
      <c r="C105" s="1047"/>
      <c r="D105" s="1047"/>
      <c r="E105" s="1047"/>
      <c r="F105" s="104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x14ac:dyDescent="0.2"/>
    <row r="108" spans="1:50" ht="30" customHeight="1" x14ac:dyDescent="0.15">
      <c r="A108" s="1052" t="s">
        <v>28</v>
      </c>
      <c r="B108" s="1053"/>
      <c r="C108" s="1053"/>
      <c r="D108" s="1053"/>
      <c r="E108" s="1053"/>
      <c r="F108" s="105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6"/>
      <c r="B109" s="1047"/>
      <c r="C109" s="1047"/>
      <c r="D109" s="1047"/>
      <c r="E109" s="1047"/>
      <c r="F109" s="1048"/>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6"/>
      <c r="B110" s="1047"/>
      <c r="C110" s="1047"/>
      <c r="D110" s="1047"/>
      <c r="E110" s="1047"/>
      <c r="F110" s="104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9"/>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46"/>
      <c r="B111" s="1047"/>
      <c r="C111" s="1047"/>
      <c r="D111" s="1047"/>
      <c r="E111" s="1047"/>
      <c r="F111" s="104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6"/>
      <c r="B112" s="1047"/>
      <c r="C112" s="1047"/>
      <c r="D112" s="1047"/>
      <c r="E112" s="1047"/>
      <c r="F112" s="104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6"/>
      <c r="B113" s="1047"/>
      <c r="C113" s="1047"/>
      <c r="D113" s="1047"/>
      <c r="E113" s="1047"/>
      <c r="F113" s="104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6"/>
      <c r="B114" s="1047"/>
      <c r="C114" s="1047"/>
      <c r="D114" s="1047"/>
      <c r="E114" s="1047"/>
      <c r="F114" s="104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6"/>
      <c r="B115" s="1047"/>
      <c r="C115" s="1047"/>
      <c r="D115" s="1047"/>
      <c r="E115" s="1047"/>
      <c r="F115" s="104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6"/>
      <c r="B116" s="1047"/>
      <c r="C116" s="1047"/>
      <c r="D116" s="1047"/>
      <c r="E116" s="1047"/>
      <c r="F116" s="104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6"/>
      <c r="B117" s="1047"/>
      <c r="C117" s="1047"/>
      <c r="D117" s="1047"/>
      <c r="E117" s="1047"/>
      <c r="F117" s="104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6"/>
      <c r="B118" s="1047"/>
      <c r="C118" s="1047"/>
      <c r="D118" s="1047"/>
      <c r="E118" s="1047"/>
      <c r="F118" s="104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6"/>
      <c r="B119" s="1047"/>
      <c r="C119" s="1047"/>
      <c r="D119" s="1047"/>
      <c r="E119" s="1047"/>
      <c r="F119" s="104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6"/>
      <c r="B121" s="1047"/>
      <c r="C121" s="1047"/>
      <c r="D121" s="1047"/>
      <c r="E121" s="1047"/>
      <c r="F121" s="104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6"/>
      <c r="B122" s="1047"/>
      <c r="C122" s="1047"/>
      <c r="D122" s="1047"/>
      <c r="E122" s="1047"/>
      <c r="F122" s="1048"/>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6"/>
      <c r="B123" s="1047"/>
      <c r="C123" s="1047"/>
      <c r="D123" s="1047"/>
      <c r="E123" s="1047"/>
      <c r="F123" s="104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9"/>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46"/>
      <c r="B124" s="1047"/>
      <c r="C124" s="1047"/>
      <c r="D124" s="1047"/>
      <c r="E124" s="1047"/>
      <c r="F124" s="104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6"/>
      <c r="B125" s="1047"/>
      <c r="C125" s="1047"/>
      <c r="D125" s="1047"/>
      <c r="E125" s="1047"/>
      <c r="F125" s="104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6"/>
      <c r="B126" s="1047"/>
      <c r="C126" s="1047"/>
      <c r="D126" s="1047"/>
      <c r="E126" s="1047"/>
      <c r="F126" s="104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6"/>
      <c r="B127" s="1047"/>
      <c r="C127" s="1047"/>
      <c r="D127" s="1047"/>
      <c r="E127" s="1047"/>
      <c r="F127" s="104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6"/>
      <c r="B128" s="1047"/>
      <c r="C128" s="1047"/>
      <c r="D128" s="1047"/>
      <c r="E128" s="1047"/>
      <c r="F128" s="104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6"/>
      <c r="B129" s="1047"/>
      <c r="C129" s="1047"/>
      <c r="D129" s="1047"/>
      <c r="E129" s="1047"/>
      <c r="F129" s="104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6"/>
      <c r="B130" s="1047"/>
      <c r="C130" s="1047"/>
      <c r="D130" s="1047"/>
      <c r="E130" s="1047"/>
      <c r="F130" s="104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6"/>
      <c r="B131" s="1047"/>
      <c r="C131" s="1047"/>
      <c r="D131" s="1047"/>
      <c r="E131" s="1047"/>
      <c r="F131" s="104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6"/>
      <c r="B132" s="1047"/>
      <c r="C132" s="1047"/>
      <c r="D132" s="1047"/>
      <c r="E132" s="1047"/>
      <c r="F132" s="104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6"/>
      <c r="B134" s="1047"/>
      <c r="C134" s="1047"/>
      <c r="D134" s="1047"/>
      <c r="E134" s="1047"/>
      <c r="F134" s="104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6"/>
      <c r="B135" s="1047"/>
      <c r="C135" s="1047"/>
      <c r="D135" s="1047"/>
      <c r="E135" s="1047"/>
      <c r="F135" s="1048"/>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6"/>
      <c r="B136" s="1047"/>
      <c r="C136" s="1047"/>
      <c r="D136" s="1047"/>
      <c r="E136" s="1047"/>
      <c r="F136" s="104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9"/>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46"/>
      <c r="B137" s="1047"/>
      <c r="C137" s="1047"/>
      <c r="D137" s="1047"/>
      <c r="E137" s="1047"/>
      <c r="F137" s="104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6"/>
      <c r="B138" s="1047"/>
      <c r="C138" s="1047"/>
      <c r="D138" s="1047"/>
      <c r="E138" s="1047"/>
      <c r="F138" s="104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6"/>
      <c r="B139" s="1047"/>
      <c r="C139" s="1047"/>
      <c r="D139" s="1047"/>
      <c r="E139" s="1047"/>
      <c r="F139" s="104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6"/>
      <c r="B140" s="1047"/>
      <c r="C140" s="1047"/>
      <c r="D140" s="1047"/>
      <c r="E140" s="1047"/>
      <c r="F140" s="104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6"/>
      <c r="B141" s="1047"/>
      <c r="C141" s="1047"/>
      <c r="D141" s="1047"/>
      <c r="E141" s="1047"/>
      <c r="F141" s="104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6"/>
      <c r="B142" s="1047"/>
      <c r="C142" s="1047"/>
      <c r="D142" s="1047"/>
      <c r="E142" s="1047"/>
      <c r="F142" s="104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6"/>
      <c r="B143" s="1047"/>
      <c r="C143" s="1047"/>
      <c r="D143" s="1047"/>
      <c r="E143" s="1047"/>
      <c r="F143" s="104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6"/>
      <c r="B144" s="1047"/>
      <c r="C144" s="1047"/>
      <c r="D144" s="1047"/>
      <c r="E144" s="1047"/>
      <c r="F144" s="104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6"/>
      <c r="B145" s="1047"/>
      <c r="C145" s="1047"/>
      <c r="D145" s="1047"/>
      <c r="E145" s="1047"/>
      <c r="F145" s="104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6"/>
      <c r="B147" s="1047"/>
      <c r="C147" s="1047"/>
      <c r="D147" s="1047"/>
      <c r="E147" s="1047"/>
      <c r="F147" s="104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6"/>
      <c r="B148" s="1047"/>
      <c r="C148" s="1047"/>
      <c r="D148" s="1047"/>
      <c r="E148" s="1047"/>
      <c r="F148" s="1048"/>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6"/>
      <c r="B149" s="1047"/>
      <c r="C149" s="1047"/>
      <c r="D149" s="1047"/>
      <c r="E149" s="1047"/>
      <c r="F149" s="104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9"/>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46"/>
      <c r="B150" s="1047"/>
      <c r="C150" s="1047"/>
      <c r="D150" s="1047"/>
      <c r="E150" s="1047"/>
      <c r="F150" s="104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6"/>
      <c r="B151" s="1047"/>
      <c r="C151" s="1047"/>
      <c r="D151" s="1047"/>
      <c r="E151" s="1047"/>
      <c r="F151" s="104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6"/>
      <c r="B152" s="1047"/>
      <c r="C152" s="1047"/>
      <c r="D152" s="1047"/>
      <c r="E152" s="1047"/>
      <c r="F152" s="104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6"/>
      <c r="B153" s="1047"/>
      <c r="C153" s="1047"/>
      <c r="D153" s="1047"/>
      <c r="E153" s="1047"/>
      <c r="F153" s="104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6"/>
      <c r="B154" s="1047"/>
      <c r="C154" s="1047"/>
      <c r="D154" s="1047"/>
      <c r="E154" s="1047"/>
      <c r="F154" s="104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6"/>
      <c r="B155" s="1047"/>
      <c r="C155" s="1047"/>
      <c r="D155" s="1047"/>
      <c r="E155" s="1047"/>
      <c r="F155" s="104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6"/>
      <c r="B156" s="1047"/>
      <c r="C156" s="1047"/>
      <c r="D156" s="1047"/>
      <c r="E156" s="1047"/>
      <c r="F156" s="104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6"/>
      <c r="B157" s="1047"/>
      <c r="C157" s="1047"/>
      <c r="D157" s="1047"/>
      <c r="E157" s="1047"/>
      <c r="F157" s="104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6"/>
      <c r="B158" s="1047"/>
      <c r="C158" s="1047"/>
      <c r="D158" s="1047"/>
      <c r="E158" s="1047"/>
      <c r="F158" s="104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x14ac:dyDescent="0.2"/>
    <row r="161" spans="1:50" ht="30" customHeight="1" x14ac:dyDescent="0.15">
      <c r="A161" s="1052" t="s">
        <v>28</v>
      </c>
      <c r="B161" s="1053"/>
      <c r="C161" s="1053"/>
      <c r="D161" s="1053"/>
      <c r="E161" s="1053"/>
      <c r="F161" s="105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6"/>
      <c r="B162" s="1047"/>
      <c r="C162" s="1047"/>
      <c r="D162" s="1047"/>
      <c r="E162" s="1047"/>
      <c r="F162" s="1048"/>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6"/>
      <c r="B163" s="1047"/>
      <c r="C163" s="1047"/>
      <c r="D163" s="1047"/>
      <c r="E163" s="1047"/>
      <c r="F163" s="104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9"/>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46"/>
      <c r="B164" s="1047"/>
      <c r="C164" s="1047"/>
      <c r="D164" s="1047"/>
      <c r="E164" s="1047"/>
      <c r="F164" s="104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6"/>
      <c r="B165" s="1047"/>
      <c r="C165" s="1047"/>
      <c r="D165" s="1047"/>
      <c r="E165" s="1047"/>
      <c r="F165" s="104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6"/>
      <c r="B166" s="1047"/>
      <c r="C166" s="1047"/>
      <c r="D166" s="1047"/>
      <c r="E166" s="1047"/>
      <c r="F166" s="104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6"/>
      <c r="B167" s="1047"/>
      <c r="C167" s="1047"/>
      <c r="D167" s="1047"/>
      <c r="E167" s="1047"/>
      <c r="F167" s="104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6"/>
      <c r="B168" s="1047"/>
      <c r="C168" s="1047"/>
      <c r="D168" s="1047"/>
      <c r="E168" s="1047"/>
      <c r="F168" s="104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6"/>
      <c r="B169" s="1047"/>
      <c r="C169" s="1047"/>
      <c r="D169" s="1047"/>
      <c r="E169" s="1047"/>
      <c r="F169" s="104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6"/>
      <c r="B170" s="1047"/>
      <c r="C170" s="1047"/>
      <c r="D170" s="1047"/>
      <c r="E170" s="1047"/>
      <c r="F170" s="104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6"/>
      <c r="B171" s="1047"/>
      <c r="C171" s="1047"/>
      <c r="D171" s="1047"/>
      <c r="E171" s="1047"/>
      <c r="F171" s="104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6"/>
      <c r="B172" s="1047"/>
      <c r="C172" s="1047"/>
      <c r="D172" s="1047"/>
      <c r="E172" s="1047"/>
      <c r="F172" s="104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6"/>
      <c r="B174" s="1047"/>
      <c r="C174" s="1047"/>
      <c r="D174" s="1047"/>
      <c r="E174" s="1047"/>
      <c r="F174" s="104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6"/>
      <c r="B175" s="1047"/>
      <c r="C175" s="1047"/>
      <c r="D175" s="1047"/>
      <c r="E175" s="1047"/>
      <c r="F175" s="1048"/>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6"/>
      <c r="B176" s="1047"/>
      <c r="C176" s="1047"/>
      <c r="D176" s="1047"/>
      <c r="E176" s="1047"/>
      <c r="F176" s="104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9"/>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46"/>
      <c r="B177" s="1047"/>
      <c r="C177" s="1047"/>
      <c r="D177" s="1047"/>
      <c r="E177" s="1047"/>
      <c r="F177" s="104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6"/>
      <c r="B178" s="1047"/>
      <c r="C178" s="1047"/>
      <c r="D178" s="1047"/>
      <c r="E178" s="1047"/>
      <c r="F178" s="104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6"/>
      <c r="B179" s="1047"/>
      <c r="C179" s="1047"/>
      <c r="D179" s="1047"/>
      <c r="E179" s="1047"/>
      <c r="F179" s="104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6"/>
      <c r="B180" s="1047"/>
      <c r="C180" s="1047"/>
      <c r="D180" s="1047"/>
      <c r="E180" s="1047"/>
      <c r="F180" s="104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6"/>
      <c r="B181" s="1047"/>
      <c r="C181" s="1047"/>
      <c r="D181" s="1047"/>
      <c r="E181" s="1047"/>
      <c r="F181" s="104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6"/>
      <c r="B182" s="1047"/>
      <c r="C182" s="1047"/>
      <c r="D182" s="1047"/>
      <c r="E182" s="1047"/>
      <c r="F182" s="104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6"/>
      <c r="B183" s="1047"/>
      <c r="C183" s="1047"/>
      <c r="D183" s="1047"/>
      <c r="E183" s="1047"/>
      <c r="F183" s="104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6"/>
      <c r="B184" s="1047"/>
      <c r="C184" s="1047"/>
      <c r="D184" s="1047"/>
      <c r="E184" s="1047"/>
      <c r="F184" s="104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6"/>
      <c r="B185" s="1047"/>
      <c r="C185" s="1047"/>
      <c r="D185" s="1047"/>
      <c r="E185" s="1047"/>
      <c r="F185" s="104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6"/>
      <c r="B187" s="1047"/>
      <c r="C187" s="1047"/>
      <c r="D187" s="1047"/>
      <c r="E187" s="1047"/>
      <c r="F187" s="104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6"/>
      <c r="B188" s="1047"/>
      <c r="C188" s="1047"/>
      <c r="D188" s="1047"/>
      <c r="E188" s="1047"/>
      <c r="F188" s="1048"/>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6"/>
      <c r="B189" s="1047"/>
      <c r="C189" s="1047"/>
      <c r="D189" s="1047"/>
      <c r="E189" s="1047"/>
      <c r="F189" s="104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9"/>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46"/>
      <c r="B190" s="1047"/>
      <c r="C190" s="1047"/>
      <c r="D190" s="1047"/>
      <c r="E190" s="1047"/>
      <c r="F190" s="104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6"/>
      <c r="B191" s="1047"/>
      <c r="C191" s="1047"/>
      <c r="D191" s="1047"/>
      <c r="E191" s="1047"/>
      <c r="F191" s="104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6"/>
      <c r="B192" s="1047"/>
      <c r="C192" s="1047"/>
      <c r="D192" s="1047"/>
      <c r="E192" s="1047"/>
      <c r="F192" s="104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6"/>
      <c r="B193" s="1047"/>
      <c r="C193" s="1047"/>
      <c r="D193" s="1047"/>
      <c r="E193" s="1047"/>
      <c r="F193" s="104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6"/>
      <c r="B194" s="1047"/>
      <c r="C194" s="1047"/>
      <c r="D194" s="1047"/>
      <c r="E194" s="1047"/>
      <c r="F194" s="104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6"/>
      <c r="B195" s="1047"/>
      <c r="C195" s="1047"/>
      <c r="D195" s="1047"/>
      <c r="E195" s="1047"/>
      <c r="F195" s="104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6"/>
      <c r="B196" s="1047"/>
      <c r="C196" s="1047"/>
      <c r="D196" s="1047"/>
      <c r="E196" s="1047"/>
      <c r="F196" s="104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6"/>
      <c r="B197" s="1047"/>
      <c r="C197" s="1047"/>
      <c r="D197" s="1047"/>
      <c r="E197" s="1047"/>
      <c r="F197" s="104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6"/>
      <c r="B198" s="1047"/>
      <c r="C198" s="1047"/>
      <c r="D198" s="1047"/>
      <c r="E198" s="1047"/>
      <c r="F198" s="104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6"/>
      <c r="B200" s="1047"/>
      <c r="C200" s="1047"/>
      <c r="D200" s="1047"/>
      <c r="E200" s="1047"/>
      <c r="F200" s="104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6"/>
      <c r="B201" s="1047"/>
      <c r="C201" s="1047"/>
      <c r="D201" s="1047"/>
      <c r="E201" s="1047"/>
      <c r="F201" s="1048"/>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6"/>
      <c r="B202" s="1047"/>
      <c r="C202" s="1047"/>
      <c r="D202" s="1047"/>
      <c r="E202" s="1047"/>
      <c r="F202" s="104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9"/>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46"/>
      <c r="B203" s="1047"/>
      <c r="C203" s="1047"/>
      <c r="D203" s="1047"/>
      <c r="E203" s="1047"/>
      <c r="F203" s="104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6"/>
      <c r="B204" s="1047"/>
      <c r="C204" s="1047"/>
      <c r="D204" s="1047"/>
      <c r="E204" s="1047"/>
      <c r="F204" s="104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6"/>
      <c r="B205" s="1047"/>
      <c r="C205" s="1047"/>
      <c r="D205" s="1047"/>
      <c r="E205" s="1047"/>
      <c r="F205" s="104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6"/>
      <c r="B206" s="1047"/>
      <c r="C206" s="1047"/>
      <c r="D206" s="1047"/>
      <c r="E206" s="1047"/>
      <c r="F206" s="104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6"/>
      <c r="B207" s="1047"/>
      <c r="C207" s="1047"/>
      <c r="D207" s="1047"/>
      <c r="E207" s="1047"/>
      <c r="F207" s="104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6"/>
      <c r="B208" s="1047"/>
      <c r="C208" s="1047"/>
      <c r="D208" s="1047"/>
      <c r="E208" s="1047"/>
      <c r="F208" s="104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6"/>
      <c r="B209" s="1047"/>
      <c r="C209" s="1047"/>
      <c r="D209" s="1047"/>
      <c r="E209" s="1047"/>
      <c r="F209" s="104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6"/>
      <c r="B210" s="1047"/>
      <c r="C210" s="1047"/>
      <c r="D210" s="1047"/>
      <c r="E210" s="1047"/>
      <c r="F210" s="104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6"/>
      <c r="B211" s="1047"/>
      <c r="C211" s="1047"/>
      <c r="D211" s="1047"/>
      <c r="E211" s="1047"/>
      <c r="F211" s="104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x14ac:dyDescent="0.2"/>
    <row r="214" spans="1:50" ht="30" customHeight="1" x14ac:dyDescent="0.15">
      <c r="A214" s="1043" t="s">
        <v>28</v>
      </c>
      <c r="B214" s="1044"/>
      <c r="C214" s="1044"/>
      <c r="D214" s="1044"/>
      <c r="E214" s="1044"/>
      <c r="F214" s="104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6"/>
      <c r="B215" s="1047"/>
      <c r="C215" s="1047"/>
      <c r="D215" s="1047"/>
      <c r="E215" s="1047"/>
      <c r="F215" s="1048"/>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6"/>
      <c r="B216" s="1047"/>
      <c r="C216" s="1047"/>
      <c r="D216" s="1047"/>
      <c r="E216" s="1047"/>
      <c r="F216" s="104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9"/>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46"/>
      <c r="B217" s="1047"/>
      <c r="C217" s="1047"/>
      <c r="D217" s="1047"/>
      <c r="E217" s="1047"/>
      <c r="F217" s="104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6"/>
      <c r="B218" s="1047"/>
      <c r="C218" s="1047"/>
      <c r="D218" s="1047"/>
      <c r="E218" s="1047"/>
      <c r="F218" s="104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6"/>
      <c r="B219" s="1047"/>
      <c r="C219" s="1047"/>
      <c r="D219" s="1047"/>
      <c r="E219" s="1047"/>
      <c r="F219" s="104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6"/>
      <c r="B220" s="1047"/>
      <c r="C220" s="1047"/>
      <c r="D220" s="1047"/>
      <c r="E220" s="1047"/>
      <c r="F220" s="104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6"/>
      <c r="B221" s="1047"/>
      <c r="C221" s="1047"/>
      <c r="D221" s="1047"/>
      <c r="E221" s="1047"/>
      <c r="F221" s="104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6"/>
      <c r="B222" s="1047"/>
      <c r="C222" s="1047"/>
      <c r="D222" s="1047"/>
      <c r="E222" s="1047"/>
      <c r="F222" s="104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6"/>
      <c r="B223" s="1047"/>
      <c r="C223" s="1047"/>
      <c r="D223" s="1047"/>
      <c r="E223" s="1047"/>
      <c r="F223" s="104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6"/>
      <c r="B224" s="1047"/>
      <c r="C224" s="1047"/>
      <c r="D224" s="1047"/>
      <c r="E224" s="1047"/>
      <c r="F224" s="104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6"/>
      <c r="B225" s="1047"/>
      <c r="C225" s="1047"/>
      <c r="D225" s="1047"/>
      <c r="E225" s="1047"/>
      <c r="F225" s="104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6"/>
      <c r="B227" s="1047"/>
      <c r="C227" s="1047"/>
      <c r="D227" s="1047"/>
      <c r="E227" s="1047"/>
      <c r="F227" s="104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6"/>
      <c r="B228" s="1047"/>
      <c r="C228" s="1047"/>
      <c r="D228" s="1047"/>
      <c r="E228" s="1047"/>
      <c r="F228" s="1048"/>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6"/>
      <c r="B229" s="1047"/>
      <c r="C229" s="1047"/>
      <c r="D229" s="1047"/>
      <c r="E229" s="1047"/>
      <c r="F229" s="104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9"/>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46"/>
      <c r="B230" s="1047"/>
      <c r="C230" s="1047"/>
      <c r="D230" s="1047"/>
      <c r="E230" s="1047"/>
      <c r="F230" s="104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6"/>
      <c r="B231" s="1047"/>
      <c r="C231" s="1047"/>
      <c r="D231" s="1047"/>
      <c r="E231" s="1047"/>
      <c r="F231" s="104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6"/>
      <c r="B232" s="1047"/>
      <c r="C232" s="1047"/>
      <c r="D232" s="1047"/>
      <c r="E232" s="1047"/>
      <c r="F232" s="104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6"/>
      <c r="B233" s="1047"/>
      <c r="C233" s="1047"/>
      <c r="D233" s="1047"/>
      <c r="E233" s="1047"/>
      <c r="F233" s="104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6"/>
      <c r="B234" s="1047"/>
      <c r="C234" s="1047"/>
      <c r="D234" s="1047"/>
      <c r="E234" s="1047"/>
      <c r="F234" s="104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6"/>
      <c r="B235" s="1047"/>
      <c r="C235" s="1047"/>
      <c r="D235" s="1047"/>
      <c r="E235" s="1047"/>
      <c r="F235" s="104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6"/>
      <c r="B236" s="1047"/>
      <c r="C236" s="1047"/>
      <c r="D236" s="1047"/>
      <c r="E236" s="1047"/>
      <c r="F236" s="104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6"/>
      <c r="B237" s="1047"/>
      <c r="C237" s="1047"/>
      <c r="D237" s="1047"/>
      <c r="E237" s="1047"/>
      <c r="F237" s="104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6"/>
      <c r="B238" s="1047"/>
      <c r="C238" s="1047"/>
      <c r="D238" s="1047"/>
      <c r="E238" s="1047"/>
      <c r="F238" s="104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6"/>
      <c r="B240" s="1047"/>
      <c r="C240" s="1047"/>
      <c r="D240" s="1047"/>
      <c r="E240" s="1047"/>
      <c r="F240" s="104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6"/>
      <c r="B241" s="1047"/>
      <c r="C241" s="1047"/>
      <c r="D241" s="1047"/>
      <c r="E241" s="1047"/>
      <c r="F241" s="1048"/>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6"/>
      <c r="B242" s="1047"/>
      <c r="C242" s="1047"/>
      <c r="D242" s="1047"/>
      <c r="E242" s="1047"/>
      <c r="F242" s="104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9"/>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46"/>
      <c r="B243" s="1047"/>
      <c r="C243" s="1047"/>
      <c r="D243" s="1047"/>
      <c r="E243" s="1047"/>
      <c r="F243" s="104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6"/>
      <c r="B244" s="1047"/>
      <c r="C244" s="1047"/>
      <c r="D244" s="1047"/>
      <c r="E244" s="1047"/>
      <c r="F244" s="104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6"/>
      <c r="B245" s="1047"/>
      <c r="C245" s="1047"/>
      <c r="D245" s="1047"/>
      <c r="E245" s="1047"/>
      <c r="F245" s="104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6"/>
      <c r="B246" s="1047"/>
      <c r="C246" s="1047"/>
      <c r="D246" s="1047"/>
      <c r="E246" s="1047"/>
      <c r="F246" s="104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6"/>
      <c r="B247" s="1047"/>
      <c r="C247" s="1047"/>
      <c r="D247" s="1047"/>
      <c r="E247" s="1047"/>
      <c r="F247" s="104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6"/>
      <c r="B248" s="1047"/>
      <c r="C248" s="1047"/>
      <c r="D248" s="1047"/>
      <c r="E248" s="1047"/>
      <c r="F248" s="104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6"/>
      <c r="B249" s="1047"/>
      <c r="C249" s="1047"/>
      <c r="D249" s="1047"/>
      <c r="E249" s="1047"/>
      <c r="F249" s="104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6"/>
      <c r="B250" s="1047"/>
      <c r="C250" s="1047"/>
      <c r="D250" s="1047"/>
      <c r="E250" s="1047"/>
      <c r="F250" s="104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6"/>
      <c r="B251" s="1047"/>
      <c r="C251" s="1047"/>
      <c r="D251" s="1047"/>
      <c r="E251" s="1047"/>
      <c r="F251" s="104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6"/>
      <c r="B253" s="1047"/>
      <c r="C253" s="1047"/>
      <c r="D253" s="1047"/>
      <c r="E253" s="1047"/>
      <c r="F253" s="104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6"/>
      <c r="B254" s="1047"/>
      <c r="C254" s="1047"/>
      <c r="D254" s="1047"/>
      <c r="E254" s="1047"/>
      <c r="F254" s="1048"/>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6"/>
      <c r="B255" s="1047"/>
      <c r="C255" s="1047"/>
      <c r="D255" s="1047"/>
      <c r="E255" s="1047"/>
      <c r="F255" s="104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9"/>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46"/>
      <c r="B256" s="1047"/>
      <c r="C256" s="1047"/>
      <c r="D256" s="1047"/>
      <c r="E256" s="1047"/>
      <c r="F256" s="104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6"/>
      <c r="B257" s="1047"/>
      <c r="C257" s="1047"/>
      <c r="D257" s="1047"/>
      <c r="E257" s="1047"/>
      <c r="F257" s="104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6"/>
      <c r="B258" s="1047"/>
      <c r="C258" s="1047"/>
      <c r="D258" s="1047"/>
      <c r="E258" s="1047"/>
      <c r="F258" s="104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6"/>
      <c r="B259" s="1047"/>
      <c r="C259" s="1047"/>
      <c r="D259" s="1047"/>
      <c r="E259" s="1047"/>
      <c r="F259" s="104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6"/>
      <c r="B260" s="1047"/>
      <c r="C260" s="1047"/>
      <c r="D260" s="1047"/>
      <c r="E260" s="1047"/>
      <c r="F260" s="104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6"/>
      <c r="B261" s="1047"/>
      <c r="C261" s="1047"/>
      <c r="D261" s="1047"/>
      <c r="E261" s="1047"/>
      <c r="F261" s="104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6"/>
      <c r="B262" s="1047"/>
      <c r="C262" s="1047"/>
      <c r="D262" s="1047"/>
      <c r="E262" s="1047"/>
      <c r="F262" s="104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6"/>
      <c r="B263" s="1047"/>
      <c r="C263" s="1047"/>
      <c r="D263" s="1047"/>
      <c r="E263" s="1047"/>
      <c r="F263" s="104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6"/>
      <c r="B264" s="1047"/>
      <c r="C264" s="1047"/>
      <c r="D264" s="1047"/>
      <c r="E264" s="1047"/>
      <c r="F264" s="104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473</v>
      </c>
      <c r="Z3" s="368"/>
      <c r="AA3" s="368"/>
      <c r="AB3" s="368"/>
      <c r="AC3" s="149" t="s">
        <v>458</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7">
        <v>1</v>
      </c>
      <c r="B4" s="105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7">
        <v>2</v>
      </c>
      <c r="B5" s="105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7">
        <v>3</v>
      </c>
      <c r="B6" s="105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473</v>
      </c>
      <c r="Z36" s="368"/>
      <c r="AA36" s="368"/>
      <c r="AB36" s="368"/>
      <c r="AC36" s="149" t="s">
        <v>458</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7">
        <v>1</v>
      </c>
      <c r="B37" s="105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7">
        <v>2</v>
      </c>
      <c r="B38" s="105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473</v>
      </c>
      <c r="Z69" s="368"/>
      <c r="AA69" s="368"/>
      <c r="AB69" s="368"/>
      <c r="AC69" s="149" t="s">
        <v>458</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7">
        <v>1</v>
      </c>
      <c r="B70" s="105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473</v>
      </c>
      <c r="Z102" s="368"/>
      <c r="AA102" s="368"/>
      <c r="AB102" s="368"/>
      <c r="AC102" s="149" t="s">
        <v>458</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7">
        <v>1</v>
      </c>
      <c r="B103" s="105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7">
        <v>2</v>
      </c>
      <c r="B104" s="105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7">
        <v>3</v>
      </c>
      <c r="B105" s="105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473</v>
      </c>
      <c r="Z135" s="368"/>
      <c r="AA135" s="368"/>
      <c r="AB135" s="368"/>
      <c r="AC135" s="149" t="s">
        <v>458</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7">
        <v>1</v>
      </c>
      <c r="B136" s="105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473</v>
      </c>
      <c r="Z168" s="368"/>
      <c r="AA168" s="368"/>
      <c r="AB168" s="368"/>
      <c r="AC168" s="149" t="s">
        <v>458</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473</v>
      </c>
      <c r="Z201" s="368"/>
      <c r="AA201" s="368"/>
      <c r="AB201" s="368"/>
      <c r="AC201" s="149" t="s">
        <v>458</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473</v>
      </c>
      <c r="Z234" s="368"/>
      <c r="AA234" s="368"/>
      <c r="AB234" s="368"/>
      <c r="AC234" s="149" t="s">
        <v>458</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473</v>
      </c>
      <c r="Z267" s="368"/>
      <c r="AA267" s="368"/>
      <c r="AB267" s="368"/>
      <c r="AC267" s="149" t="s">
        <v>458</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473</v>
      </c>
      <c r="Z300" s="368"/>
      <c r="AA300" s="368"/>
      <c r="AB300" s="368"/>
      <c r="AC300" s="149" t="s">
        <v>458</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473</v>
      </c>
      <c r="Z333" s="368"/>
      <c r="AA333" s="368"/>
      <c r="AB333" s="368"/>
      <c r="AC333" s="149" t="s">
        <v>458</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473</v>
      </c>
      <c r="Z366" s="368"/>
      <c r="AA366" s="368"/>
      <c r="AB366" s="368"/>
      <c r="AC366" s="149" t="s">
        <v>458</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473</v>
      </c>
      <c r="Z399" s="368"/>
      <c r="AA399" s="368"/>
      <c r="AB399" s="368"/>
      <c r="AC399" s="149" t="s">
        <v>458</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473</v>
      </c>
      <c r="Z432" s="368"/>
      <c r="AA432" s="368"/>
      <c r="AB432" s="368"/>
      <c r="AC432" s="149" t="s">
        <v>458</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473</v>
      </c>
      <c r="Z465" s="368"/>
      <c r="AA465" s="368"/>
      <c r="AB465" s="368"/>
      <c r="AC465" s="149" t="s">
        <v>458</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473</v>
      </c>
      <c r="Z498" s="368"/>
      <c r="AA498" s="368"/>
      <c r="AB498" s="368"/>
      <c r="AC498" s="149" t="s">
        <v>458</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473</v>
      </c>
      <c r="Z531" s="368"/>
      <c r="AA531" s="368"/>
      <c r="AB531" s="368"/>
      <c r="AC531" s="149" t="s">
        <v>458</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473</v>
      </c>
      <c r="Z564" s="368"/>
      <c r="AA564" s="368"/>
      <c r="AB564" s="368"/>
      <c r="AC564" s="149" t="s">
        <v>458</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473</v>
      </c>
      <c r="Z597" s="368"/>
      <c r="AA597" s="368"/>
      <c r="AB597" s="368"/>
      <c r="AC597" s="149" t="s">
        <v>458</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473</v>
      </c>
      <c r="Z630" s="368"/>
      <c r="AA630" s="368"/>
      <c r="AB630" s="368"/>
      <c r="AC630" s="149" t="s">
        <v>458</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473</v>
      </c>
      <c r="Z663" s="368"/>
      <c r="AA663" s="368"/>
      <c r="AB663" s="368"/>
      <c r="AC663" s="149" t="s">
        <v>458</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473</v>
      </c>
      <c r="Z696" s="368"/>
      <c r="AA696" s="368"/>
      <c r="AB696" s="368"/>
      <c r="AC696" s="149" t="s">
        <v>458</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473</v>
      </c>
      <c r="Z729" s="368"/>
      <c r="AA729" s="368"/>
      <c r="AB729" s="368"/>
      <c r="AC729" s="149" t="s">
        <v>458</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473</v>
      </c>
      <c r="Z762" s="368"/>
      <c r="AA762" s="368"/>
      <c r="AB762" s="368"/>
      <c r="AC762" s="149" t="s">
        <v>458</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473</v>
      </c>
      <c r="Z795" s="368"/>
      <c r="AA795" s="368"/>
      <c r="AB795" s="368"/>
      <c r="AC795" s="149" t="s">
        <v>458</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473</v>
      </c>
      <c r="Z828" s="368"/>
      <c r="AA828" s="368"/>
      <c r="AB828" s="368"/>
      <c r="AC828" s="149" t="s">
        <v>458</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473</v>
      </c>
      <c r="Z861" s="368"/>
      <c r="AA861" s="368"/>
      <c r="AB861" s="368"/>
      <c r="AC861" s="149" t="s">
        <v>458</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473</v>
      </c>
      <c r="Z894" s="368"/>
      <c r="AA894" s="368"/>
      <c r="AB894" s="368"/>
      <c r="AC894" s="149" t="s">
        <v>458</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473</v>
      </c>
      <c r="Z927" s="368"/>
      <c r="AA927" s="368"/>
      <c r="AB927" s="368"/>
      <c r="AC927" s="149" t="s">
        <v>458</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473</v>
      </c>
      <c r="Z960" s="368"/>
      <c r="AA960" s="368"/>
      <c r="AB960" s="368"/>
      <c r="AC960" s="149" t="s">
        <v>458</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473</v>
      </c>
      <c r="Z993" s="368"/>
      <c r="AA993" s="368"/>
      <c r="AB993" s="368"/>
      <c r="AC993" s="149" t="s">
        <v>458</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473</v>
      </c>
      <c r="Z1026" s="368"/>
      <c r="AA1026" s="368"/>
      <c r="AB1026" s="368"/>
      <c r="AC1026" s="149" t="s">
        <v>458</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473</v>
      </c>
      <c r="Z1059" s="368"/>
      <c r="AA1059" s="368"/>
      <c r="AB1059" s="368"/>
      <c r="AC1059" s="149" t="s">
        <v>458</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473</v>
      </c>
      <c r="Z1092" s="368"/>
      <c r="AA1092" s="368"/>
      <c r="AB1092" s="368"/>
      <c r="AC1092" s="149" t="s">
        <v>458</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473</v>
      </c>
      <c r="Z1125" s="368"/>
      <c r="AA1125" s="368"/>
      <c r="AB1125" s="368"/>
      <c r="AC1125" s="149" t="s">
        <v>458</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473</v>
      </c>
      <c r="Z1158" s="368"/>
      <c r="AA1158" s="368"/>
      <c r="AB1158" s="368"/>
      <c r="AC1158" s="149" t="s">
        <v>458</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473</v>
      </c>
      <c r="Z1191" s="368"/>
      <c r="AA1191" s="368"/>
      <c r="AB1191" s="368"/>
      <c r="AC1191" s="149" t="s">
        <v>458</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473</v>
      </c>
      <c r="Z1224" s="368"/>
      <c r="AA1224" s="368"/>
      <c r="AB1224" s="368"/>
      <c r="AC1224" s="149" t="s">
        <v>458</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473</v>
      </c>
      <c r="Z1257" s="368"/>
      <c r="AA1257" s="368"/>
      <c r="AB1257" s="368"/>
      <c r="AC1257" s="149" t="s">
        <v>458</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473</v>
      </c>
      <c r="Z1290" s="368"/>
      <c r="AA1290" s="368"/>
      <c r="AB1290" s="368"/>
      <c r="AC1290" s="149" t="s">
        <v>458</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2019-07-01T06:17:28Z</cp:lastPrinted>
  <dcterms:created xsi:type="dcterms:W3CDTF">2012-03-13T00:50:25Z</dcterms:created>
  <dcterms:modified xsi:type="dcterms:W3CDTF">2019-07-01T06:18:58Z</dcterms:modified>
</cp:coreProperties>
</file>