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3予報部\0529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<sst xmlns="http://schemas.openxmlformats.org/spreadsheetml/2006/main" count="2909" uniqueCount="685">
  <si>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</si>
  <si>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</si>
  <si>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</si>
  <si>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</si>
  <si>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</si>
  <si>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</si>
  <si>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</si>
  <si>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</si>
  <si>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</si>
  <si>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</si>
  <si>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</si>
  <si>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</si>
  <si>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</si>
  <si>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</si>
  <si>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</si>
  <si>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</si>
  <si>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</si>
  <si>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</si>
  <si>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</si>
  <si>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</si>
  <si>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</si>
  <si>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</si>
  <si>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</si>
  <si>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</si>
  <si>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</si>
  <si>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</si>
  <si>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</si>
  <si>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</si>
  <si>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</si>
  <si>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</si>
  <si>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</si>
  <si>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</si>
  <si>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</si>
  <si>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</si>
  <si>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</si>
  <si>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</si>
  <si>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</si>
  <si>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</si>
  <si>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</si>
  <si>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</si>
  <si>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</si>
  <si>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</si>
  <si>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</si>
  <si>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</si>
  <si>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</si>
  <si>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</si>
  <si>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</si>
  <si>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</si>
  <si>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</si>
  <si>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</si>
  <si>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</si>
  <si>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</si>
  <si>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</si>
  <si>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</si>
  <si>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</si>
  <si>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</si>
  <si>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</si>
  <si>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</si>
  <si>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</si>
  <si>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</si>
  <si>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</si>
  <si>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</si>
  <si>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</si>
  <si>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</si>
  <si>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</si>
  <si>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</si>
  <si>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</si>
  <si>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</si>
  <si>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</si>
  <si>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</si>
  <si>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</si>
  <si>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</si>
  <si>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</si>
  <si>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</si>
  <si>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</si>
  <si>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</si>
  <si>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</si>
  <si>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</si>
  <si>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</si>
  <si>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</si>
  <si>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</si>
  <si>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</si>
  <si>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</si>
  <si>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</si>
  <si>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</si>
  <si>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</si>
  <si>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</si>
  <si>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</si>
  <si>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</si>
  <si>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</si>
  <si>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</si>
  <si>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</si>
  <si>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</si>
  <si>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</si>
  <si>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</si>
  <si>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</si>
  <si>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</si>
  <si>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</si>
  <si>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</si>
  <si>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</si>
  <si>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</si>
  <si>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</si>
  <si>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</si>
  <si>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</si>
  <si>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</si>
  <si>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</si>
  <si>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</si>
  <si>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</si>
  <si>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</si>
  <si>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</si>
  <si>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</si>
  <si>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</si>
  <si>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</si>
  <si>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</si>
  <si>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</si>
  <si>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</si>
  <si>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</si>
  <si>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</si>
  <si>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</si>
  <si>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</si>
  <si>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</si>
  <si>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</si>
  <si>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</si>
  <si>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</si>
  <si>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</si>
  <si>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</si>
  <si>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</si>
  <si>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</si>
  <si>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</si>
  <si>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</si>
  <si>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</si>
  <si>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</si>
  <si>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</si>
  <si>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</si>
  <si>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</si>
  <si>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</si>
  <si>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</si>
  <si>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</si>
  <si>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</si>
  <si>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</si>
  <si>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</si>
  <si>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</si>
  <si>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</si>
  <si>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</si>
  <si>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</si>
  <si>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</si>
  <si>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</si>
  <si>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</si>
  <si>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</si>
  <si>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</si>
  <si>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</si>
  <si>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</si>
  <si>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</si>
  <si>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</si>
  <si>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</si>
  <si>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</si>
  <si>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</si>
  <si>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</si>
  <si>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</si>
  <si>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</si>
  <si>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</si>
  <si>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</si>
  <si>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</si>
  <si>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</si>
  <si>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</si>
  <si>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</si>
  <si>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</si>
  <si>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</si>
  <si>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</si>
  <si>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</si>
  <si>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</si>
  <si>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</si>
  <si>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</si>
  <si>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</si>
  <si>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</si>
  <si>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</si>
  <si>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</si>
  <si>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</si>
  <si>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</si>
  <si>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</si>
  <si>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</si>
  <si>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</si>
  <si>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</si>
  <si>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</si>
  <si>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</si>
  <si>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</si>
  <si>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</si>
  <si>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</si>
  <si>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</si>
  <si>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</si>
  <si>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</si>
  <si>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</si>
  <si>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</si>
  <si>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</si>
  <si>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</si>
  <si>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</si>
  <si>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</si>
  <si>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</si>
  <si>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</si>
  <si>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</si>
  <si>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</si>
  <si>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</si>
  <si>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</si>
  <si>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</si>
  <si>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</si>
  <si>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</si>
  <si>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</si>
  <si>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</si>
  <si>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</si>
  <si>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</si>
  <si>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</si>
  <si>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</si>
  <si>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</si>
  <si>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</si>
  <si>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</si>
  <si>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</si>
  <si>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</si>
  <si>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</si>
  <si>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</si>
  <si>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</si>
  <si>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</si>
  <si>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</si>
  <si>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</si>
  <si>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</si>
  <si>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</si>
  <si>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</si>
  <si>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</si>
  <si>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</si>
  <si>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</si>
  <si>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</si>
  <si>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</si>
  <si>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</si>
  <si>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</si>
  <si>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</si>
  <si>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</si>
  <si>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</si>
  <si>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</si>
  <si>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</si>
  <si>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</si>
  <si>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</si>
  <si>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</si>
  <si>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</si>
  <si>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</si>
  <si>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</si>
  <si>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</si>
  <si>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</si>
  <si>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</si>
  <si>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</si>
  <si>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</si>
  <si>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</si>
  <si>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</si>
  <si>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</si>
  <si>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</si>
  <si>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</si>
  <si>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</si>
  <si>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</si>
  <si>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</si>
  <si>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</si>
  <si>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</si>
  <si>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</si>
  <si>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</si>
  <si>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</si>
  <si>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</si>
  <si>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</si>
  <si>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</si>
  <si>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</si>
  <si>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</si>
  <si>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</si>
  <si>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</si>
  <si>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</si>
  <si>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</si>
  <si>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</si>
  <si>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</si>
  <si>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</si>
  <si>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</si>
  <si>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</si>
  <si>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</si>
  <si>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</si>
  <si>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</si>
  <si>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</si>
  <si>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</si>
  <si>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</si>
  <si>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</si>
  <si>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</si>
  <si>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</si>
  <si>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</si>
  <si>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</si>
  <si>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</si>
  <si>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</si>
  <si>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</si>
  <si>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</si>
  <si>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</si>
  <si>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</si>
  <si>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</si>
  <si>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</si>
  <si>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</si>
  <si>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</si>
  <si>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</si>
  <si>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</si>
  <si>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</si>
  <si>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</si>
  <si>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</si>
  <si>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</si>
  <si>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</si>
  <si>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</si>
  <si>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</si>
  <si>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</si>
  <si>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</si>
  <si>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</si>
  <si>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</si>
  <si>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</si>
  <si>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</si>
  <si>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</si>
  <si>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</si>
  <si>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</si>
  <si>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</si>
  <si>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</si>
  <si>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</si>
  <si>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</si>
  <si>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</si>
  <si>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</si>
  <si>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</si>
  <si>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</si>
  <si>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</si>
  <si>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</si>
  <si>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</si>
  <si>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</si>
  <si>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</si>
  <si>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</si>
  <si>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</si>
  <si>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</si>
  <si>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</si>
  <si>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</si>
  <si>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</si>
  <si>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</si>
  <si>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</si>
  <si>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</si>
  <si>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</si>
  <si>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</si>
  <si>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</si>
  <si>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</si>
  <si>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</si>
  <si>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</si>
  <si>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</si>
  <si>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</si>
  <si>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</si>
  <si>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</si>
  <si>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</si>
  <si>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</si>
  <si>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</si>
  <si>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</si>
  <si>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</si>
  <si>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</si>
  <si>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</si>
  <si>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</si>
  <si>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</si>
  <si>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</si>
  <si>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</si>
  <si>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</si>
  <si>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</si>
  <si>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</si>
  <si>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</si>
  <si>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</si>
  <si>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</si>
  <si>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</si>
  <si>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</si>
  <si>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</si>
  <si>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</si>
  <si>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</si>
  <si>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</si>
  <si>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</si>
  <si>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</si>
  <si>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</si>
  <si>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</si>
  <si>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</si>
  <si>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</si>
  <si>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</si>
  <si>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</si>
  <si>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</si>
  <si>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</si>
  <si>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</si>
  <si>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</si>
  <si>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</si>
  <si>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</si>
  <si>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</si>
  <si>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</si>
  <si>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</si>
  <si>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</si>
  <si>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</si>
  <si>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</si>
  <si>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</si>
  <si>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</si>
  <si>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</si>
  <si>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</si>
  <si>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</si>
  <si>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</si>
  <si>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</si>
  <si>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</si>
  <si>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</si>
  <si>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</si>
  <si>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</si>
  <si>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</si>
  <si>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</si>
  <si>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</si>
  <si>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</si>
  <si>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</si>
  <si>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</si>
  <si>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</si>
  <si>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</si>
  <si>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</si>
  <si>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</si>
  <si>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</si>
  <si>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</si>
  <si>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</si>
  <si>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</si>
  <si>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</si>
  <si>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</si>
  <si>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</si>
  <si>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</si>
  <si>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</si>
  <si>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</si>
  <si>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</si>
  <si>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</si>
  <si>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</si>
  <si>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</si>
  <si>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</si>
  <si>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</si>
  <si>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</si>
  <si>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</si>
  <si>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</si>
  <si>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</si>
  <si>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</si>
  <si>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</si>
  <si>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</si>
  <si>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</si>
  <si>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</si>
  <si>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</si>
  <si>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</si>
  <si>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</si>
  <si>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</si>
  <si>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</si>
  <si>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</si>
  <si>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</si>
  <si>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</si>
  <si>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</si>
  <si>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</si>
  <si>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</si>
  <si>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</si>
  <si>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</si>
  <si>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</si>
  <si>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</si>
  <si>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</si>
  <si>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</si>
  <si>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</si>
  <si>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</si>
  <si>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</si>
  <si>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</si>
  <si>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</si>
  <si>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</si>
  <si>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</si>
  <si>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</si>
  <si>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</si>
  <si>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</si>
  <si>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</si>
  <si>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</si>
  <si>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</si>
  <si>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</si>
  <si>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</si>
  <si>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</si>
  <si>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</si>
  <si>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</si>
  <si>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</si>
  <si>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</si>
  <si>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</si>
  <si>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</si>
  <si>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</si>
  <si>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</si>
  <si>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</si>
  <si>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</si>
  <si>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</si>
  <si>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</si>
  <si>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</si>
  <si>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</si>
  <si>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</si>
  <si>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</si>
  <si>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</si>
  <si>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</si>
  <si>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</si>
  <si>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</si>
  <si>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</si>
  <si>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</si>
  <si>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</si>
  <si>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</si>
  <si>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</si>
  <si>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</si>
  <si>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</si>
  <si>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</si>
  <si>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</si>
  <si>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</si>
  <si>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</si>
  <si>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</si>
  <si>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</si>
  <si>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</si>
  <si>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</si>
  <si>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</si>
  <si>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</si>
  <si>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</si>
  <si>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</si>
  <si>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</si>
  <si>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</si>
  <si>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</si>
  <si>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</si>
  <si>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</si>
  <si>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</si>
  <si>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</si>
  <si>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</si>
  <si>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</si>
  <si>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</si>
  <si>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</si>
  <si>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</si>
  <si>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</si>
  <si>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</si>
  <si>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</si>
  <si>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</si>
  <si>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</si>
  <si>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</si>
  <si>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</si>
  <si>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</si>
  <si>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</si>
  <si>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</si>
  <si>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</si>
  <si>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</si>
  <si>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</si>
  <si>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</si>
  <si>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</si>
  <si>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</si>
  <si>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</si>
  <si>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</si>
  <si>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</si>
  <si>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</si>
  <si>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</si>
  <si>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</si>
  <si>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</si>
  <si>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</si>
  <si>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</si>
  <si>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</si>
  <si>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</si>
  <si>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</si>
  <si>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</si>
  <si>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</si>
  <si>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</si>
  <si>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</si>
  <si>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</si>
  <si>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</si>
  <si>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</si>
  <si>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</si>
  <si>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</si>
  <si>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</si>
  <si>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</si>
  <si>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</si>
  <si>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</si>
  <si>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</si>
  <si>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</si>
  <si>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</si>
  <si>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</si>
  <si>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</si>
  <si>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予報業務</t>
  </si>
  <si>
    <t>気象庁予報部</t>
    <rPh sb="0" eb="3">
      <t>キショウチョウ</t>
    </rPh>
    <rPh sb="3" eb="5">
      <t>ヨホウ</t>
    </rPh>
    <rPh sb="5" eb="6">
      <t>ブ</t>
    </rPh>
    <phoneticPr fontId="5"/>
  </si>
  <si>
    <t>業務課</t>
    <rPh sb="0" eb="3">
      <t>ギョウムカ</t>
    </rPh>
    <phoneticPr fontId="5"/>
  </si>
  <si>
    <t>課長　木俣　昌久</t>
    <rPh sb="0" eb="2">
      <t>カチョウ</t>
    </rPh>
    <rPh sb="3" eb="5">
      <t>キマタ</t>
    </rPh>
    <rPh sb="6" eb="8">
      <t>マサヒサ</t>
    </rPh>
    <phoneticPr fontId="5"/>
  </si>
  <si>
    <t>防災基本計画（昭和38年中央防災会議策定）、世界気象機関条約、SOLAS条約（海上における人命の安全のための国際条約）</t>
    <phoneticPr fontId="5"/>
  </si>
  <si>
    <t>　全国の気象官署において、気象等に関する警報・注意報をはじめとする防災気象情報等を作成し発表することにより、豪雨等による災害の防止・軽減に資する。</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</si>
  <si>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</si>
  <si>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t>
  </si>
  <si>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</si>
  <si>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比✕10</t>
  </si>
  <si>
    <t>警報・注意報の発表回数（大雨・洪水警報等）</t>
  </si>
  <si>
    <t>その他の防災気象情報等の発表回数（全般・府県情報、土砂災害警戒情報、天気予報等）</t>
  </si>
  <si>
    <t>執行額(百万円)／（警報・注意報の発表回数＋その他の防災気象情報等の発表回数）　　　　　　　　　　　　　　　　　　　　　　　　　　　　　</t>
    <rPh sb="4" eb="6">
      <t>ヒャクマン</t>
    </rPh>
    <rPh sb="6" eb="7">
      <t>エン</t>
    </rPh>
    <phoneticPr fontId="5"/>
  </si>
  <si>
    <t>回</t>
    <rPh sb="0" eb="1">
      <t>カイ</t>
    </rPh>
    <phoneticPr fontId="5"/>
  </si>
  <si>
    <t>円/回</t>
    <rPh sb="0" eb="1">
      <t>エン</t>
    </rPh>
    <rPh sb="2" eb="3">
      <t>カイ</t>
    </rPh>
    <phoneticPr fontId="5"/>
  </si>
  <si>
    <t>　　/</t>
    <phoneticPr fontId="5"/>
  </si>
  <si>
    <t>-</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</si>
  <si>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</si>
  <si>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</si>
  <si>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</si>
  <si>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</si>
  <si>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</si>
  <si>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</si>
  <si>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　精度の高い台風予報を発表することにより、豪雨等による災害の防止・軽減に資する。</t>
    <phoneticPr fontId="5"/>
  </si>
  <si>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</si>
  <si>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</si>
  <si>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</si>
  <si>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</si>
  <si>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</si>
  <si>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</si>
  <si>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</si>
  <si>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本事業は、国民の生命、財産を守る防災気象情報を迅速、的確に発表するためのものであり、国の防災上不可欠であることから、本事業を継続する必要がある。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</si>
  <si>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</si>
  <si>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</si>
  <si>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観測予報庁費</t>
    <rPh sb="0" eb="2">
      <t>カンソク</t>
    </rPh>
    <rPh sb="2" eb="4">
      <t>ヨホウ</t>
    </rPh>
    <rPh sb="4" eb="6">
      <t>チョウヒ</t>
    </rPh>
    <phoneticPr fontId="5"/>
  </si>
  <si>
    <t>通信専用料</t>
    <rPh sb="0" eb="2">
      <t>ツウシン</t>
    </rPh>
    <rPh sb="2" eb="4">
      <t>センヨウ</t>
    </rPh>
    <rPh sb="4" eb="5">
      <t>リョウ</t>
    </rPh>
    <phoneticPr fontId="5"/>
  </si>
  <si>
    <t>483</t>
    <phoneticPr fontId="5"/>
  </si>
  <si>
    <t>460</t>
    <phoneticPr fontId="5"/>
  </si>
  <si>
    <t>492</t>
    <phoneticPr fontId="5"/>
  </si>
  <si>
    <t>80</t>
    <phoneticPr fontId="5"/>
  </si>
  <si>
    <t>78</t>
    <phoneticPr fontId="5"/>
  </si>
  <si>
    <t>77</t>
    <phoneticPr fontId="5"/>
  </si>
  <si>
    <t>85</t>
    <phoneticPr fontId="5"/>
  </si>
  <si>
    <t>芙蓉総合リース（株）</t>
    <phoneticPr fontId="5"/>
  </si>
  <si>
    <t>予報作業支援システムサーバの借用（リース）及び保守</t>
    <phoneticPr fontId="5"/>
  </si>
  <si>
    <t>国庫債務負担行為等</t>
  </si>
  <si>
    <t>芙蓉総合リース（株）</t>
    <phoneticPr fontId="5"/>
  </si>
  <si>
    <t>土砂災害警戒情報作成システムのハードウェアの借用（リース）・保守</t>
    <phoneticPr fontId="5"/>
  </si>
  <si>
    <t>東京コンピュータサービス（株）</t>
    <phoneticPr fontId="5"/>
  </si>
  <si>
    <t>気象情報伝送処理システムクライアント等の購入及び保守並びに取付調整</t>
    <phoneticPr fontId="5"/>
  </si>
  <si>
    <t>-</t>
    <phoneticPr fontId="5"/>
  </si>
  <si>
    <t>（株）ＪＥＣＣ</t>
    <phoneticPr fontId="5"/>
  </si>
  <si>
    <t>突風等短時間予測システムのハードウェアの借用（リース）・保守</t>
    <phoneticPr fontId="5"/>
  </si>
  <si>
    <t>（株）ＪＥＣＣ</t>
    <phoneticPr fontId="5"/>
  </si>
  <si>
    <t>洪水予報作業用クライアントの借用（リース）・保守</t>
    <phoneticPr fontId="5"/>
  </si>
  <si>
    <t>三菱電機クレジット（株）</t>
    <phoneticPr fontId="5"/>
  </si>
  <si>
    <t>河川洪水予報データ交換システムのハードウェアの借用（リース）・保守</t>
    <phoneticPr fontId="5"/>
  </si>
  <si>
    <t>日立キャピタル（株）</t>
    <phoneticPr fontId="5"/>
  </si>
  <si>
    <t>予報作業支援システム用クライアントの借用（リース）・保守</t>
    <phoneticPr fontId="5"/>
  </si>
  <si>
    <t>富士通（株）</t>
    <phoneticPr fontId="5"/>
  </si>
  <si>
    <t>防災シミュレーションのための気象情報伝送処理システムの機能強化</t>
    <phoneticPr fontId="5"/>
  </si>
  <si>
    <t>A.芙蓉総合リース（株）</t>
    <phoneticPr fontId="5"/>
  </si>
  <si>
    <t>予報作業支援システムサーバの借用（リース）及び保守　等</t>
    <rPh sb="26" eb="27">
      <t>トウ</t>
    </rPh>
    <phoneticPr fontId="5"/>
  </si>
  <si>
    <t>0077</t>
    <phoneticPr fontId="5"/>
  </si>
  <si>
    <t>沖電気工業（株）</t>
    <phoneticPr fontId="5"/>
  </si>
  <si>
    <t>土砂災害警戒情報作成システムの業務処理ソフトウェア改修</t>
    <phoneticPr fontId="5"/>
  </si>
  <si>
    <t>西菱電機（株）</t>
    <phoneticPr fontId="5"/>
  </si>
  <si>
    <t>気象庁光ファイバネットワーク基盤運用支援及び保守作業</t>
    <phoneticPr fontId="5"/>
  </si>
  <si>
    <t>浦安工業（株）</t>
    <phoneticPr fontId="5"/>
  </si>
  <si>
    <t>台風５日強度予報プロダクト追加等に係わる予報作業支援システム業務処理　等</t>
    <rPh sb="35" eb="36">
      <t>トウ</t>
    </rPh>
    <phoneticPr fontId="5"/>
  </si>
  <si>
    <t>借料及び損料</t>
    <rPh sb="0" eb="2">
      <t>シャクリョウ</t>
    </rPh>
    <rPh sb="2" eb="3">
      <t>オヨ</t>
    </rPh>
    <rPh sb="4" eb="6">
      <t>ソンリョウ</t>
    </rPh>
    <phoneticPr fontId="5"/>
  </si>
  <si>
    <t>雑役務費</t>
    <rPh sb="0" eb="1">
      <t>ザツ</t>
    </rPh>
    <rPh sb="1" eb="4">
      <t>エキムヒ</t>
    </rPh>
    <phoneticPr fontId="5"/>
  </si>
  <si>
    <t>B.沖電気工業（株）</t>
    <phoneticPr fontId="5"/>
  </si>
  <si>
    <t>工事費</t>
    <rPh sb="0" eb="3">
      <t>コウジヒ</t>
    </rPh>
    <phoneticPr fontId="5"/>
  </si>
  <si>
    <t>河川洪水予報データ交換システムの機能改修</t>
    <phoneticPr fontId="5"/>
  </si>
  <si>
    <t>日本コムシス（株）</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</si>
  <si>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</si>
  <si>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</si>
  <si>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</si>
  <si>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</si>
  <si>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t>
    <phoneticPr fontId="5"/>
  </si>
  <si>
    <t>・調達内容を吟味し、調達において競争性を確保するなど、コストを意識した効率的な予算執行を行っている。</t>
    <phoneticPr fontId="5"/>
  </si>
  <si>
    <t>E.浦安工業（株）</t>
    <phoneticPr fontId="5"/>
  </si>
  <si>
    <t>G.</t>
    <phoneticPr fontId="5"/>
  </si>
  <si>
    <t>大阪管区気象台現業室空調設備設置工事</t>
    <phoneticPr fontId="5"/>
  </si>
  <si>
    <t>大阪管区気象台現業室空調設備設置工事</t>
    <phoneticPr fontId="5"/>
  </si>
  <si>
    <t>先行事業となる工事に関わる設計業務契約の遅れのため。</t>
    <phoneticPr fontId="5"/>
  </si>
  <si>
    <t>（株）ベルウクリエイティブ</t>
    <phoneticPr fontId="5"/>
  </si>
  <si>
    <t>気象データ交換動作環境等のセキュリティ監査</t>
    <phoneticPr fontId="5"/>
  </si>
  <si>
    <t>（株）サイエンスクラフト</t>
    <phoneticPr fontId="5"/>
  </si>
  <si>
    <t>地方公共団体防災担当者向け気象防災ワークショップの改良委託</t>
    <phoneticPr fontId="5"/>
  </si>
  <si>
    <t>-</t>
    <phoneticPr fontId="5"/>
  </si>
  <si>
    <t>C.福岡管区気象台</t>
    <rPh sb="2" eb="4">
      <t>フクオカ</t>
    </rPh>
    <rPh sb="4" eb="6">
      <t>カンク</t>
    </rPh>
    <rPh sb="6" eb="9">
      <t>キショウダイ</t>
    </rPh>
    <phoneticPr fontId="5"/>
  </si>
  <si>
    <t>福岡管区気象台</t>
    <rPh sb="0" eb="2">
      <t>フクオカ</t>
    </rPh>
    <rPh sb="2" eb="4">
      <t>カンク</t>
    </rPh>
    <rPh sb="4" eb="7">
      <t>キショウダイ</t>
    </rPh>
    <phoneticPr fontId="5"/>
  </si>
  <si>
    <t>福岡管区気象台現業室改修工事</t>
    <rPh sb="7" eb="9">
      <t>ゲンギョウ</t>
    </rPh>
    <rPh sb="9" eb="10">
      <t>シツ</t>
    </rPh>
    <phoneticPr fontId="5"/>
  </si>
  <si>
    <t>大阪管区気象台</t>
    <rPh sb="0" eb="2">
      <t>オオサカ</t>
    </rPh>
    <rPh sb="2" eb="4">
      <t>カンク</t>
    </rPh>
    <rPh sb="4" eb="7">
      <t>キショウダイ</t>
    </rPh>
    <phoneticPr fontId="5"/>
  </si>
  <si>
    <t>東京管区気象台</t>
    <rPh sb="0" eb="2">
      <t>トウキョウ</t>
    </rPh>
    <rPh sb="2" eb="4">
      <t>カンク</t>
    </rPh>
    <rPh sb="4" eb="7">
      <t>キショウダイ</t>
    </rPh>
    <phoneticPr fontId="5"/>
  </si>
  <si>
    <t>（株）三宅電気工事</t>
    <phoneticPr fontId="5"/>
  </si>
  <si>
    <t>大阪管区気象台現業室分電盤設置等工事</t>
    <phoneticPr fontId="5"/>
  </si>
  <si>
    <t>（株）長建</t>
    <rPh sb="1" eb="2">
      <t>カブ</t>
    </rPh>
    <phoneticPr fontId="5"/>
  </si>
  <si>
    <t>（株）丸天産業</t>
    <rPh sb="1" eb="2">
      <t>カブ</t>
    </rPh>
    <phoneticPr fontId="5"/>
  </si>
  <si>
    <t>名古屋地方気象台什器等移設及びケーブル敷設作業</t>
    <phoneticPr fontId="5"/>
  </si>
  <si>
    <t>大阪管区気象台現業室分電盤設置等工事　他</t>
    <rPh sb="19" eb="20">
      <t>ホカ</t>
    </rPh>
    <phoneticPr fontId="5"/>
  </si>
  <si>
    <t>名古屋地方気象台什器等移設及びケーブル敷設作業</t>
    <phoneticPr fontId="5"/>
  </si>
  <si>
    <t>（株）システムコンセプト</t>
    <phoneticPr fontId="5"/>
  </si>
  <si>
    <t>防災シミュレーションクライアントソフトの制作</t>
    <phoneticPr fontId="5"/>
  </si>
  <si>
    <t>コムシス通産（株）</t>
    <phoneticPr fontId="5"/>
  </si>
  <si>
    <t>土砂災害警戒情報作成システムクライアントＰＣ借用（リース）及び保守</t>
    <phoneticPr fontId="5"/>
  </si>
  <si>
    <t>福岡管区気象台現業室改修工事</t>
    <phoneticPr fontId="5"/>
  </si>
  <si>
    <t>D.（株）長建</t>
    <phoneticPr fontId="5"/>
  </si>
  <si>
    <t>-</t>
    <phoneticPr fontId="5"/>
  </si>
  <si>
    <t>予報作業支援システム業務処理ソフトウェア改修</t>
    <rPh sb="20" eb="22">
      <t>カイシュウ</t>
    </rPh>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</si>
  <si>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</si>
  <si>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phoneticPr fontId="5"/>
  </si>
  <si>
    <t>330
/(43,340
+192,836)</t>
    <phoneticPr fontId="5"/>
  </si>
  <si>
    <t>601
/(44,637
+192,096)</t>
    <phoneticPr fontId="5"/>
  </si>
  <si>
    <t>391
/(45,954
+189,716)</t>
    <phoneticPr fontId="5"/>
  </si>
  <si>
    <t>気象庁業務評価レポート（（令和元年度版）資料2　業績指標（2）大雨警報のための雨量予測精度）
http://www.jma.go.jp/jma/kishou/hyouka/hyouka-report/r01report/r01shiryo2.pdf</t>
    <rPh sb="13" eb="15">
      <t>レイワ</t>
    </rPh>
    <rPh sb="15" eb="16">
      <t>ガン</t>
    </rPh>
    <phoneticPr fontId="5"/>
  </si>
  <si>
    <t>各種観測資料や数値予報結果等を基にした予報や警報等の防災気象情報の作成・発表等は、気象庁のみが実施している。</t>
    <rPh sb="19" eb="21">
      <t>ヨホウ</t>
    </rPh>
    <rPh sb="24" eb="25">
      <t>トウ</t>
    </rPh>
    <rPh sb="26" eb="28">
      <t>ボウサイ</t>
    </rPh>
    <rPh sb="28" eb="30">
      <t>キショウ</t>
    </rPh>
    <rPh sb="30" eb="32">
      <t>ジョウホウ</t>
    </rPh>
    <rPh sb="33" eb="35">
      <t>サクセイ</t>
    </rPh>
    <rPh sb="41" eb="44">
      <t>キショウチョウ</t>
    </rPh>
    <rPh sb="47" eb="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</si>
</sst>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49</xdr:col>
      <xdr:colOff>379747</xdr:colOff>
      <xdr:row>760</xdr:row>
      <xdr:rowOff>224084</xdr:rowOff>
    </xdr:to>
    <xdr:grpSp>
      <xdr:nvGrpSpPr>
        <xdr:cNvPr id="108" name="グループ化 107"/>
        <xdr:cNvGrpSpPr/>
      </xdr:nvGrpSpPr>
      <xdr:grpSpPr>
        <a:xfrm>
          <a:off x="1400175" y="44567475"/>
          <a:ext cx="8780797" cy="8234609"/>
          <a:chOff x="1306252" y="234227437"/>
          <a:chExt cx="8967817" cy="8139513"/>
        </a:xfrm>
      </xdr:grpSpPr>
      <xdr:sp macro="" textlink="">
        <xdr:nvSpPr>
          <xdr:cNvPr id="109" name="テキスト ボックス 108"/>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110" name="テキスト ボックス 109"/>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230</a:t>
            </a:r>
            <a:r>
              <a:rPr kumimoji="1" lang="ja-JP" altLang="ja-JP" sz="1100">
                <a:solidFill>
                  <a:schemeClr val="dk1"/>
                </a:solidFill>
                <a:latin typeface="+mn-lt"/>
                <a:ea typeface="+mn-ea"/>
                <a:cs typeface="+mn-cs"/>
              </a:rPr>
              <a:t>百万円</a:t>
            </a:r>
            <a:endParaRPr lang="ja-JP" altLang="ja-JP"/>
          </a:p>
        </xdr:txBody>
      </xdr:sp>
      <xdr:sp macro="" textlink="">
        <xdr:nvSpPr>
          <xdr:cNvPr id="111" name="大かっこ 110"/>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2" name="テキスト ボックス 111"/>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予報作業支援システムサーバの借用（リース）及び保守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13" name="テキスト ボックス 112"/>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114" name="テキスト ボックス 113"/>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15" name="テキスト ボックス 114"/>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16" name="テキスト ボックス 115"/>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330</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7" name="大かっこ 116"/>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8" name="テキスト ボックス 117"/>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19" name="大かっこ 118"/>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テキスト ボックス 119"/>
          <xdr:cNvSpPr txBox="1"/>
        </xdr:nvSpPr>
        <xdr:spPr>
          <a:xfrm>
            <a:off x="4112126" y="237635047"/>
            <a:ext cx="2321420" cy="8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予報作業支援システム業務処理ソフトウェア改修　等</a:t>
            </a:r>
          </a:p>
        </xdr:txBody>
      </xdr:sp>
      <xdr:sp macro="" textlink="">
        <xdr:nvSpPr>
          <xdr:cNvPr id="121" name="テキスト ボックス 120"/>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福岡管区気象台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2" name="テキスト ボックス 121"/>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23" name="テキスト ボックス 122"/>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24" name="テキスト ボックス 123"/>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25" name="大かっこ 124"/>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テキスト ボックス 125"/>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福岡管区気象台現業室改修工事　他</a:t>
            </a:r>
          </a:p>
        </xdr:txBody>
      </xdr:sp>
      <xdr:sp macro="" textlink="">
        <xdr:nvSpPr>
          <xdr:cNvPr id="127" name="大かっこ 126"/>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テキスト ボックス 127"/>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大阪管区気象台現業室空調設備設置工事　等</a:t>
            </a:r>
          </a:p>
        </xdr:txBody>
      </xdr:sp>
      <xdr:sp macro="" textlink="">
        <xdr:nvSpPr>
          <xdr:cNvPr id="129" name="テキスト ボックス 128"/>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130" name="直線矢印コネクタ 129"/>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矢印コネクタ 131"/>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137" name="テキスト ボックス 136"/>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138" name="直線矢印コネクタ 137"/>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大かっこ 140"/>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2" name="テキスト ボックス 141"/>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福岡管区気象台現業室改修工事　等</a:t>
            </a:r>
            <a:endParaRPr kumimoji="1" lang="en-US" altLang="ja-JP" sz="1100"/>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75</v>
      </c>
      <c r="AT2" s="945"/>
      <c r="AU2" s="945"/>
      <c r="AV2" s="52" t="str">
        <f>IF(AW2="", "", "-")</f>
        <v/>
      </c>
      <c r="AW2" s="916"/>
      <c r="AX2" s="916"/>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566</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567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130</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495" t="s">
        <v>22</v>
      </c>
      <c r="B7" s="496"/>
      <c r="C7" s="496"/>
      <c r="D7" s="496"/>
      <c r="E7" s="496"/>
      <c r="F7" s="497"/>
      <c r="G7" s="498" t="s">
        <v>678</v>
      </c>
      <c r="H7" s="499"/>
      <c r="I7" s="499"/>
      <c r="J7" s="499"/>
      <c r="K7" s="499"/>
      <c r="L7" s="499"/>
      <c r="M7" s="499"/>
      <c r="N7" s="499"/>
      <c r="O7" s="499"/>
      <c r="P7" s="499"/>
      <c r="Q7" s="499"/>
      <c r="R7" s="499"/>
      <c r="S7" s="499"/>
      <c r="T7" s="499"/>
      <c r="U7" s="499"/>
      <c r="V7" s="499"/>
      <c r="W7" s="499"/>
      <c r="X7" s="500"/>
      <c r="Y7" s="927" t="s">
        <v>511</v>
      </c>
      <c r="Z7" s="443"/>
      <c r="AA7" s="443"/>
      <c r="AB7" s="443"/>
      <c r="AC7" s="443"/>
      <c r="AD7" s="928"/>
      <c r="AE7" s="917" t="s">
        <v>570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宇宙開発利用、国土強靱化施策、ＩＴ戦略</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407</v>
      </c>
      <c r="Q13" s="662"/>
      <c r="R13" s="662"/>
      <c r="S13" s="662"/>
      <c r="T13" s="662"/>
      <c r="U13" s="662"/>
      <c r="V13" s="663"/>
      <c r="W13" s="661">
        <v>616</v>
      </c>
      <c r="X13" s="662"/>
      <c r="Y13" s="662"/>
      <c r="Z13" s="662"/>
      <c r="AA13" s="662"/>
      <c r="AB13" s="662"/>
      <c r="AC13" s="663"/>
      <c r="AD13" s="661">
        <v>299</v>
      </c>
      <c r="AE13" s="662"/>
      <c r="AF13" s="662"/>
      <c r="AG13" s="662"/>
      <c r="AH13" s="662"/>
      <c r="AI13" s="662"/>
      <c r="AJ13" s="663"/>
      <c r="AK13" s="661">
        <v>306</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30"/>
      <c r="H14" s="731"/>
      <c r="I14" s="716" t="s">
        <v>8</v>
      </c>
      <c r="J14" s="767"/>
      <c r="K14" s="767"/>
      <c r="L14" s="767"/>
      <c r="M14" s="767"/>
      <c r="N14" s="767"/>
      <c r="O14" s="768"/>
      <c r="P14" s="661" t="s">
        <v>573</v>
      </c>
      <c r="Q14" s="662"/>
      <c r="R14" s="662"/>
      <c r="S14" s="662"/>
      <c r="T14" s="662"/>
      <c r="U14" s="662"/>
      <c r="V14" s="663"/>
      <c r="W14" s="661" t="s">
        <v>573</v>
      </c>
      <c r="X14" s="662"/>
      <c r="Y14" s="662"/>
      <c r="Z14" s="662"/>
      <c r="AA14" s="662"/>
      <c r="AB14" s="662"/>
      <c r="AC14" s="663"/>
      <c r="AD14" s="661">
        <v>147</v>
      </c>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v>102</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0"/>
      <c r="H16" s="731"/>
      <c r="I16" s="716" t="s">
        <v>52</v>
      </c>
      <c r="J16" s="717"/>
      <c r="K16" s="717"/>
      <c r="L16" s="717"/>
      <c r="M16" s="717"/>
      <c r="N16" s="717"/>
      <c r="O16" s="718"/>
      <c r="P16" s="661" t="s">
        <v>573</v>
      </c>
      <c r="Q16" s="662"/>
      <c r="R16" s="662"/>
      <c r="S16" s="662"/>
      <c r="T16" s="662"/>
      <c r="U16" s="662"/>
      <c r="V16" s="663"/>
      <c r="W16" s="661" t="s">
        <v>573</v>
      </c>
      <c r="X16" s="662"/>
      <c r="Y16" s="662"/>
      <c r="Z16" s="662"/>
      <c r="AA16" s="662"/>
      <c r="AB16" s="662"/>
      <c r="AC16" s="663"/>
      <c r="AD16" s="661">
        <v>-102</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2"/>
      <c r="H18" s="733"/>
      <c r="I18" s="721" t="s">
        <v>20</v>
      </c>
      <c r="J18" s="722"/>
      <c r="K18" s="722"/>
      <c r="L18" s="722"/>
      <c r="M18" s="722"/>
      <c r="N18" s="722"/>
      <c r="O18" s="723"/>
      <c r="P18" s="883">
        <f>SUM(P13:V17)</f>
        <v>407</v>
      </c>
      <c r="Q18" s="884"/>
      <c r="R18" s="884"/>
      <c r="S18" s="884"/>
      <c r="T18" s="884"/>
      <c r="U18" s="884"/>
      <c r="V18" s="885"/>
      <c r="W18" s="883">
        <f>SUM(W13:AC17)</f>
        <v>616</v>
      </c>
      <c r="X18" s="884"/>
      <c r="Y18" s="884"/>
      <c r="Z18" s="884"/>
      <c r="AA18" s="884"/>
      <c r="AB18" s="884"/>
      <c r="AC18" s="885"/>
      <c r="AD18" s="883">
        <f>SUM(AD13:AJ17)</f>
        <v>344</v>
      </c>
      <c r="AE18" s="884"/>
      <c r="AF18" s="884"/>
      <c r="AG18" s="884"/>
      <c r="AH18" s="884"/>
      <c r="AI18" s="884"/>
      <c r="AJ18" s="885"/>
      <c r="AK18" s="883">
        <f>SUM(AK13:AQ17)</f>
        <v>408</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391</v>
      </c>
      <c r="Q19" s="662"/>
      <c r="R19" s="662"/>
      <c r="S19" s="662"/>
      <c r="T19" s="662"/>
      <c r="U19" s="662"/>
      <c r="V19" s="663"/>
      <c r="W19" s="661">
        <v>601</v>
      </c>
      <c r="X19" s="662"/>
      <c r="Y19" s="662"/>
      <c r="Z19" s="662"/>
      <c r="AA19" s="662"/>
      <c r="AB19" s="662"/>
      <c r="AC19" s="663"/>
      <c r="AD19" s="661">
        <v>330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0.9606879606879607</v>
      </c>
      <c r="Q20" s="318"/>
      <c r="R20" s="318"/>
      <c r="S20" s="318"/>
      <c r="T20" s="318"/>
      <c r="U20" s="318"/>
      <c r="V20" s="318"/>
      <c r="W20" s="318">
        <f t="shared" ref="W20" si="0">IF(W18=0, "-", SUM(W19)/W18)</f>
        <v>0.97564935064935066</v>
      </c>
      <c r="X20" s="318"/>
      <c r="Y20" s="318"/>
      <c r="Z20" s="318"/>
      <c r="AA20" s="318"/>
      <c r="AB20" s="318"/>
      <c r="AC20" s="318"/>
      <c r="AD20" s="318">
        <f t="shared" ref="AD20" si="1">IF(AD18=0, "-", SUM(AD19)/AD18)</f>
        <v>0.95930232558139539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474</v>
      </c>
      <c r="H21" s="317"/>
      <c r="I21" s="317"/>
      <c r="J21" s="317"/>
      <c r="K21" s="317"/>
      <c r="L21" s="317"/>
      <c r="M21" s="317"/>
      <c r="N21" s="317"/>
      <c r="O21" s="317"/>
      <c r="P21" s="318">
        <f>IF(P19=0, "-", SUM(P19)/SUM(P13,P14))</f>
        <v>0.9606879606879607</v>
      </c>
      <c r="Q21" s="318"/>
      <c r="R21" s="318"/>
      <c r="S21" s="318"/>
      <c r="T21" s="318"/>
      <c r="U21" s="318"/>
      <c r="V21" s="318"/>
      <c r="W21" s="318">
        <f t="shared" ref="W21" si="2">IF(W19=0, "-", SUM(W19)/SUM(W13,W14))</f>
        <v>0.97564935064935066</v>
      </c>
      <c r="X21" s="318"/>
      <c r="Y21" s="318"/>
      <c r="Z21" s="318"/>
      <c r="AA21" s="318"/>
      <c r="AB21" s="318"/>
      <c r="AC21" s="318"/>
      <c r="AD21" s="318">
        <f t="shared" ref="AD21" si="3">IF(AD19=0, "-", SUM(AD19)/SUM(AD13,AD14))</f>
        <v>0.73991031390134532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555</v>
      </c>
      <c r="B22" s="970"/>
      <c r="C22" s="970"/>
      <c r="D22" s="970"/>
      <c r="E22" s="970"/>
      <c r="F22" s="971"/>
      <c r="G22" s="956" t="s">
        <v>453</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600</v>
      </c>
      <c r="H23" s="958"/>
      <c r="I23" s="958"/>
      <c r="J23" s="958"/>
      <c r="K23" s="958"/>
      <c r="L23" s="958"/>
      <c r="M23" s="958"/>
      <c r="N23" s="958"/>
      <c r="O23" s="959"/>
      <c r="P23" s="924">
        <v>226</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601</v>
      </c>
      <c r="H24" s="961"/>
      <c r="I24" s="961"/>
      <c r="J24" s="961"/>
      <c r="K24" s="961"/>
      <c r="L24" s="961"/>
      <c r="M24" s="961"/>
      <c r="N24" s="961"/>
      <c r="O24" s="962"/>
      <c r="P24" s="661">
        <v>80</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457</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454</v>
      </c>
      <c r="H29" s="967"/>
      <c r="I29" s="967"/>
      <c r="J29" s="967"/>
      <c r="K29" s="967"/>
      <c r="L29" s="967"/>
      <c r="M29" s="967"/>
      <c r="N29" s="967"/>
      <c r="O29" s="968"/>
      <c r="P29" s="661">
        <f>AK13</f>
        <v>306</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469</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531</v>
      </c>
      <c r="AF30" s="864"/>
      <c r="AG30" s="864"/>
      <c r="AH30" s="865"/>
      <c r="AI30" s="863" t="s">
        <v>528</v>
      </c>
      <c r="AJ30" s="864"/>
      <c r="AK30" s="864"/>
      <c r="AL30" s="865"/>
      <c r="AM30" s="920" t="s">
        <v>523</v>
      </c>
      <c r="AN30" s="920"/>
      <c r="AO30" s="920"/>
      <c r="AP30" s="863"/>
      <c r="AQ30" s="772" t="s">
        <v>354</v>
      </c>
      <c r="AR30" s="773"/>
      <c r="AS30" s="773"/>
      <c r="AT30" s="774"/>
      <c r="AU30" s="779" t="s">
        <v>253</v>
      </c>
      <c r="AV30" s="779"/>
      <c r="AW30" s="779"/>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4</v>
      </c>
      <c r="AV31" s="199"/>
      <c r="AW31" s="398" t="s">
        <v>300</v>
      </c>
      <c r="AX31" s="399"/>
    </row>
    <row r="32" spans="1:50" ht="23.25" customHeight="1" x14ac:dyDescent="0.15">
      <c r="A32" s="403"/>
      <c r="B32" s="401"/>
      <c r="C32" s="401"/>
      <c r="D32" s="401"/>
      <c r="E32" s="401"/>
      <c r="F32" s="402"/>
      <c r="G32" s="567" t="s">
        <v>679</v>
      </c>
      <c r="H32" s="568"/>
      <c r="I32" s="568"/>
      <c r="J32" s="568"/>
      <c r="K32" s="568"/>
      <c r="L32" s="568"/>
      <c r="M32" s="568"/>
      <c r="N32" s="568"/>
      <c r="O32" s="569"/>
      <c r="P32" s="105" t="s">
        <v>574</v>
      </c>
      <c r="Q32" s="105"/>
      <c r="R32" s="105"/>
      <c r="S32" s="105"/>
      <c r="T32" s="105"/>
      <c r="U32" s="105"/>
      <c r="V32" s="105"/>
      <c r="W32" s="105"/>
      <c r="X32" s="106"/>
      <c r="Y32" s="471" t="s">
        <v>12</v>
      </c>
      <c r="Z32" s="531"/>
      <c r="AA32" s="532"/>
      <c r="AB32" s="461" t="s">
        <v>575</v>
      </c>
      <c r="AC32" s="461"/>
      <c r="AD32" s="461"/>
      <c r="AE32" s="218">
        <v>5</v>
      </c>
      <c r="AF32" s="219"/>
      <c r="AG32" s="219"/>
      <c r="AH32" s="219"/>
      <c r="AI32" s="218">
        <v>5.3</v>
      </c>
      <c r="AJ32" s="219"/>
      <c r="AK32" s="219"/>
      <c r="AL32" s="219"/>
      <c r="AM32" s="218">
        <v>5.3</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575</v>
      </c>
      <c r="AC33" s="523"/>
      <c r="AD33" s="523"/>
      <c r="AE33" s="218" t="s">
        <v>573</v>
      </c>
      <c r="AF33" s="219"/>
      <c r="AG33" s="219"/>
      <c r="AH33" s="219"/>
      <c r="AI33" s="218">
        <v>5.2</v>
      </c>
      <c r="AJ33" s="219"/>
      <c r="AK33" s="219"/>
      <c r="AL33" s="219"/>
      <c r="AM33" s="218" t="s">
        <v>573</v>
      </c>
      <c r="AN33" s="219"/>
      <c r="AO33" s="219"/>
      <c r="AP33" s="219"/>
      <c r="AQ33" s="340" t="s">
        <v>573</v>
      </c>
      <c r="AR33" s="207"/>
      <c r="AS33" s="207"/>
      <c r="AT33" s="341"/>
      <c r="AU33" s="219">
        <v>5.5</v>
      </c>
      <c r="AV33" s="219"/>
      <c r="AW33" s="219"/>
      <c r="AX33" s="221"/>
    </row>
    <row r="34" spans="1:50" ht="205.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96</v>
      </c>
      <c r="AF34" s="219"/>
      <c r="AG34" s="219"/>
      <c r="AH34" s="220"/>
      <c r="AI34" s="218">
        <v>102</v>
      </c>
      <c r="AJ34" s="219"/>
      <c r="AK34" s="219"/>
      <c r="AL34" s="220"/>
      <c r="AM34" s="218" t="s">
        <v>573</v>
      </c>
      <c r="AN34" s="219"/>
      <c r="AO34" s="219"/>
      <c r="AP34" s="220"/>
      <c r="AQ34" s="340" t="s">
        <v>573</v>
      </c>
      <c r="AR34" s="207"/>
      <c r="AS34" s="207"/>
      <c r="AT34" s="341"/>
      <c r="AU34" s="219" t="s">
        <v>573</v>
      </c>
      <c r="AV34" s="219"/>
      <c r="AW34" s="219"/>
      <c r="AX34" s="221"/>
    </row>
    <row r="35" spans="1:50" ht="23.25" customHeight="1" x14ac:dyDescent="0.15">
      <c r="A35" s="226" t="s">
        <v>501</v>
      </c>
      <c r="B35" s="227"/>
      <c r="C35" s="227"/>
      <c r="D35" s="227"/>
      <c r="E35" s="227"/>
      <c r="F35" s="228"/>
      <c r="G35" s="232" t="s">
        <v>683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469</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469</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2"/>
    </row>
    <row r="80" spans="1:50" ht="18.75" hidden="1" customHeight="1" x14ac:dyDescent="0.15">
      <c r="A80" s="869"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45954</v>
      </c>
      <c r="AF101" s="219"/>
      <c r="AG101" s="219"/>
      <c r="AH101" s="220"/>
      <c r="AI101" s="218">
        <v>44637</v>
      </c>
      <c r="AJ101" s="219"/>
      <c r="AK101" s="219"/>
      <c r="AL101" s="220"/>
      <c r="AM101" s="218">
        <v>43340</v>
      </c>
      <c r="AN101" s="219"/>
      <c r="AO101" s="219"/>
      <c r="AP101" s="220"/>
      <c r="AQ101" s="218" t="s">
        <v>573</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t="s">
        <v>573</v>
      </c>
      <c r="AF102" s="418"/>
      <c r="AG102" s="418"/>
      <c r="AH102" s="418"/>
      <c r="AI102" s="418" t="s">
        <v>573</v>
      </c>
      <c r="AJ102" s="418"/>
      <c r="AK102" s="418"/>
      <c r="AL102" s="418"/>
      <c r="AM102" s="418" t="s">
        <v>573</v>
      </c>
      <c r="AN102" s="418"/>
      <c r="AO102" s="418"/>
      <c r="AP102" s="418"/>
      <c r="AQ102" s="273" t="s">
        <v>573</v>
      </c>
      <c r="AR102" s="274"/>
      <c r="AS102" s="274"/>
      <c r="AT102" s="319"/>
      <c r="AU102" s="273" t="s">
        <v>573</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579</v>
      </c>
      <c r="AC104" s="549"/>
      <c r="AD104" s="550"/>
      <c r="AE104" s="418">
        <v>189716</v>
      </c>
      <c r="AF104" s="418"/>
      <c r="AG104" s="418"/>
      <c r="AH104" s="418"/>
      <c r="AI104" s="418">
        <v>192096</v>
      </c>
      <c r="AJ104" s="418"/>
      <c r="AK104" s="418"/>
      <c r="AL104" s="418"/>
      <c r="AM104" s="218">
        <v>192836</v>
      </c>
      <c r="AN104" s="219"/>
      <c r="AO104" s="219"/>
      <c r="AP104" s="220"/>
      <c r="AQ104" s="218" t="s">
        <v>582</v>
      </c>
      <c r="AR104" s="219"/>
      <c r="AS104" s="219"/>
      <c r="AT104" s="220"/>
      <c r="AU104" s="218" t="s">
        <v>582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579</v>
      </c>
      <c r="AC105" s="469"/>
      <c r="AD105" s="470"/>
      <c r="AE105" s="418" t="s">
        <v>573</v>
      </c>
      <c r="AF105" s="418"/>
      <c r="AG105" s="418"/>
      <c r="AH105" s="418"/>
      <c r="AI105" s="418" t="s">
        <v>573</v>
      </c>
      <c r="AJ105" s="418"/>
      <c r="AK105" s="418"/>
      <c r="AL105" s="418"/>
      <c r="AM105" s="418" t="s">
        <v>573</v>
      </c>
      <c r="AN105" s="418"/>
      <c r="AO105" s="418"/>
      <c r="AP105" s="418"/>
      <c r="AQ105" s="218" t="s">
        <v>582</v>
      </c>
      <c r="AR105" s="219"/>
      <c r="AS105" s="219"/>
      <c r="AT105" s="220"/>
      <c r="AU105" s="273" t="s">
        <v>582</v>
      </c>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580</v>
      </c>
      <c r="AC116" s="546"/>
      <c r="AD116" s="547"/>
      <c r="AE116" s="418">
        <v>1659</v>
      </c>
      <c r="AF116" s="418"/>
      <c r="AG116" s="418"/>
      <c r="AH116" s="418"/>
      <c r="AI116" s="418">
        <v>2539</v>
      </c>
      <c r="AJ116" s="418"/>
      <c r="AK116" s="418"/>
      <c r="AL116" s="418"/>
      <c r="AM116" s="418">
        <v>1397</v>
      </c>
      <c r="AN116" s="418"/>
      <c r="AO116" s="418"/>
      <c r="AP116" s="418"/>
      <c r="AQ116" s="218" t="s">
        <v>573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94" t="s">
        <v>682</v>
      </c>
      <c r="AF117" s="554"/>
      <c r="AG117" s="554"/>
      <c r="AH117" s="554"/>
      <c r="AI117" s="594" t="s">
        <v>681</v>
      </c>
      <c r="AJ117" s="554"/>
      <c r="AK117" s="554"/>
      <c r="AL117" s="554"/>
      <c r="AM117" s="594" t="s">
        <v>680</v>
      </c>
      <c r="AN117" s="554"/>
      <c r="AO117" s="554"/>
      <c r="AP117" s="554"/>
      <c r="AQ117" s="554" t="s">
        <v>573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478</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235</v>
      </c>
      <c r="AF134" s="207"/>
      <c r="AG134" s="207"/>
      <c r="AH134" s="207"/>
      <c r="AI134" s="206">
        <v>226</v>
      </c>
      <c r="AJ134" s="207"/>
      <c r="AK134" s="207"/>
      <c r="AL134" s="207"/>
      <c r="AM134" s="206">
        <v>219</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587</v>
      </c>
      <c r="AF135" s="207"/>
      <c r="AG135" s="207"/>
      <c r="AH135" s="207"/>
      <c r="AI135" s="206" t="s">
        <v>588</v>
      </c>
      <c r="AJ135" s="207"/>
      <c r="AK135" s="207"/>
      <c r="AL135" s="207"/>
      <c r="AM135" s="206" t="s">
        <v>573</v>
      </c>
      <c r="AN135" s="207"/>
      <c r="AO135" s="207"/>
      <c r="AP135" s="207"/>
      <c r="AQ135" s="206" t="s">
        <v>573</v>
      </c>
      <c r="AR135" s="207"/>
      <c r="AS135" s="207"/>
      <c r="AT135" s="207"/>
      <c r="AU135" s="206">
        <v>200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6"/>
      <c r="E430" s="174" t="s">
        <v>541</v>
      </c>
      <c r="F430" s="903"/>
      <c r="G430" s="904" t="s">
        <v>374</v>
      </c>
      <c r="H430" s="123"/>
      <c r="I430" s="123"/>
      <c r="J430" s="905" t="s">
        <v>573</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9.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590</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590</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590</v>
      </c>
      <c r="AE704" s="788"/>
      <c r="AF704" s="788"/>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61.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590</v>
      </c>
      <c r="AE705" s="720"/>
      <c r="AF705" s="720"/>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644</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590</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644</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3" t="s">
        <v>467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590</v>
      </c>
      <c r="AE713" s="329"/>
      <c r="AF713" s="667"/>
      <c r="AG713" s="101" t="s">
        <v>652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590</v>
      </c>
      <c r="AE714" s="813"/>
      <c r="AF714" s="814"/>
      <c r="AG714" s="741" t="s">
        <v>647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590</v>
      </c>
      <c r="AE715" s="609"/>
      <c r="AF715" s="660"/>
      <c r="AG715" s="747" t="s">
        <v>593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590</v>
      </c>
      <c r="AE716" s="631"/>
      <c r="AF716" s="631"/>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162"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44" t="s">
        <v>48</v>
      </c>
      <c r="B726" s="807"/>
      <c r="C726" s="820" t="s">
        <v>53</v>
      </c>
      <c r="D726" s="842"/>
      <c r="E726" s="842"/>
      <c r="F726" s="843"/>
      <c r="G726" s="580" t="s">
        <v>597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6.5" customHeight="1" thickBot="1" x14ac:dyDescent="0.2">
      <c r="A727" s="808"/>
      <c r="B727" s="809"/>
      <c r="C727" s="753" t="s">
        <v>57</v>
      </c>
      <c r="D727" s="754"/>
      <c r="E727" s="754"/>
      <c r="F727" s="755"/>
      <c r="G727" s="578" t="s">
        <v>598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95.25" customHeight="1" thickBot="1" x14ac:dyDescent="0.2">
      <c r="A735" s="795" t="s">
        <v>599</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545</v>
      </c>
      <c r="B737" s="210"/>
      <c r="C737" s="210"/>
      <c r="D737" s="211"/>
      <c r="E737" s="995" t="s">
        <v>602</v>
      </c>
      <c r="F737" s="995"/>
      <c r="G737" s="995"/>
      <c r="H737" s="995"/>
      <c r="I737" s="995"/>
      <c r="J737" s="995"/>
      <c r="K737" s="995"/>
      <c r="L737" s="995"/>
      <c r="M737" s="995"/>
      <c r="N737" s="365" t="s">
        <v>538</v>
      </c>
      <c r="O737" s="365"/>
      <c r="P737" s="365"/>
      <c r="Q737" s="365"/>
      <c r="R737" s="995" t="s">
        <v>603</v>
      </c>
      <c r="S737" s="995"/>
      <c r="T737" s="995"/>
      <c r="U737" s="995"/>
      <c r="V737" s="995"/>
      <c r="W737" s="995"/>
      <c r="X737" s="995"/>
      <c r="Y737" s="995"/>
      <c r="Z737" s="995"/>
      <c r="AA737" s="365" t="s">
        <v>537</v>
      </c>
      <c r="AB737" s="365"/>
      <c r="AC737" s="365"/>
      <c r="AD737" s="365"/>
      <c r="AE737" s="995" t="s">
        <v>604</v>
      </c>
      <c r="AF737" s="995"/>
      <c r="AG737" s="995"/>
      <c r="AH737" s="995"/>
      <c r="AI737" s="995"/>
      <c r="AJ737" s="995"/>
      <c r="AK737" s="995"/>
      <c r="AL737" s="995"/>
      <c r="AM737" s="995"/>
      <c r="AN737" s="365" t="s">
        <v>536</v>
      </c>
      <c r="AO737" s="365"/>
      <c r="AP737" s="365"/>
      <c r="AQ737" s="365"/>
      <c r="AR737" s="987" t="s">
        <v>605</v>
      </c>
      <c r="AS737" s="988"/>
      <c r="AT737" s="988"/>
      <c r="AU737" s="988"/>
      <c r="AV737" s="988"/>
      <c r="AW737" s="988"/>
      <c r="AX737" s="989"/>
      <c r="AY737" s="89"/>
      <c r="AZ737" s="89"/>
    </row>
    <row r="738" spans="1:52" ht="24.75" customHeight="1" x14ac:dyDescent="0.15">
      <c r="A738" s="996" t="s">
        <v>535</v>
      </c>
      <c r="B738" s="210"/>
      <c r="C738" s="210"/>
      <c r="D738" s="211"/>
      <c r="E738" s="995" t="s">
        <v>606</v>
      </c>
      <c r="F738" s="995"/>
      <c r="G738" s="995"/>
      <c r="H738" s="995"/>
      <c r="I738" s="995"/>
      <c r="J738" s="995"/>
      <c r="K738" s="995"/>
      <c r="L738" s="995"/>
      <c r="M738" s="995"/>
      <c r="N738" s="365" t="s">
        <v>534</v>
      </c>
      <c r="O738" s="365"/>
      <c r="P738" s="365"/>
      <c r="Q738" s="365"/>
      <c r="R738" s="995" t="s">
        <v>607</v>
      </c>
      <c r="S738" s="995"/>
      <c r="T738" s="995"/>
      <c r="U738" s="995"/>
      <c r="V738" s="995"/>
      <c r="W738" s="995"/>
      <c r="X738" s="995"/>
      <c r="Y738" s="995"/>
      <c r="Z738" s="995"/>
      <c r="AA738" s="365" t="s">
        <v>533</v>
      </c>
      <c r="AB738" s="365"/>
      <c r="AC738" s="365"/>
      <c r="AD738" s="365"/>
      <c r="AE738" s="995" t="s">
        <v>608</v>
      </c>
      <c r="AF738" s="995"/>
      <c r="AG738" s="995"/>
      <c r="AH738" s="995"/>
      <c r="AI738" s="995"/>
      <c r="AJ738" s="995"/>
      <c r="AK738" s="995"/>
      <c r="AL738" s="995"/>
      <c r="AM738" s="995"/>
      <c r="AN738" s="365" t="s">
        <v>529</v>
      </c>
      <c r="AO738" s="365"/>
      <c r="AP738" s="365"/>
      <c r="AQ738" s="365"/>
      <c r="AR738" s="987" t="s">
        <v>629</v>
      </c>
      <c r="AS738" s="988"/>
      <c r="AT738" s="988"/>
      <c r="AU738" s="988"/>
      <c r="AV738" s="988"/>
      <c r="AW738" s="988"/>
      <c r="AX738" s="989"/>
    </row>
    <row r="739" spans="1:52" ht="24.75" customHeight="1" thickBot="1" x14ac:dyDescent="0.2">
      <c r="A739" s="997" t="s">
        <v>525</v>
      </c>
      <c r="B739" s="998"/>
      <c r="C739" s="998"/>
      <c r="D739" s="999"/>
      <c r="E739" s="1000" t="s">
        <v>565</v>
      </c>
      <c r="F739" s="990"/>
      <c r="G739" s="990"/>
      <c r="H739" s="93" t="str">
        <f>IF(E739="", "", "(")</f>
        <v>(</v>
      </c>
      <c r="I739" s="990"/>
      <c r="J739" s="990"/>
      <c r="K739" s="93" t="str">
        <f>IF(OR(I739="　", I739=""), "", "-")</f>
        <v/>
      </c>
      <c r="L739" s="991">
        <v>79</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9" t="s">
        <v>627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636</v>
      </c>
      <c r="H781" s="675"/>
      <c r="I781" s="675"/>
      <c r="J781" s="675"/>
      <c r="K781" s="676"/>
      <c r="L781" s="668" t="s">
        <v>628</v>
      </c>
      <c r="M781" s="669"/>
      <c r="N781" s="669"/>
      <c r="O781" s="669"/>
      <c r="P781" s="669"/>
      <c r="Q781" s="669"/>
      <c r="R781" s="669"/>
      <c r="S781" s="669"/>
      <c r="T781" s="669"/>
      <c r="U781" s="669"/>
      <c r="V781" s="669"/>
      <c r="W781" s="669"/>
      <c r="X781" s="670"/>
      <c r="Y781" s="388">
        <v>93</v>
      </c>
      <c r="Z781" s="389"/>
      <c r="AA781" s="389"/>
      <c r="AB781" s="810"/>
      <c r="AC781" s="674" t="s">
        <v>637</v>
      </c>
      <c r="AD781" s="675"/>
      <c r="AE781" s="675"/>
      <c r="AF781" s="675"/>
      <c r="AG781" s="676"/>
      <c r="AH781" s="668" t="s">
        <v>635</v>
      </c>
      <c r="AI781" s="669"/>
      <c r="AJ781" s="669"/>
      <c r="AK781" s="669"/>
      <c r="AL781" s="669"/>
      <c r="AM781" s="669"/>
      <c r="AN781" s="669"/>
      <c r="AO781" s="669"/>
      <c r="AP781" s="669"/>
      <c r="AQ781" s="669"/>
      <c r="AR781" s="669"/>
      <c r="AS781" s="669"/>
      <c r="AT781" s="670"/>
      <c r="AU781" s="388">
        <v>72</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93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72</v>
      </c>
      <c r="AV791" s="837"/>
      <c r="AW791" s="837"/>
      <c r="AX791" s="839"/>
    </row>
    <row r="792" spans="1:50" ht="24.75" customHeight="1" x14ac:dyDescent="0.15">
      <c r="A792" s="635"/>
      <c r="B792" s="636"/>
      <c r="C792" s="636"/>
      <c r="D792" s="636"/>
      <c r="E792" s="636"/>
      <c r="F792" s="637"/>
      <c r="G792" s="599" t="s">
        <v>658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675</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639</v>
      </c>
      <c r="H794" s="675"/>
      <c r="I794" s="675"/>
      <c r="J794" s="675"/>
      <c r="K794" s="676"/>
      <c r="L794" s="668" t="s">
        <v>674</v>
      </c>
      <c r="M794" s="669"/>
      <c r="N794" s="669"/>
      <c r="O794" s="669"/>
      <c r="P794" s="669"/>
      <c r="Q794" s="669"/>
      <c r="R794" s="669"/>
      <c r="S794" s="669"/>
      <c r="T794" s="669"/>
      <c r="U794" s="669"/>
      <c r="V794" s="669"/>
      <c r="W794" s="669"/>
      <c r="X794" s="670"/>
      <c r="Y794" s="388">
        <v>11</v>
      </c>
      <c r="Z794" s="389"/>
      <c r="AA794" s="389"/>
      <c r="AB794" s="810"/>
      <c r="AC794" s="674" t="s">
        <v>639</v>
      </c>
      <c r="AD794" s="675"/>
      <c r="AE794" s="675"/>
      <c r="AF794" s="675"/>
      <c r="AG794" s="676"/>
      <c r="AH794" s="668" t="s">
        <v>674</v>
      </c>
      <c r="AI794" s="669"/>
      <c r="AJ794" s="669"/>
      <c r="AK794" s="669"/>
      <c r="AL794" s="669"/>
      <c r="AM794" s="669"/>
      <c r="AN794" s="669"/>
      <c r="AO794" s="669"/>
      <c r="AP794" s="669"/>
      <c r="AQ794" s="669"/>
      <c r="AR794" s="669"/>
      <c r="AS794" s="669"/>
      <c r="AT794" s="670"/>
      <c r="AU794" s="388">
        <v>11</v>
      </c>
      <c r="AV794" s="389"/>
      <c r="AW794" s="389"/>
      <c r="AX794" s="390"/>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11</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11</v>
      </c>
      <c r="AV804" s="837"/>
      <c r="AW804" s="837"/>
      <c r="AX804" s="839"/>
    </row>
    <row r="805" spans="1:50" ht="24.75" customHeight="1" x14ac:dyDescent="0.15">
      <c r="A805" s="635"/>
      <c r="B805" s="636"/>
      <c r="C805" s="636"/>
      <c r="D805" s="636"/>
      <c r="E805" s="636"/>
      <c r="F805" s="637"/>
      <c r="G805" s="599" t="s">
        <v>648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439</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639</v>
      </c>
      <c r="H807" s="675"/>
      <c r="I807" s="675"/>
      <c r="J807" s="675"/>
      <c r="K807" s="676"/>
      <c r="L807" s="668" t="s">
        <v>650</v>
      </c>
      <c r="M807" s="669"/>
      <c r="N807" s="669"/>
      <c r="O807" s="669"/>
      <c r="P807" s="669"/>
      <c r="Q807" s="669"/>
      <c r="R807" s="669"/>
      <c r="S807" s="669"/>
      <c r="T807" s="669"/>
      <c r="U807" s="669"/>
      <c r="V807" s="669"/>
      <c r="W807" s="669"/>
      <c r="X807" s="670"/>
      <c r="Y807" s="388">
        <v>2</v>
      </c>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2</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649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458</v>
      </c>
      <c r="AD836" s="149"/>
      <c r="AE836" s="149"/>
      <c r="AF836" s="149"/>
      <c r="AG836" s="149"/>
      <c r="AH836" s="367" t="s">
        <v>488</v>
      </c>
      <c r="AI836" s="364"/>
      <c r="AJ836" s="364"/>
      <c r="AK836" s="364"/>
      <c r="AL836" s="364" t="s">
        <v>21</v>
      </c>
      <c r="AM836" s="364"/>
      <c r="AN836" s="364"/>
      <c r="AO836" s="369"/>
      <c r="AP836" s="370" t="s">
        <v>419</v>
      </c>
      <c r="AQ836" s="370"/>
      <c r="AR836" s="370"/>
      <c r="AS836" s="370"/>
      <c r="AT836" s="370"/>
      <c r="AU836" s="370"/>
      <c r="AV836" s="370"/>
      <c r="AW836" s="370"/>
      <c r="AX836" s="370"/>
    </row>
    <row r="837" spans="1:50" ht="45" customHeight="1" x14ac:dyDescent="0.15">
      <c r="A837" s="376">
        <v>1</v>
      </c>
      <c r="B837" s="376">
        <v>1</v>
      </c>
      <c r="C837" s="361" t="s">
        <v>609</v>
      </c>
      <c r="D837" s="347"/>
      <c r="E837" s="347"/>
      <c r="F837" s="347"/>
      <c r="G837" s="347"/>
      <c r="H837" s="347"/>
      <c r="I837" s="347"/>
      <c r="J837" s="348">
        <v>3010001028689</v>
      </c>
      <c r="K837" s="349"/>
      <c r="L837" s="349"/>
      <c r="M837" s="349"/>
      <c r="N837" s="349"/>
      <c r="O837" s="349"/>
      <c r="P837" s="362" t="s">
        <v>610</v>
      </c>
      <c r="Q837" s="350"/>
      <c r="R837" s="350"/>
      <c r="S837" s="350"/>
      <c r="T837" s="350"/>
      <c r="U837" s="350"/>
      <c r="V837" s="350"/>
      <c r="W837" s="350"/>
      <c r="X837" s="350"/>
      <c r="Y837" s="351">
        <v>68</v>
      </c>
      <c r="Z837" s="352"/>
      <c r="AA837" s="352"/>
      <c r="AB837" s="353"/>
      <c r="AC837" s="363" t="s">
        <v>611</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47.25" customHeight="1" x14ac:dyDescent="0.15">
      <c r="A838" s="376">
        <v>2</v>
      </c>
      <c r="B838" s="376">
        <v>1</v>
      </c>
      <c r="C838" s="361" t="s">
        <v>612</v>
      </c>
      <c r="D838" s="347"/>
      <c r="E838" s="347"/>
      <c r="F838" s="347"/>
      <c r="G838" s="347"/>
      <c r="H838" s="347"/>
      <c r="I838" s="347"/>
      <c r="J838" s="348">
        <v>3010001028689</v>
      </c>
      <c r="K838" s="349"/>
      <c r="L838" s="349"/>
      <c r="M838" s="349"/>
      <c r="N838" s="349"/>
      <c r="O838" s="349"/>
      <c r="P838" s="362" t="s">
        <v>613</v>
      </c>
      <c r="Q838" s="350"/>
      <c r="R838" s="350"/>
      <c r="S838" s="350"/>
      <c r="T838" s="350"/>
      <c r="U838" s="350"/>
      <c r="V838" s="350"/>
      <c r="W838" s="350"/>
      <c r="X838" s="350"/>
      <c r="Y838" s="351">
        <v>25</v>
      </c>
      <c r="Z838" s="352"/>
      <c r="AA838" s="352"/>
      <c r="AB838" s="353"/>
      <c r="AC838" s="363" t="s">
        <v>611</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614</v>
      </c>
      <c r="D839" s="347"/>
      <c r="E839" s="347"/>
      <c r="F839" s="347"/>
      <c r="G839" s="347"/>
      <c r="H839" s="347"/>
      <c r="I839" s="347"/>
      <c r="J839" s="348">
        <v>3010001005226</v>
      </c>
      <c r="K839" s="349"/>
      <c r="L839" s="349"/>
      <c r="M839" s="349"/>
      <c r="N839" s="349"/>
      <c r="O839" s="349"/>
      <c r="P839" s="362" t="s">
        <v>615</v>
      </c>
      <c r="Q839" s="350"/>
      <c r="R839" s="350"/>
      <c r="S839" s="350"/>
      <c r="T839" s="350"/>
      <c r="U839" s="350"/>
      <c r="V839" s="350"/>
      <c r="W839" s="350"/>
      <c r="X839" s="350"/>
      <c r="Y839" s="351">
        <v>44</v>
      </c>
      <c r="Z839" s="352"/>
      <c r="AA839" s="352"/>
      <c r="AB839" s="353"/>
      <c r="AC839" s="363" t="s">
        <v>493</v>
      </c>
      <c r="AD839" s="363"/>
      <c r="AE839" s="363"/>
      <c r="AF839" s="363"/>
      <c r="AG839" s="363"/>
      <c r="AH839" s="355">
        <v>1</v>
      </c>
      <c r="AI839" s="356"/>
      <c r="AJ839" s="356"/>
      <c r="AK839" s="356"/>
      <c r="AL839" s="357" t="s">
        <v>616</v>
      </c>
      <c r="AM839" s="358"/>
      <c r="AN839" s="358"/>
      <c r="AO839" s="359"/>
      <c r="AP839" s="360"/>
      <c r="AQ839" s="360"/>
      <c r="AR839" s="360"/>
      <c r="AS839" s="360"/>
      <c r="AT839" s="360"/>
      <c r="AU839" s="360"/>
      <c r="AV839" s="360"/>
      <c r="AW839" s="360"/>
      <c r="AX839" s="360"/>
    </row>
    <row r="840" spans="1:50" ht="45" customHeight="1" x14ac:dyDescent="0.15">
      <c r="A840" s="376">
        <v>4</v>
      </c>
      <c r="B840" s="376">
        <v>1</v>
      </c>
      <c r="C840" s="361" t="s">
        <v>617</v>
      </c>
      <c r="D840" s="347"/>
      <c r="E840" s="347"/>
      <c r="F840" s="347"/>
      <c r="G840" s="347"/>
      <c r="H840" s="347"/>
      <c r="I840" s="347"/>
      <c r="J840" s="348">
        <v>2010001033475</v>
      </c>
      <c r="K840" s="349"/>
      <c r="L840" s="349"/>
      <c r="M840" s="349"/>
      <c r="N840" s="349"/>
      <c r="O840" s="349"/>
      <c r="P840" s="362" t="s">
        <v>618</v>
      </c>
      <c r="Q840" s="350"/>
      <c r="R840" s="350"/>
      <c r="S840" s="350"/>
      <c r="T840" s="350"/>
      <c r="U840" s="350"/>
      <c r="V840" s="350"/>
      <c r="W840" s="350"/>
      <c r="X840" s="350"/>
      <c r="Y840" s="351">
        <v>32</v>
      </c>
      <c r="Z840" s="352"/>
      <c r="AA840" s="352"/>
      <c r="AB840" s="353"/>
      <c r="AC840" s="363" t="s">
        <v>611</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619</v>
      </c>
      <c r="D841" s="347"/>
      <c r="E841" s="347"/>
      <c r="F841" s="347"/>
      <c r="G841" s="347"/>
      <c r="H841" s="347"/>
      <c r="I841" s="347"/>
      <c r="J841" s="348">
        <v>2010001033475</v>
      </c>
      <c r="K841" s="349"/>
      <c r="L841" s="349"/>
      <c r="M841" s="349"/>
      <c r="N841" s="349"/>
      <c r="O841" s="349"/>
      <c r="P841" s="362" t="s">
        <v>620</v>
      </c>
      <c r="Q841" s="350"/>
      <c r="R841" s="350"/>
      <c r="S841" s="350"/>
      <c r="T841" s="350"/>
      <c r="U841" s="350"/>
      <c r="V841" s="350"/>
      <c r="W841" s="350"/>
      <c r="X841" s="350"/>
      <c r="Y841" s="351">
        <v>6</v>
      </c>
      <c r="Z841" s="352"/>
      <c r="AA841" s="352"/>
      <c r="AB841" s="353"/>
      <c r="AC841" s="354" t="s">
        <v>611</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45" customHeight="1" x14ac:dyDescent="0.15">
      <c r="A842" s="376">
        <v>6</v>
      </c>
      <c r="B842" s="376">
        <v>1</v>
      </c>
      <c r="C842" s="361" t="s">
        <v>621</v>
      </c>
      <c r="D842" s="347"/>
      <c r="E842" s="347"/>
      <c r="F842" s="347"/>
      <c r="G842" s="347"/>
      <c r="H842" s="347"/>
      <c r="I842" s="347"/>
      <c r="J842" s="348">
        <v>6010701009572</v>
      </c>
      <c r="K842" s="349"/>
      <c r="L842" s="349"/>
      <c r="M842" s="349"/>
      <c r="N842" s="349"/>
      <c r="O842" s="349"/>
      <c r="P842" s="362" t="s">
        <v>622</v>
      </c>
      <c r="Q842" s="350"/>
      <c r="R842" s="350"/>
      <c r="S842" s="350"/>
      <c r="T842" s="350"/>
      <c r="U842" s="350"/>
      <c r="V842" s="350"/>
      <c r="W842" s="350"/>
      <c r="X842" s="350"/>
      <c r="Y842" s="351">
        <v>18</v>
      </c>
      <c r="Z842" s="352"/>
      <c r="AA842" s="352"/>
      <c r="AB842" s="353"/>
      <c r="AC842" s="354" t="s">
        <v>611</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45" customHeight="1" x14ac:dyDescent="0.15">
      <c r="A843" s="376">
        <v>7</v>
      </c>
      <c r="B843" s="376">
        <v>1</v>
      </c>
      <c r="C843" s="361" t="s">
        <v>623</v>
      </c>
      <c r="D843" s="347"/>
      <c r="E843" s="347"/>
      <c r="F843" s="347"/>
      <c r="G843" s="347"/>
      <c r="H843" s="347"/>
      <c r="I843" s="347"/>
      <c r="J843" s="348">
        <v>6010401024970</v>
      </c>
      <c r="K843" s="349"/>
      <c r="L843" s="349"/>
      <c r="M843" s="349"/>
      <c r="N843" s="349"/>
      <c r="O843" s="349"/>
      <c r="P843" s="362" t="s">
        <v>624</v>
      </c>
      <c r="Q843" s="350"/>
      <c r="R843" s="350"/>
      <c r="S843" s="350"/>
      <c r="T843" s="350"/>
      <c r="U843" s="350"/>
      <c r="V843" s="350"/>
      <c r="W843" s="350"/>
      <c r="X843" s="350"/>
      <c r="Y843" s="351">
        <v>10</v>
      </c>
      <c r="Z843" s="352"/>
      <c r="AA843" s="352"/>
      <c r="AB843" s="353"/>
      <c r="AC843" s="354" t="s">
        <v>611</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45" customHeight="1" x14ac:dyDescent="0.15">
      <c r="A844" s="376">
        <v>8</v>
      </c>
      <c r="B844" s="376">
        <v>1</v>
      </c>
      <c r="C844" s="361" t="s">
        <v>625</v>
      </c>
      <c r="D844" s="347"/>
      <c r="E844" s="347"/>
      <c r="F844" s="347"/>
      <c r="G844" s="347"/>
      <c r="H844" s="347"/>
      <c r="I844" s="347"/>
      <c r="J844" s="348">
        <v>1020001071491</v>
      </c>
      <c r="K844" s="349"/>
      <c r="L844" s="349"/>
      <c r="M844" s="349"/>
      <c r="N844" s="349"/>
      <c r="O844" s="349"/>
      <c r="P844" s="362" t="s">
        <v>626</v>
      </c>
      <c r="Q844" s="350"/>
      <c r="R844" s="350"/>
      <c r="S844" s="350"/>
      <c r="T844" s="350"/>
      <c r="U844" s="350"/>
      <c r="V844" s="350"/>
      <c r="W844" s="350"/>
      <c r="X844" s="350"/>
      <c r="Y844" s="351">
        <v>9</v>
      </c>
      <c r="Z844" s="352"/>
      <c r="AA844" s="352"/>
      <c r="AB844" s="353"/>
      <c r="AC844" s="354" t="s">
        <v>493</v>
      </c>
      <c r="AD844" s="354"/>
      <c r="AE844" s="354"/>
      <c r="AF844" s="354"/>
      <c r="AG844" s="354"/>
      <c r="AH844" s="355">
        <v>1</v>
      </c>
      <c r="AI844" s="356"/>
      <c r="AJ844" s="356"/>
      <c r="AK844" s="356"/>
      <c r="AL844" s="357" t="s">
        <v>616</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653</v>
      </c>
      <c r="D845" s="347"/>
      <c r="E845" s="347"/>
      <c r="F845" s="347"/>
      <c r="G845" s="347"/>
      <c r="H845" s="347"/>
      <c r="I845" s="347"/>
      <c r="J845" s="348">
        <v>7030002052179</v>
      </c>
      <c r="K845" s="349"/>
      <c r="L845" s="349"/>
      <c r="M845" s="349"/>
      <c r="N845" s="349"/>
      <c r="O845" s="349"/>
      <c r="P845" s="362" t="s">
        <v>654</v>
      </c>
      <c r="Q845" s="350"/>
      <c r="R845" s="350"/>
      <c r="S845" s="350"/>
      <c r="T845" s="350"/>
      <c r="U845" s="350"/>
      <c r="V845" s="350"/>
      <c r="W845" s="350"/>
      <c r="X845" s="350"/>
      <c r="Y845" s="351">
        <v>6</v>
      </c>
      <c r="Z845" s="352"/>
      <c r="AA845" s="352"/>
      <c r="AB845" s="353"/>
      <c r="AC845" s="354" t="s">
        <v>493</v>
      </c>
      <c r="AD845" s="354"/>
      <c r="AE845" s="354"/>
      <c r="AF845" s="354"/>
      <c r="AG845" s="354"/>
      <c r="AH845" s="355">
        <v>4</v>
      </c>
      <c r="AI845" s="356"/>
      <c r="AJ845" s="356"/>
      <c r="AK845" s="356"/>
      <c r="AL845" s="357">
        <v>72.400000000000006</v>
      </c>
      <c r="AM845" s="358"/>
      <c r="AN845" s="358"/>
      <c r="AO845" s="359"/>
      <c r="AP845" s="360"/>
      <c r="AQ845" s="360"/>
      <c r="AR845" s="360"/>
      <c r="AS845" s="360"/>
      <c r="AT845" s="360"/>
      <c r="AU845" s="360"/>
      <c r="AV845" s="360"/>
      <c r="AW845" s="360"/>
      <c r="AX845" s="360"/>
    </row>
    <row r="846" spans="1:50" ht="45" customHeight="1" x14ac:dyDescent="0.15">
      <c r="A846" s="376">
        <v>10</v>
      </c>
      <c r="B846" s="376">
        <v>1</v>
      </c>
      <c r="C846" s="361" t="s">
        <v>655</v>
      </c>
      <c r="D846" s="347"/>
      <c r="E846" s="347"/>
      <c r="F846" s="347"/>
      <c r="G846" s="347"/>
      <c r="H846" s="347"/>
      <c r="I846" s="347"/>
      <c r="J846" s="348">
        <v>1210001011627</v>
      </c>
      <c r="K846" s="349"/>
      <c r="L846" s="349"/>
      <c r="M846" s="349"/>
      <c r="N846" s="349"/>
      <c r="O846" s="349"/>
      <c r="P846" s="362" t="s">
        <v>656</v>
      </c>
      <c r="Q846" s="350"/>
      <c r="R846" s="350"/>
      <c r="S846" s="350"/>
      <c r="T846" s="350"/>
      <c r="U846" s="350"/>
      <c r="V846" s="350"/>
      <c r="W846" s="350"/>
      <c r="X846" s="350"/>
      <c r="Y846" s="351">
        <v>6</v>
      </c>
      <c r="Z846" s="352"/>
      <c r="AA846" s="352"/>
      <c r="AB846" s="353"/>
      <c r="AC846" s="354" t="s">
        <v>493</v>
      </c>
      <c r="AD846" s="354"/>
      <c r="AE846" s="354"/>
      <c r="AF846" s="354"/>
      <c r="AG846" s="354"/>
      <c r="AH846" s="355">
        <v>1</v>
      </c>
      <c r="AI846" s="356"/>
      <c r="AJ846" s="356"/>
      <c r="AK846" s="356"/>
      <c r="AL846" s="357" t="s">
        <v>657</v>
      </c>
      <c r="AM846" s="358"/>
      <c r="AN846" s="358"/>
      <c r="AO846" s="359"/>
      <c r="AP846" s="360"/>
      <c r="AQ846" s="360"/>
      <c r="AR846" s="360"/>
      <c r="AS846" s="360"/>
      <c r="AT846" s="360"/>
      <c r="AU846" s="360"/>
      <c r="AV846" s="360"/>
      <c r="AW846" s="360"/>
      <c r="AX846" s="360"/>
    </row>
    <row r="847" spans="1:50" ht="30" customHeight="1" x14ac:dyDescent="0.15">
      <c r="A847" s="376">
        <v>11</v>
      </c>
      <c r="B847" s="376">
        <v>1</v>
      </c>
      <c r="C847" s="361" t="s">
        <v>670</v>
      </c>
      <c r="D847" s="347"/>
      <c r="E847" s="347"/>
      <c r="F847" s="347"/>
      <c r="G847" s="347"/>
      <c r="H847" s="347"/>
      <c r="I847" s="347"/>
      <c r="J847" s="348">
        <v>9010601039469</v>
      </c>
      <c r="K847" s="349"/>
      <c r="L847" s="349"/>
      <c r="M847" s="349"/>
      <c r="N847" s="349"/>
      <c r="O847" s="349"/>
      <c r="P847" s="362" t="s">
        <v>671</v>
      </c>
      <c r="Q847" s="350"/>
      <c r="R847" s="350"/>
      <c r="S847" s="350"/>
      <c r="T847" s="350"/>
      <c r="U847" s="350"/>
      <c r="V847" s="350"/>
      <c r="W847" s="350"/>
      <c r="X847" s="350"/>
      <c r="Y847" s="351">
        <v>4</v>
      </c>
      <c r="Z847" s="352"/>
      <c r="AA847" s="352"/>
      <c r="AB847" s="353"/>
      <c r="AC847" s="354" t="s">
        <v>493</v>
      </c>
      <c r="AD847" s="354"/>
      <c r="AE847" s="354"/>
      <c r="AF847" s="354"/>
      <c r="AG847" s="354"/>
      <c r="AH847" s="355">
        <v>2</v>
      </c>
      <c r="AI847" s="356"/>
      <c r="AJ847" s="356"/>
      <c r="AK847" s="356"/>
      <c r="AL847" s="357" t="s">
        <v>676</v>
      </c>
      <c r="AM847" s="358"/>
      <c r="AN847" s="358"/>
      <c r="AO847" s="359"/>
      <c r="AP847" s="360"/>
      <c r="AQ847" s="360"/>
      <c r="AR847" s="360"/>
      <c r="AS847" s="360"/>
      <c r="AT847" s="360"/>
      <c r="AU847" s="360"/>
      <c r="AV847" s="360"/>
      <c r="AW847" s="360"/>
      <c r="AX847" s="360"/>
    </row>
    <row r="848" spans="1:50" ht="45" customHeight="1" x14ac:dyDescent="0.15">
      <c r="A848" s="376">
        <v>12</v>
      </c>
      <c r="B848" s="376">
        <v>1</v>
      </c>
      <c r="C848" s="361" t="s">
        <v>672</v>
      </c>
      <c r="D848" s="347"/>
      <c r="E848" s="347"/>
      <c r="F848" s="347"/>
      <c r="G848" s="347"/>
      <c r="H848" s="347"/>
      <c r="I848" s="347"/>
      <c r="J848" s="348">
        <v>4010401010428</v>
      </c>
      <c r="K848" s="349"/>
      <c r="L848" s="349"/>
      <c r="M848" s="349"/>
      <c r="N848" s="349"/>
      <c r="O848" s="349"/>
      <c r="P848" s="362" t="s">
        <v>673</v>
      </c>
      <c r="Q848" s="350"/>
      <c r="R848" s="350"/>
      <c r="S848" s="350"/>
      <c r="T848" s="350"/>
      <c r="U848" s="350"/>
      <c r="V848" s="350"/>
      <c r="W848" s="350"/>
      <c r="X848" s="350"/>
      <c r="Y848" s="351">
        <v>2</v>
      </c>
      <c r="Z848" s="352"/>
      <c r="AA848" s="352"/>
      <c r="AB848" s="353"/>
      <c r="AC848" s="354" t="s">
        <v>611</v>
      </c>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458</v>
      </c>
      <c r="AD869" s="149"/>
      <c r="AE869" s="149"/>
      <c r="AF869" s="149"/>
      <c r="AG869" s="149"/>
      <c r="AH869" s="367" t="s">
        <v>488</v>
      </c>
      <c r="AI869" s="364"/>
      <c r="AJ869" s="364"/>
      <c r="AK869" s="364"/>
      <c r="AL869" s="364" t="s">
        <v>21</v>
      </c>
      <c r="AM869" s="364"/>
      <c r="AN869" s="364"/>
      <c r="AO869" s="369"/>
      <c r="AP869" s="370" t="s">
        <v>419</v>
      </c>
      <c r="AQ869" s="370"/>
      <c r="AR869" s="370"/>
      <c r="AS869" s="370"/>
      <c r="AT869" s="370"/>
      <c r="AU869" s="370"/>
      <c r="AV869" s="370"/>
      <c r="AW869" s="370"/>
      <c r="AX869" s="370"/>
    </row>
    <row r="870" spans="1:50" ht="45" customHeight="1" x14ac:dyDescent="0.15">
      <c r="A870" s="376">
        <v>1</v>
      </c>
      <c r="B870" s="376">
        <v>1</v>
      </c>
      <c r="C870" s="361" t="s">
        <v>630</v>
      </c>
      <c r="D870" s="347"/>
      <c r="E870" s="347"/>
      <c r="F870" s="347"/>
      <c r="G870" s="347"/>
      <c r="H870" s="347"/>
      <c r="I870" s="347"/>
      <c r="J870" s="348">
        <v>7010401006126</v>
      </c>
      <c r="K870" s="349"/>
      <c r="L870" s="349"/>
      <c r="M870" s="349"/>
      <c r="N870" s="349"/>
      <c r="O870" s="349"/>
      <c r="P870" s="362" t="s">
        <v>677</v>
      </c>
      <c r="Q870" s="350"/>
      <c r="R870" s="350"/>
      <c r="S870" s="350"/>
      <c r="T870" s="350"/>
      <c r="U870" s="350"/>
      <c r="V870" s="350"/>
      <c r="W870" s="350"/>
      <c r="X870" s="350"/>
      <c r="Y870" s="351">
        <v>53</v>
      </c>
      <c r="Z870" s="352"/>
      <c r="AA870" s="352"/>
      <c r="AB870" s="353"/>
      <c r="AC870" s="363" t="s">
        <v>498</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45" customHeight="1" x14ac:dyDescent="0.15">
      <c r="A871" s="376">
        <v>2</v>
      </c>
      <c r="B871" s="376">
        <v>1</v>
      </c>
      <c r="C871" s="361" t="s">
        <v>630</v>
      </c>
      <c r="D871" s="347"/>
      <c r="E871" s="347"/>
      <c r="F871" s="347"/>
      <c r="G871" s="347"/>
      <c r="H871" s="347"/>
      <c r="I871" s="347"/>
      <c r="J871" s="348">
        <v>7010401006126</v>
      </c>
      <c r="K871" s="349"/>
      <c r="L871" s="349"/>
      <c r="M871" s="349"/>
      <c r="N871" s="349"/>
      <c r="O871" s="349"/>
      <c r="P871" s="362" t="s">
        <v>631</v>
      </c>
      <c r="Q871" s="350"/>
      <c r="R871" s="350"/>
      <c r="S871" s="350"/>
      <c r="T871" s="350"/>
      <c r="U871" s="350"/>
      <c r="V871" s="350"/>
      <c r="W871" s="350"/>
      <c r="X871" s="350"/>
      <c r="Y871" s="351">
        <v>19</v>
      </c>
      <c r="Z871" s="352"/>
      <c r="AA871" s="352"/>
      <c r="AB871" s="353"/>
      <c r="AC871" s="363" t="s">
        <v>500</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632</v>
      </c>
      <c r="D872" s="347"/>
      <c r="E872" s="347"/>
      <c r="F872" s="347"/>
      <c r="G872" s="347"/>
      <c r="H872" s="347"/>
      <c r="I872" s="347"/>
      <c r="J872" s="348">
        <v>1140001078509</v>
      </c>
      <c r="K872" s="349"/>
      <c r="L872" s="349"/>
      <c r="M872" s="349"/>
      <c r="N872" s="349"/>
      <c r="O872" s="349"/>
      <c r="P872" s="362" t="s">
        <v>640</v>
      </c>
      <c r="Q872" s="350"/>
      <c r="R872" s="350"/>
      <c r="S872" s="350"/>
      <c r="T872" s="350"/>
      <c r="U872" s="350"/>
      <c r="V872" s="350"/>
      <c r="W872" s="350"/>
      <c r="X872" s="350"/>
      <c r="Y872" s="351">
        <v>9</v>
      </c>
      <c r="Z872" s="352"/>
      <c r="AA872" s="352"/>
      <c r="AB872" s="353"/>
      <c r="AC872" s="363" t="s">
        <v>498</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45" customHeight="1" x14ac:dyDescent="0.15">
      <c r="A873" s="376">
        <v>4</v>
      </c>
      <c r="B873" s="376">
        <v>1</v>
      </c>
      <c r="C873" s="361" t="s">
        <v>641</v>
      </c>
      <c r="D873" s="347"/>
      <c r="E873" s="347"/>
      <c r="F873" s="347"/>
      <c r="G873" s="347"/>
      <c r="H873" s="347"/>
      <c r="I873" s="347"/>
      <c r="J873" s="348">
        <v>4010701022825</v>
      </c>
      <c r="K873" s="349"/>
      <c r="L873" s="349"/>
      <c r="M873" s="349"/>
      <c r="N873" s="349"/>
      <c r="O873" s="349"/>
      <c r="P873" s="362" t="s">
        <v>633</v>
      </c>
      <c r="Q873" s="350"/>
      <c r="R873" s="350"/>
      <c r="S873" s="350"/>
      <c r="T873" s="350"/>
      <c r="U873" s="350"/>
      <c r="V873" s="350"/>
      <c r="W873" s="350"/>
      <c r="X873" s="350"/>
      <c r="Y873" s="351">
        <v>3</v>
      </c>
      <c r="Z873" s="352"/>
      <c r="AA873" s="352"/>
      <c r="AB873" s="353"/>
      <c r="AC873" s="363" t="s">
        <v>500</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458</v>
      </c>
      <c r="AD902" s="149"/>
      <c r="AE902" s="149"/>
      <c r="AF902" s="149"/>
      <c r="AG902" s="149"/>
      <c r="AH902" s="367" t="s">
        <v>488</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659</v>
      </c>
      <c r="D903" s="347"/>
      <c r="E903" s="347"/>
      <c r="F903" s="347"/>
      <c r="G903" s="347"/>
      <c r="H903" s="347"/>
      <c r="I903" s="347"/>
      <c r="J903" s="348">
        <v>8000012100004</v>
      </c>
      <c r="K903" s="349"/>
      <c r="L903" s="349"/>
      <c r="M903" s="349"/>
      <c r="N903" s="349"/>
      <c r="O903" s="349"/>
      <c r="P903" s="362" t="s">
        <v>660</v>
      </c>
      <c r="Q903" s="350"/>
      <c r="R903" s="350"/>
      <c r="S903" s="350"/>
      <c r="T903" s="350"/>
      <c r="U903" s="350"/>
      <c r="V903" s="350"/>
      <c r="W903" s="350"/>
      <c r="X903" s="350"/>
      <c r="Y903" s="351">
        <v>11</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661</v>
      </c>
      <c r="D904" s="347"/>
      <c r="E904" s="347"/>
      <c r="F904" s="347"/>
      <c r="G904" s="347"/>
      <c r="H904" s="347"/>
      <c r="I904" s="347"/>
      <c r="J904" s="348">
        <v>8000012100004</v>
      </c>
      <c r="K904" s="349"/>
      <c r="L904" s="349"/>
      <c r="M904" s="349"/>
      <c r="N904" s="349"/>
      <c r="O904" s="349"/>
      <c r="P904" s="362" t="s">
        <v>668</v>
      </c>
      <c r="Q904" s="350"/>
      <c r="R904" s="350"/>
      <c r="S904" s="350"/>
      <c r="T904" s="350"/>
      <c r="U904" s="350"/>
      <c r="V904" s="350"/>
      <c r="W904" s="350"/>
      <c r="X904" s="350"/>
      <c r="Y904" s="351">
        <v>4</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662</v>
      </c>
      <c r="D905" s="347"/>
      <c r="E905" s="347"/>
      <c r="F905" s="347"/>
      <c r="G905" s="347"/>
      <c r="H905" s="347"/>
      <c r="I905" s="347"/>
      <c r="J905" s="348">
        <v>8000012100004</v>
      </c>
      <c r="K905" s="349"/>
      <c r="L905" s="349"/>
      <c r="M905" s="349"/>
      <c r="N905" s="349"/>
      <c r="O905" s="349"/>
      <c r="P905" s="362" t="s">
        <v>669</v>
      </c>
      <c r="Q905" s="350"/>
      <c r="R905" s="350"/>
      <c r="S905" s="350"/>
      <c r="T905" s="350"/>
      <c r="U905" s="350"/>
      <c r="V905" s="350"/>
      <c r="W905" s="350"/>
      <c r="X905" s="350"/>
      <c r="Y905" s="351">
        <v>1</v>
      </c>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458</v>
      </c>
      <c r="AD935" s="149"/>
      <c r="AE935" s="149"/>
      <c r="AF935" s="149"/>
      <c r="AG935" s="149"/>
      <c r="AH935" s="367" t="s">
        <v>488</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665</v>
      </c>
      <c r="D936" s="347"/>
      <c r="E936" s="347"/>
      <c r="F936" s="347"/>
      <c r="G936" s="347"/>
      <c r="H936" s="347"/>
      <c r="I936" s="347"/>
      <c r="J936" s="348">
        <v>6290001023230</v>
      </c>
      <c r="K936" s="349"/>
      <c r="L936" s="349"/>
      <c r="M936" s="349"/>
      <c r="N936" s="349"/>
      <c r="O936" s="349"/>
      <c r="P936" s="362" t="s">
        <v>660</v>
      </c>
      <c r="Q936" s="350"/>
      <c r="R936" s="350"/>
      <c r="S936" s="350"/>
      <c r="T936" s="350"/>
      <c r="U936" s="350"/>
      <c r="V936" s="350"/>
      <c r="W936" s="350"/>
      <c r="X936" s="350"/>
      <c r="Y936" s="351">
        <v>11</v>
      </c>
      <c r="Z936" s="352"/>
      <c r="AA936" s="352"/>
      <c r="AB936" s="353"/>
      <c r="AC936" s="363" t="s">
        <v>493</v>
      </c>
      <c r="AD936" s="371"/>
      <c r="AE936" s="371"/>
      <c r="AF936" s="371"/>
      <c r="AG936" s="371"/>
      <c r="AH936" s="372">
        <v>5</v>
      </c>
      <c r="AI936" s="373"/>
      <c r="AJ936" s="373"/>
      <c r="AK936" s="373"/>
      <c r="AL936" s="357">
        <v>71.77</v>
      </c>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663</v>
      </c>
      <c r="D937" s="347"/>
      <c r="E937" s="347"/>
      <c r="F937" s="347"/>
      <c r="G937" s="347"/>
      <c r="H937" s="347"/>
      <c r="I937" s="347"/>
      <c r="J937" s="348">
        <v>2140001002608</v>
      </c>
      <c r="K937" s="349"/>
      <c r="L937" s="349"/>
      <c r="M937" s="349"/>
      <c r="N937" s="349"/>
      <c r="O937" s="349"/>
      <c r="P937" s="362" t="s">
        <v>664</v>
      </c>
      <c r="Q937" s="350"/>
      <c r="R937" s="350"/>
      <c r="S937" s="350"/>
      <c r="T937" s="350"/>
      <c r="U937" s="350"/>
      <c r="V937" s="350"/>
      <c r="W937" s="350"/>
      <c r="X937" s="350"/>
      <c r="Y937" s="351">
        <v>2</v>
      </c>
      <c r="Z937" s="352"/>
      <c r="AA937" s="352"/>
      <c r="AB937" s="353"/>
      <c r="AC937" s="363" t="s">
        <v>493</v>
      </c>
      <c r="AD937" s="363"/>
      <c r="AE937" s="363"/>
      <c r="AF937" s="363"/>
      <c r="AG937" s="363"/>
      <c r="AH937" s="372">
        <v>5</v>
      </c>
      <c r="AI937" s="373"/>
      <c r="AJ937" s="373"/>
      <c r="AK937" s="373"/>
      <c r="AL937" s="357">
        <v>87.3</v>
      </c>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43.5" hidden="1"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458</v>
      </c>
      <c r="AD968" s="149"/>
      <c r="AE968" s="149"/>
      <c r="AF968" s="149"/>
      <c r="AG968" s="149"/>
      <c r="AH968" s="367" t="s">
        <v>488</v>
      </c>
      <c r="AI968" s="364"/>
      <c r="AJ968" s="364"/>
      <c r="AK968" s="364"/>
      <c r="AL968" s="364" t="s">
        <v>21</v>
      </c>
      <c r="AM968" s="364"/>
      <c r="AN968" s="364"/>
      <c r="AO968" s="369"/>
      <c r="AP968" s="370" t="s">
        <v>419</v>
      </c>
      <c r="AQ968" s="370"/>
      <c r="AR968" s="370"/>
      <c r="AS968" s="370"/>
      <c r="AT968" s="370"/>
      <c r="AU968" s="370"/>
      <c r="AV968" s="370"/>
      <c r="AW968" s="370"/>
      <c r="AX968" s="370"/>
    </row>
    <row r="969" spans="1:50" ht="45" customHeight="1" x14ac:dyDescent="0.15">
      <c r="A969" s="376">
        <v>1</v>
      </c>
      <c r="B969" s="376">
        <v>1</v>
      </c>
      <c r="C969" s="361" t="s">
        <v>634</v>
      </c>
      <c r="D969" s="347"/>
      <c r="E969" s="347"/>
      <c r="F969" s="347"/>
      <c r="G969" s="347"/>
      <c r="H969" s="347"/>
      <c r="I969" s="347"/>
      <c r="J969" s="348">
        <v>2010601009362</v>
      </c>
      <c r="K969" s="349"/>
      <c r="L969" s="349"/>
      <c r="M969" s="349"/>
      <c r="N969" s="349"/>
      <c r="O969" s="349"/>
      <c r="P969" s="362" t="s">
        <v>651</v>
      </c>
      <c r="Q969" s="350"/>
      <c r="R969" s="350"/>
      <c r="S969" s="350"/>
      <c r="T969" s="350"/>
      <c r="U969" s="350"/>
      <c r="V969" s="350"/>
      <c r="W969" s="350"/>
      <c r="X969" s="350"/>
      <c r="Y969" s="351">
        <v>2</v>
      </c>
      <c r="Z969" s="352"/>
      <c r="AA969" s="352"/>
      <c r="AB969" s="353"/>
      <c r="AC969" s="363" t="s">
        <v>499</v>
      </c>
      <c r="AD969" s="363"/>
      <c r="AE969" s="363"/>
      <c r="AF969" s="363"/>
      <c r="AG969" s="363"/>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666</v>
      </c>
      <c r="D970" s="347"/>
      <c r="E970" s="347"/>
      <c r="F970" s="347"/>
      <c r="G970" s="347"/>
      <c r="H970" s="347"/>
      <c r="I970" s="347"/>
      <c r="J970" s="348">
        <v>2180001040703</v>
      </c>
      <c r="K970" s="349"/>
      <c r="L970" s="349"/>
      <c r="M970" s="349"/>
      <c r="N970" s="349"/>
      <c r="O970" s="349"/>
      <c r="P970" s="362" t="s">
        <v>667</v>
      </c>
      <c r="Q970" s="350"/>
      <c r="R970" s="350"/>
      <c r="S970" s="350"/>
      <c r="T970" s="350"/>
      <c r="U970" s="350"/>
      <c r="V970" s="350"/>
      <c r="W970" s="350"/>
      <c r="X970" s="350"/>
      <c r="Y970" s="351">
        <v>1</v>
      </c>
      <c r="Z970" s="352"/>
      <c r="AA970" s="352"/>
      <c r="AB970" s="353"/>
      <c r="AC970" s="354" t="s">
        <v>499</v>
      </c>
      <c r="AD970" s="354"/>
      <c r="AE970" s="354"/>
      <c r="AF970" s="354"/>
      <c r="AG970" s="354"/>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AE32">
    <cfRule type="expression" dxfId="2803" priority="14025">
      <formula>IF(RIGHT(TEXT(AE32,"0.#"),1)=".",FALSE,TRUE)</formula>
    </cfRule>
    <cfRule type="expression" dxfId="2802" priority="14026">
      <formula>IF(RIGHT(TEXT(AE32,"0.#"),1)=".",TRUE,FALSE)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2">
    <cfRule type="expression" dxfId="2799" priority="13907">
      <formula>IF(RIGHT(TEXT(Y782,"0.#"),1)=".",FALSE,TRUE)</formula>
    </cfRule>
    <cfRule type="expression" dxfId="2798" priority="13908">
      <formula>IF(RIGHT(TEXT(Y782,"0.#"),1)=".",TRUE,FALSE)</formula>
    </cfRule>
  </conditionalFormatting>
  <conditionalFormatting sqref="Y791">
    <cfRule type="expression" dxfId="2797" priority="13903">
      <formula>IF(RIGHT(TEXT(Y791,"0.#"),1)=".",FALSE,TRUE)</formula>
    </cfRule>
    <cfRule type="expression" dxfId="2796" priority="13904">
      <formula>IF(RIGHT(TEXT(Y791,"0.#"),1)=".",TRUE,FALSE)</formula>
    </cfRule>
  </conditionalFormatting>
  <conditionalFormatting sqref="Y822:Y829 Y820 Y809:Y816 Y796:Y803 Y794">
    <cfRule type="expression" dxfId="2795" priority="13685">
      <formula>IF(RIGHT(TEXT(Y794,"0.#"),1)=".",FALSE,TRUE)</formula>
    </cfRule>
    <cfRule type="expression" dxfId="2794" priority="13686">
      <formula>IF(RIGHT(TEXT(Y794,"0.#"),1)=".",TRUE,FALSE)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83:Y790 Y781">
    <cfRule type="expression" dxfId="2787" priority="13709">
      <formula>IF(RIGHT(TEXT(Y781,"0.#"),1)=".",FALSE,TRUE)</formula>
    </cfRule>
    <cfRule type="expression" dxfId="2786" priority="13710">
      <formula>IF(RIGHT(TEXT(Y781,"0.#"),1)=".",TRUE,FALSE)</formula>
    </cfRule>
  </conditionalFormatting>
  <conditionalFormatting sqref="AU782">
    <cfRule type="expression" dxfId="2785" priority="13707">
      <formula>IF(RIGHT(TEXT(AU782,"0.#"),1)=".",FALSE,TRUE)</formula>
    </cfRule>
    <cfRule type="expression" dxfId="2784" priority="13708">
      <formula>IF(RIGHT(TEXT(AU782,"0.#"),1)=".",TRUE,FALSE)</formula>
    </cfRule>
  </conditionalFormatting>
  <conditionalFormatting sqref="AU791">
    <cfRule type="expression" dxfId="2783" priority="13705">
      <formula>IF(RIGHT(TEXT(AU791,"0.#"),1)=".",FALSE,TRUE)</formula>
    </cfRule>
    <cfRule type="expression" dxfId="2782" priority="13706">
      <formula>IF(RIGHT(TEXT(AU791,"0.#"),1)=".",TRUE,FALSE)</formula>
    </cfRule>
  </conditionalFormatting>
  <conditionalFormatting sqref="AU783:AU790 AU781">
    <cfRule type="expression" dxfId="2781" priority="13703">
      <formula>IF(RIGHT(TEXT(AU781,"0.#"),1)=".",FALSE,TRUE)</formula>
    </cfRule>
    <cfRule type="expression" dxfId="2780" priority="13704">
      <formula>IF(RIGHT(TEXT(AU781,"0.#"),1)=".",TRUE,FALSE)</formula>
    </cfRule>
  </conditionalFormatting>
  <conditionalFormatting sqref="Y821 Y808 Y795">
    <cfRule type="expression" dxfId="2779" priority="13689">
      <formula>IF(RIGHT(TEXT(Y795,"0.#"),1)=".",FALSE,TRUE)</formula>
    </cfRule>
    <cfRule type="expression" dxfId="2778" priority="13690">
      <formula>IF(RIGHT(TEXT(Y795,"0.#"),1)=".",TRUE,FALSE)</formula>
    </cfRule>
  </conditionalFormatting>
  <conditionalFormatting sqref="Y830 Y817 Y804">
    <cfRule type="expression" dxfId="2777" priority="13687">
      <formula>IF(RIGHT(TEXT(Y804,"0.#"),1)=".",FALSE,TRUE)</formula>
    </cfRule>
    <cfRule type="expression" dxfId="2776" priority="13688">
      <formula>IF(RIGHT(TEXT(Y804,"0.#"),1)=".",TRUE,FALSE)</formula>
    </cfRule>
  </conditionalFormatting>
  <conditionalFormatting sqref="AU821 AU808 AU795">
    <cfRule type="expression" dxfId="2775" priority="13683">
      <formula>IF(RIGHT(TEXT(AU795,"0.#"),1)=".",FALSE,TRUE)</formula>
    </cfRule>
    <cfRule type="expression" dxfId="2774" priority="13684">
      <formula>IF(RIGHT(TEXT(AU795,"0.#"),1)=".",TRUE,FALSE)</formula>
    </cfRule>
  </conditionalFormatting>
  <conditionalFormatting sqref="AU830 AU817 AU804">
    <cfRule type="expression" dxfId="2773" priority="13681">
      <formula>IF(RIGHT(TEXT(AU804,"0.#"),1)=".",FALSE,TRUE)</formula>
    </cfRule>
    <cfRule type="expression" dxfId="2772" priority="13682">
      <formula>IF(RIGHT(TEXT(AU804,"0.#"),1)=".",TRUE,FALSE)</formula>
    </cfRule>
  </conditionalFormatting>
  <conditionalFormatting sqref="AU822:AU829 AU820 AU809:AU816 AU807 AU796:AU803 AU794">
    <cfRule type="expression" dxfId="2771" priority="13679">
      <formula>IF(RIGHT(TEXT(AU794,"0.#"),1)=".",FALSE,TRUE)</formula>
    </cfRule>
    <cfRule type="expression" dxfId="2770" priority="13680">
      <formula>IF(RIGHT(TEXT(AU794,"0.#"),1)=".",TRUE,FALSE)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M34">
    <cfRule type="expression" dxfId="2763" priority="13479">
      <formula>IF(RIGHT(TEXT(AM34,"0.#"),1)=".",FALSE,TRUE)</formula>
    </cfRule>
    <cfRule type="expression" dxfId="2762" priority="13480">
      <formula>IF(RIGHT(TEXT(AM34,"0.#"),1)=".",TRUE,FALSE)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3">
    <cfRule type="expression" dxfId="2755" priority="13487">
      <formula>IF(RIGHT(TEXT(AI33,"0.#"),1)=".",FALSE,TRUE)</formula>
    </cfRule>
    <cfRule type="expression" dxfId="2754" priority="13488">
      <formula>IF(RIGHT(TEXT(AI33,"0.#"),1)=".",TRUE,FALSE)</formula>
    </cfRule>
  </conditionalFormatting>
  <conditionalFormatting sqref="AI32">
    <cfRule type="expression" dxfId="2753" priority="13485">
      <formula>IF(RIGHT(TEXT(AI32,"0.#"),1)=".",FALSE,TRUE)</formula>
    </cfRule>
    <cfRule type="expression" dxfId="2752" priority="13486">
      <formula>IF(RIGHT(TEXT(AI32,"0.#"),1)=".",TRUE,FALSE)</formula>
    </cfRule>
  </conditionalFormatting>
  <conditionalFormatting sqref="AM32">
    <cfRule type="expression" dxfId="2751" priority="13483">
      <formula>IF(RIGHT(TEXT(AM32,"0.#"),1)=".",FALSE,TRUE)</formula>
    </cfRule>
    <cfRule type="expression" dxfId="2750" priority="13484">
      <formula>IF(RIGHT(TEXT(AM32,"0.#"),1)=".",TRUE,FALSE)</formula>
    </cfRule>
  </conditionalFormatting>
  <conditionalFormatting sqref="AM33">
    <cfRule type="expression" dxfId="2749" priority="13481">
      <formula>IF(RIGHT(TEXT(AM33,"0.#"),1)=".",FALSE,TRUE)</formula>
    </cfRule>
    <cfRule type="expression" dxfId="2748" priority="13482">
      <formula>IF(RIGHT(TEXT(AM33,"0.#"),1)=".",TRUE,FALSE)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I101">
    <cfRule type="expression" dxfId="2661" priority="13255">
      <formula>IF(RIGHT(TEXT(AI101,"0.#"),1)=".",FALSE,TRUE)</formula>
    </cfRule>
    <cfRule type="expression" dxfId="2660" priority="13256">
      <formula>IF(RIGHT(TEXT(AI101,"0.#"),1)=".",TRUE,FALSE)</formula>
    </cfRule>
  </conditionalFormatting>
  <conditionalFormatting sqref="AM101">
    <cfRule type="expression" dxfId="2659" priority="13253">
      <formula>IF(RIGHT(TEXT(AM101,"0.#"),1)=".",FALSE,TRUE)</formula>
    </cfRule>
    <cfRule type="expression" dxfId="2658" priority="13254">
      <formula>IF(RIGHT(TEXT(AM101,"0.#"),1)=".",TRUE,FALSE)</formula>
    </cfRule>
  </conditionalFormatting>
  <conditionalFormatting sqref="AE102">
    <cfRule type="expression" dxfId="2657" priority="13251">
      <formula>IF(RIGHT(TEXT(AE102,"0.#"),1)=".",FALSE,TRUE)</formula>
    </cfRule>
    <cfRule type="expression" dxfId="2656" priority="13252">
      <formula>IF(RIGHT(TEXT(AE102,"0.#"),1)=".",TRUE,FALSE)</formula>
    </cfRule>
  </conditionalFormatting>
  <conditionalFormatting sqref="AI102">
    <cfRule type="expression" dxfId="2655" priority="13249">
      <formula>IF(RIGHT(TEXT(AI102,"0.#"),1)=".",FALSE,TRUE)</formula>
    </cfRule>
    <cfRule type="expression" dxfId="2654" priority="13250">
      <formula>IF(RIGHT(TEXT(AI102,"0.#"),1)=".",TRUE,FALSE)</formula>
    </cfRule>
  </conditionalFormatting>
  <conditionalFormatting sqref="AM102">
    <cfRule type="expression" dxfId="2653" priority="13247">
      <formula>IF(RIGHT(TEXT(AM102,"0.#"),1)=".",FALSE,TRUE)</formula>
    </cfRule>
    <cfRule type="expression" dxfId="2652" priority="13248">
      <formula>IF(RIGHT(TEXT(AM102,"0.#"),1)=".",TRUE,FALSE)</formula>
    </cfRule>
  </conditionalFormatting>
  <conditionalFormatting sqref="AQ102">
    <cfRule type="expression" dxfId="2651" priority="13245">
      <formula>IF(RIGHT(TEXT(AQ102,"0.#"),1)=".",FALSE,TRUE)</formula>
    </cfRule>
    <cfRule type="expression" dxfId="2650" priority="13246">
      <formula>IF(RIGHT(TEXT(AQ102,"0.#"),1)=".",TRUE,FALSE)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Q134:AQ135 AU134:AU135">
    <cfRule type="expression" dxfId="2551" priority="13087">
      <formula>IF(RIGHT(TEXT(AQ134,"0.#"),1)=".",FALSE,TRUE)</formula>
    </cfRule>
    <cfRule type="expression" dxfId="2550" priority="13088">
      <formula>IF(RIGHT(TEXT(AQ134,"0.#"),1)=".",TRUE,FALSE)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39:AO866">
    <cfRule type="expression" dxfId="2519" priority="6657">
      <formula>IF(AND(AL839&gt;=0, RIGHT(TEXT(AL839,"0.#"),1)&lt;&gt;"."),TRUE,FALSE)</formula>
    </cfRule>
    <cfRule type="expression" dxfId="2518" priority="6658">
      <formula>IF(AND(AL839&gt;=0, RIGHT(TEXT(AL839,"0.#"),1)="."),TRUE,FALSE)</formula>
    </cfRule>
    <cfRule type="expression" dxfId="2517" priority="6659">
      <formula>IF(AND(AL839&lt;0, RIGHT(TEXT(AL839,"0.#"),1)&lt;&gt;"."),TRUE,FALSE)</formula>
    </cfRule>
    <cfRule type="expression" dxfId="2516" priority="6660">
      <formula>IF(AND(AL839&lt;0, RIGHT(TEXT(AL839,"0.#"),1)="."),TRUE,FALSE)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39:Y866">
    <cfRule type="expression" dxfId="2445" priority="2985">
      <formula>IF(RIGHT(TEXT(Y839,"0.#"),1)=".",FALSE,TRUE)</formula>
    </cfRule>
    <cfRule type="expression" dxfId="2444" priority="2986">
      <formula>IF(RIGHT(TEXT(Y839,"0.#"),1)=".",TRUE,FALSE)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2:AO1131">
    <cfRule type="expression" dxfId="2415" priority="2891">
      <formula>IF(AND(AL1102&gt;=0, RIGHT(TEXT(AL1102,"0.#"),1)&lt;&gt;"."),TRUE,FALSE)</formula>
    </cfRule>
    <cfRule type="expression" dxfId="2414" priority="2892">
      <formula>IF(AND(AL1102&gt;=0, RIGHT(TEXT(AL1102,"0.#"),1)="."),TRUE,FALSE)</formula>
    </cfRule>
    <cfRule type="expression" dxfId="2413" priority="2893">
      <formula>IF(AND(AL1102&lt;0, RIGHT(TEXT(AL1102,"0.#"),1)&lt;&gt;"."),TRUE,FALSE)</formula>
    </cfRule>
    <cfRule type="expression" dxfId="2412" priority="2894">
      <formula>IF(AND(AL1102&lt;0, RIGHT(TEXT(AL1102,"0.#"),1)="."),TRUE,FALSE)</formula>
    </cfRule>
  </conditionalFormatting>
  <conditionalFormatting sqref="Y1102:Y1131">
    <cfRule type="expression" dxfId="2411" priority="2889">
      <formula>IF(RIGHT(TEXT(Y1102,"0.#"),1)=".",FALSE,TRUE)</formula>
    </cfRule>
    <cfRule type="expression" dxfId="2410" priority="2890">
      <formula>IF(RIGHT(TEXT(Y1102,"0.#"),1)=".",TRUE,FALSE)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7:AO838">
    <cfRule type="expression" dxfId="2401" priority="2843">
      <formula>IF(AND(AL837&gt;=0, RIGHT(TEXT(AL837,"0.#"),1)&lt;&gt;"."),TRUE,FALSE)</formula>
    </cfRule>
    <cfRule type="expression" dxfId="2400" priority="2844">
      <formula>IF(AND(AL837&gt;=0, RIGHT(TEXT(AL837,"0.#"),1)="."),TRUE,FALSE)</formula>
    </cfRule>
    <cfRule type="expression" dxfId="2399" priority="2845">
      <formula>IF(AND(AL837&lt;0, RIGHT(TEXT(AL837,"0.#"),1)&lt;&gt;"."),TRUE,FALSE)</formula>
    </cfRule>
    <cfRule type="expression" dxfId="2398" priority="2846">
      <formula>IF(AND(AL837&lt;0, RIGHT(TEXT(AL837,"0.#"),1)="."),TRUE,FALSE)</formula>
    </cfRule>
  </conditionalFormatting>
  <conditionalFormatting sqref="Y837:Y838">
    <cfRule type="expression" dxfId="2397" priority="2841">
      <formula>IF(RIGHT(TEXT(Y837,"0.#"),1)=".",FALSE,TRUE)</formula>
    </cfRule>
    <cfRule type="expression" dxfId="2396" priority="2842">
      <formula>IF(RIGHT(TEXT(Y837,"0.#"),1)=".",TRUE,FALSE)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3:Y904">
    <cfRule type="expression" dxfId="2073" priority="2083">
      <formula>IF(RIGHT(TEXT(Y903,"0.#"),1)=".",FALSE,TRUE)</formula>
    </cfRule>
    <cfRule type="expression" dxfId="2072" priority="2084">
      <formula>IF(RIGHT(TEXT(Y903,"0.#"),1)=".",TRUE,FALSE)</formula>
    </cfRule>
  </conditionalFormatting>
  <conditionalFormatting sqref="Y938 Y940: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2:Y998">
    <cfRule type="expression" dxfId="2067" priority="2065">
      <formula>IF(RIGHT(TEXT(Y972,"0.#"),1)=".",FALSE,TRUE)</formula>
    </cfRule>
    <cfRule type="expression" dxfId="2066" priority="2066">
      <formula>IF(RIGHT(TEXT(Y972,"0.#"),1)=".",TRUE,FALSE)</formula>
    </cfRule>
  </conditionalFormatting>
  <conditionalFormatting sqref="Y1004:Y1031">
    <cfRule type="expression" dxfId="2065" priority="2053">
      <formula>IF(RIGHT(TEXT(Y1004,"0.#"),1)=".",FALSE,TRUE)</formula>
    </cfRule>
    <cfRule type="expression" dxfId="2064" priority="2054">
      <formula>IF(RIGHT(TEXT(Y1004,"0.#"),1)=".",TRUE,FALSE)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34:AE135 AI134:AI135 AM134:AM135">
    <cfRule type="expression" dxfId="711" priority="11">
      <formula>IF(RIGHT(TEXT(AE134,"0.#"),1)=".",FALSE,TRUE)</formula>
    </cfRule>
    <cfRule type="expression" dxfId="710" priority="12">
      <formula>IF(RIGHT(TEXT(AE134,"0.#"),1)=".",TRUE,FALSE)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Y969:Y970">
    <cfRule type="expression" dxfId="707" priority="7">
      <formula>IF(RIGHT(TEXT(Y969,"0.#"),1)=".",FALSE,TRUE)</formula>
    </cfRule>
    <cfRule type="expression" dxfId="706" priority="8">
      <formula>IF(RIGHT(TEXT(Y969,"0.#"),1)=".",TRUE,FALSE)</formula>
    </cfRule>
  </conditionalFormatting>
  <conditionalFormatting sqref="Y971">
    <cfRule type="expression" dxfId="705" priority="5">
      <formula>IF(RIGHT(TEXT(Y971,"0.#"),1)=".",FALSE,TRUE)</formula>
    </cfRule>
    <cfRule type="expression" dxfId="704" priority="6">
      <formula>IF(RIGHT(TEXT(Y971,"0.#"),1)=".",TRUE,FALSE)</formula>
    </cfRule>
  </conditionalFormatting>
  <conditionalFormatting sqref="Y939">
    <cfRule type="expression" dxfId="703" priority="3">
      <formula>IF(RIGHT(TEXT(Y939,"0.#"),1)=".",FALSE,TRUE)</formula>
    </cfRule>
    <cfRule type="expression" dxfId="702" priority="4">
      <formula>IF(RIGHT(TEXT(Y939,"0.#"),1)=".",TRUE,FALSE)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t="s">
        <v>590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宇宙開発利用</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宇宙開発利用</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t="s">
        <v>590</v>
      </c>
      <c r="C10" s="13" t="str">
        <f t="shared" si="0"/>
        <v>国土強靱化施策</v>
      </c>
      <c r="D10" s="13" t="str">
        <f t="shared" si="8"/>
        <v>宇宙開発利用、国土強靱化施策</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590</v>
      </c>
      <c r="C19" s="13" t="str">
        <f t="shared" si="0"/>
        <v>ＩＴ戦略</v>
      </c>
      <c r="D19" s="13" t="str">
        <f t="shared" si="8"/>
        <v>宇宙開発利用、国土強靱化施策、ＩＴ戦略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宇宙開発利用、国土強靱化施策、ＩＴ戦略</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宇宙開発利用、国土強靱化施策、ＩＴ戦略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宇宙開発利用、国土強靱化施策、ＩＴ戦略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宇宙開発利用、国土強靱化施策、ＩＴ戦略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宇宙開発利用、国土強靱化施策、ＩＴ戦略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宇宙開発利用、国土強靱化施策、ＩＴ戦略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552</v>
      </c>
      <c r="AF2" s="1037"/>
      <c r="AG2" s="1037"/>
      <c r="AH2" s="1037"/>
      <c r="AI2" s="1037" t="s">
        <v>549</v>
      </c>
      <c r="AJ2" s="1037"/>
      <c r="AK2" s="1037"/>
      <c r="AL2" s="1037"/>
      <c r="AM2" s="1037" t="s">
        <v>523</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553</v>
      </c>
      <c r="AF9" s="1037"/>
      <c r="AG9" s="1037"/>
      <c r="AH9" s="1037"/>
      <c r="AI9" s="1037" t="s">
        <v>549</v>
      </c>
      <c r="AJ9" s="1037"/>
      <c r="AK9" s="1037"/>
      <c r="AL9" s="1037"/>
      <c r="AM9" s="1037" t="s">
        <v>523</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552</v>
      </c>
      <c r="AF16" s="1037"/>
      <c r="AG16" s="1037"/>
      <c r="AH16" s="1037"/>
      <c r="AI16" s="1037" t="s">
        <v>550</v>
      </c>
      <c r="AJ16" s="1037"/>
      <c r="AK16" s="1037"/>
      <c r="AL16" s="1037"/>
      <c r="AM16" s="1037" t="s">
        <v>523</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554</v>
      </c>
      <c r="AF23" s="1037"/>
      <c r="AG23" s="1037"/>
      <c r="AH23" s="1037"/>
      <c r="AI23" s="1037" t="s">
        <v>549</v>
      </c>
      <c r="AJ23" s="1037"/>
      <c r="AK23" s="1037"/>
      <c r="AL23" s="1037"/>
      <c r="AM23" s="1037" t="s">
        <v>523</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552</v>
      </c>
      <c r="AF30" s="1037"/>
      <c r="AG30" s="1037"/>
      <c r="AH30" s="1037"/>
      <c r="AI30" s="1037" t="s">
        <v>549</v>
      </c>
      <c r="AJ30" s="1037"/>
      <c r="AK30" s="1037"/>
      <c r="AL30" s="1037"/>
      <c r="AM30" s="1037" t="s">
        <v>547</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554</v>
      </c>
      <c r="AF37" s="1037"/>
      <c r="AG37" s="1037"/>
      <c r="AH37" s="1037"/>
      <c r="AI37" s="1037" t="s">
        <v>551</v>
      </c>
      <c r="AJ37" s="1037"/>
      <c r="AK37" s="1037"/>
      <c r="AL37" s="1037"/>
      <c r="AM37" s="1037" t="s">
        <v>548</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552</v>
      </c>
      <c r="AF44" s="1037"/>
      <c r="AG44" s="1037"/>
      <c r="AH44" s="1037"/>
      <c r="AI44" s="1037" t="s">
        <v>549</v>
      </c>
      <c r="AJ44" s="1037"/>
      <c r="AK44" s="1037"/>
      <c r="AL44" s="1037"/>
      <c r="AM44" s="1037" t="s">
        <v>523</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60" t="s">
        <v>11</v>
      </c>
      <c r="AC51" s="1032"/>
      <c r="AD51" s="1033"/>
      <c r="AE51" s="1037" t="s">
        <v>552</v>
      </c>
      <c r="AF51" s="1037"/>
      <c r="AG51" s="1037"/>
      <c r="AH51" s="1037"/>
      <c r="AI51" s="1037" t="s">
        <v>549</v>
      </c>
      <c r="AJ51" s="1037"/>
      <c r="AK51" s="1037"/>
      <c r="AL51" s="1037"/>
      <c r="AM51" s="1037" t="s">
        <v>523</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552</v>
      </c>
      <c r="AF58" s="1037"/>
      <c r="AG58" s="1037"/>
      <c r="AH58" s="1037"/>
      <c r="AI58" s="1037" t="s">
        <v>549</v>
      </c>
      <c r="AJ58" s="1037"/>
      <c r="AK58" s="1037"/>
      <c r="AL58" s="1037"/>
      <c r="AM58" s="1037" t="s">
        <v>523</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552</v>
      </c>
      <c r="AF65" s="1037"/>
      <c r="AG65" s="1037"/>
      <c r="AH65" s="1037"/>
      <c r="AI65" s="1037" t="s">
        <v>549</v>
      </c>
      <c r="AJ65" s="1037"/>
      <c r="AK65" s="1037"/>
      <c r="AL65" s="1037"/>
      <c r="AM65" s="1037" t="s">
        <v>523</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9" t="s">
        <v>389</v>
      </c>
      <c r="H15" s="600"/>
      <c r="I15" s="600"/>
      <c r="J15" s="600"/>
      <c r="K15" s="600"/>
      <c r="L15" s="600"/>
      <c r="M15" s="600"/>
      <c r="N15" s="600"/>
      <c r="O15" s="600"/>
      <c r="P15" s="600"/>
      <c r="Q15" s="600"/>
      <c r="R15" s="600"/>
      <c r="S15" s="600"/>
      <c r="T15" s="600"/>
      <c r="U15" s="600"/>
      <c r="V15" s="600"/>
      <c r="W15" s="600"/>
      <c r="X15" s="600"/>
      <c r="Y15" s="600"/>
      <c r="Z15" s="600"/>
      <c r="AA15" s="600"/>
      <c r="AB15" s="601"/>
      <c r="AC15" s="599" t="s">
        <v>390</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9" t="s">
        <v>388</v>
      </c>
      <c r="H28" s="600"/>
      <c r="I28" s="600"/>
      <c r="J28" s="600"/>
      <c r="K28" s="600"/>
      <c r="L28" s="600"/>
      <c r="M28" s="600"/>
      <c r="N28" s="600"/>
      <c r="O28" s="600"/>
      <c r="P28" s="600"/>
      <c r="Q28" s="600"/>
      <c r="R28" s="600"/>
      <c r="S28" s="600"/>
      <c r="T28" s="600"/>
      <c r="U28" s="600"/>
      <c r="V28" s="600"/>
      <c r="W28" s="600"/>
      <c r="X28" s="600"/>
      <c r="Y28" s="600"/>
      <c r="Z28" s="600"/>
      <c r="AA28" s="600"/>
      <c r="AB28" s="601"/>
      <c r="AC28" s="599" t="s">
        <v>391</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9" t="s">
        <v>436</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392</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9" t="s">
        <v>393</v>
      </c>
      <c r="H68" s="600"/>
      <c r="I68" s="600"/>
      <c r="J68" s="600"/>
      <c r="K68" s="600"/>
      <c r="L68" s="600"/>
      <c r="M68" s="600"/>
      <c r="N68" s="600"/>
      <c r="O68" s="600"/>
      <c r="P68" s="600"/>
      <c r="Q68" s="600"/>
      <c r="R68" s="600"/>
      <c r="S68" s="600"/>
      <c r="T68" s="600"/>
      <c r="U68" s="600"/>
      <c r="V68" s="600"/>
      <c r="W68" s="600"/>
      <c r="X68" s="600"/>
      <c r="Y68" s="600"/>
      <c r="Z68" s="600"/>
      <c r="AA68" s="600"/>
      <c r="AB68" s="601"/>
      <c r="AC68" s="599" t="s">
        <v>394</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9" t="s">
        <v>395</v>
      </c>
      <c r="H81" s="600"/>
      <c r="I81" s="600"/>
      <c r="J81" s="600"/>
      <c r="K81" s="600"/>
      <c r="L81" s="600"/>
      <c r="M81" s="600"/>
      <c r="N81" s="600"/>
      <c r="O81" s="600"/>
      <c r="P81" s="600"/>
      <c r="Q81" s="600"/>
      <c r="R81" s="600"/>
      <c r="S81" s="600"/>
      <c r="T81" s="600"/>
      <c r="U81" s="600"/>
      <c r="V81" s="600"/>
      <c r="W81" s="600"/>
      <c r="X81" s="600"/>
      <c r="Y81" s="600"/>
      <c r="Z81" s="600"/>
      <c r="AA81" s="600"/>
      <c r="AB81" s="601"/>
      <c r="AC81" s="599" t="s">
        <v>396</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9" t="s">
        <v>397</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9" t="s">
        <v>399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9" t="s">
        <v>401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9" t="s">
        <v>403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9" t="s">
        <v>405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9" t="s">
        <v>408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9" t="s">
        <v>409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9" t="s">
        <v>411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9" t="s">
        <v>413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9" t="s">
        <v>415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2019-05-30T01:24:36Z</cp:lastPrinted>
  <dcterms:created xsi:type="dcterms:W3CDTF">2012-03-13T00:50:25Z</dcterms:created>
  <dcterms:modified xsi:type="dcterms:W3CDTF">2019-05-30T01:24:51Z</dcterms:modified>
</cp:coreProperties>
</file>