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531_会計課へ提出\確認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行政事業レビューシート!$A$1:$AX$1059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<sst xmlns="http://schemas.openxmlformats.org/spreadsheetml/2006/main" count="2151" uniqueCount="583">
  <si>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</si>
  <si>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</si>
  <si>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</si>
  <si>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</si>
  <si>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</si>
  <si>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</si>
  <si>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</si>
  <si>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</si>
  <si>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</si>
  <si>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</si>
  <si>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</si>
  <si>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</si>
  <si>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</si>
  <si>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</si>
  <si>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</si>
  <si>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</si>
  <si>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</si>
  <si>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</si>
  <si>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</si>
  <si>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</si>
  <si>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</si>
  <si>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</si>
  <si>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</si>
  <si>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</si>
  <si>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</si>
  <si>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</si>
  <si>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</si>
  <si>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</si>
  <si>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</si>
  <si>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</si>
  <si>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</si>
  <si>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</si>
  <si>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</si>
  <si>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</si>
  <si>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</si>
  <si>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</si>
  <si>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</si>
  <si>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</si>
  <si>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</si>
  <si>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</si>
  <si>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</si>
  <si>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</si>
  <si>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</si>
  <si>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</si>
  <si>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</si>
  <si>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</si>
  <si>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</si>
  <si>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</si>
  <si>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</si>
  <si>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</si>
  <si>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</si>
  <si>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</si>
  <si>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</si>
  <si>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</si>
  <si>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</si>
  <si>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</si>
  <si>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</si>
  <si>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</si>
  <si>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</si>
  <si>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</si>
  <si>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</si>
  <si>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</si>
  <si>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</si>
  <si>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</si>
  <si>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</si>
  <si>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</si>
  <si>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</si>
  <si>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</si>
  <si>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</si>
  <si>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</si>
  <si>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</si>
  <si>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</si>
  <si>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</si>
  <si>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</si>
  <si>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</si>
  <si>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</si>
  <si>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</si>
  <si>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</si>
  <si>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</si>
  <si>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</si>
  <si>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</si>
  <si>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</si>
  <si>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</si>
  <si>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</si>
  <si>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</si>
  <si>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</si>
  <si>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</si>
  <si>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</si>
  <si>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</si>
  <si>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</si>
  <si>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</si>
  <si>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</si>
  <si>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</si>
  <si>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</si>
  <si>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</si>
  <si>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</si>
  <si>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</si>
  <si>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</si>
  <si>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</si>
  <si>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</si>
  <si>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</si>
  <si>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</si>
  <si>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</si>
  <si>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</si>
  <si>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</si>
  <si>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</si>
  <si>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</si>
  <si>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</si>
  <si>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</si>
  <si>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</si>
  <si>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</si>
  <si>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</si>
  <si>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</si>
  <si>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</si>
  <si>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</si>
  <si>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</si>
  <si>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</si>
  <si>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</si>
  <si>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</si>
  <si>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</si>
  <si>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</si>
  <si>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</si>
  <si>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</si>
  <si>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</si>
  <si>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</si>
  <si>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</si>
  <si>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</si>
  <si>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</si>
  <si>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</si>
  <si>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</si>
  <si>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</si>
  <si>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</si>
  <si>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</si>
  <si>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</si>
  <si>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</si>
  <si>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</si>
  <si>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</si>
  <si>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</si>
  <si>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</si>
  <si>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</si>
  <si>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</si>
  <si>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</si>
  <si>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</si>
  <si>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</si>
  <si>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</si>
  <si>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</si>
  <si>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</si>
  <si>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</si>
  <si>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</si>
  <si>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</si>
  <si>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</si>
  <si>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</si>
  <si>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</si>
  <si>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</si>
  <si>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</si>
  <si>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</si>
  <si>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</si>
  <si>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</si>
  <si>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</si>
  <si>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</si>
  <si>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</si>
  <si>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</si>
  <si>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</si>
  <si>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</si>
  <si>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</si>
  <si>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</si>
  <si>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</si>
  <si>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</si>
  <si>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</si>
  <si>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</si>
  <si>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</si>
  <si>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</si>
  <si>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</si>
  <si>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</si>
  <si>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</si>
  <si>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</si>
  <si>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</si>
  <si>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</si>
  <si>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</si>
  <si>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</si>
  <si>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</si>
  <si>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</si>
  <si>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</si>
  <si>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</si>
  <si>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</si>
  <si>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</si>
  <si>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</si>
  <si>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</si>
  <si>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</si>
  <si>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</si>
  <si>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</si>
  <si>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</si>
  <si>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</si>
  <si>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</si>
  <si>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</si>
  <si>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</si>
  <si>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</si>
  <si>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</si>
  <si>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</si>
  <si>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</si>
  <si>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</si>
  <si>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</si>
  <si>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</si>
  <si>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</si>
  <si>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</si>
  <si>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</si>
  <si>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</si>
  <si>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</si>
  <si>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</si>
  <si>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</si>
  <si>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</si>
  <si>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</si>
  <si>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</si>
  <si>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</si>
  <si>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</si>
  <si>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</si>
  <si>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</si>
  <si>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</si>
  <si>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</si>
  <si>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</si>
  <si>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</si>
  <si>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</si>
  <si>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</si>
  <si>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</si>
  <si>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</si>
  <si>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</si>
  <si>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</si>
  <si>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</si>
  <si>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</si>
  <si>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</si>
  <si>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</si>
  <si>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</si>
  <si>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</si>
  <si>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</si>
  <si>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</si>
  <si>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</si>
  <si>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</si>
  <si>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</si>
  <si>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</si>
  <si>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</si>
  <si>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</si>
  <si>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</si>
  <si>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</si>
  <si>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</si>
  <si>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</si>
  <si>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</si>
  <si>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</si>
  <si>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</si>
  <si>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</si>
  <si>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</si>
  <si>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</si>
  <si>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</si>
  <si>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</si>
  <si>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</si>
  <si>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</si>
  <si>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</si>
  <si>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</si>
  <si>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</si>
  <si>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</si>
  <si>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</si>
  <si>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</si>
  <si>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</si>
  <si>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</si>
  <si>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</si>
  <si>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</si>
  <si>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</si>
  <si>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</si>
  <si>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</si>
  <si>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</si>
  <si>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</si>
  <si>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</si>
  <si>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</si>
  <si>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</si>
  <si>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</si>
  <si>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</si>
  <si>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</si>
  <si>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</si>
  <si>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</si>
  <si>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</si>
  <si>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</si>
  <si>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</si>
  <si>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</si>
  <si>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</si>
  <si>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</si>
  <si>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</si>
  <si>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</si>
  <si>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</si>
  <si>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</si>
  <si>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</si>
  <si>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</si>
  <si>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</si>
  <si>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</si>
  <si>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</si>
  <si>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</si>
  <si>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</si>
  <si>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</si>
  <si>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</si>
  <si>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</si>
  <si>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</si>
  <si>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</si>
  <si>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</si>
  <si>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</si>
  <si>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</si>
  <si>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</si>
  <si>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</si>
  <si>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</si>
  <si>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</si>
  <si>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</si>
  <si>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</si>
  <si>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</si>
  <si>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</si>
  <si>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</si>
  <si>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</si>
  <si>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</si>
  <si>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</si>
  <si>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</si>
  <si>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</si>
  <si>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</si>
  <si>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</si>
  <si>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</si>
  <si>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</si>
  <si>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</si>
  <si>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</si>
  <si>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</si>
  <si>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</si>
  <si>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</si>
  <si>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</si>
  <si>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</si>
  <si>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</si>
  <si>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</si>
  <si>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</si>
  <si>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</si>
  <si>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</si>
  <si>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</si>
  <si>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</si>
  <si>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</si>
  <si>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</si>
  <si>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</si>
  <si>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</si>
  <si>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</si>
  <si>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</si>
  <si>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</si>
  <si>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</si>
  <si>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</si>
  <si>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</si>
  <si>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</si>
  <si>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</si>
  <si>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</si>
  <si>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</si>
  <si>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</si>
  <si>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</si>
  <si>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</si>
  <si>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</si>
  <si>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</si>
  <si>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</si>
  <si>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</si>
  <si>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</si>
  <si>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</si>
  <si>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</si>
  <si>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</si>
  <si>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</si>
  <si>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</si>
  <si>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</si>
  <si>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</si>
  <si>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</si>
  <si>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</si>
  <si>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</si>
  <si>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</si>
  <si>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</si>
  <si>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</si>
  <si>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</si>
  <si>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</si>
  <si>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</si>
  <si>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</si>
  <si>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</si>
  <si>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</si>
  <si>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</si>
  <si>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</si>
  <si>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</si>
  <si>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</si>
  <si>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</si>
  <si>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</si>
  <si>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</si>
  <si>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</si>
  <si>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</si>
  <si>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</si>
  <si>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</si>
  <si>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</si>
  <si>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</si>
  <si>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</si>
  <si>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</si>
  <si>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</si>
  <si>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</si>
  <si>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</si>
  <si>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</si>
  <si>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</si>
  <si>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</si>
  <si>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</si>
  <si>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</si>
  <si>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</si>
  <si>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</si>
  <si>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</si>
  <si>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</si>
  <si>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</si>
  <si>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</si>
  <si>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</si>
  <si>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</si>
  <si>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</si>
  <si>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</si>
  <si>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</si>
  <si>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</si>
  <si>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</si>
  <si>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</si>
  <si>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</si>
  <si>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</si>
  <si>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</si>
  <si>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</si>
  <si>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</si>
  <si>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</si>
  <si>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</si>
  <si>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</si>
  <si>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</si>
  <si>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</si>
  <si>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</si>
  <si>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</si>
  <si>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</si>
  <si>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</si>
  <si>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</si>
  <si>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</si>
  <si>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</si>
  <si>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</si>
  <si>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</si>
  <si>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</si>
  <si>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</si>
  <si>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</si>
  <si>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</si>
  <si>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</si>
  <si>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</si>
  <si>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</si>
  <si>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</si>
  <si>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</si>
  <si>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</si>
  <si>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</si>
  <si>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</si>
  <si>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</si>
  <si>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</si>
  <si>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</si>
  <si>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</si>
  <si>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</si>
  <si>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</si>
  <si>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</si>
  <si>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</si>
  <si>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</si>
  <si>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</si>
  <si>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</si>
  <si>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</si>
  <si>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</si>
  <si>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</si>
  <si>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</si>
  <si>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</si>
  <si>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</si>
  <si>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</si>
  <si>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</si>
  <si>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</si>
  <si>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</si>
  <si>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</si>
  <si>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</si>
  <si>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</si>
  <si>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</si>
  <si>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</si>
  <si>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</si>
  <si>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</si>
  <si>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</si>
  <si>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</si>
  <si>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</si>
  <si>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</si>
  <si>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</si>
  <si>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</si>
  <si>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都市鉄道利便増進事業</t>
  </si>
  <si>
    <t>鉄道局</t>
  </si>
  <si>
    <t>都市鉄道政策課</t>
  </si>
  <si>
    <t>課長　吉田　昭二</t>
  </si>
  <si>
    <t>都市鉄道等の利用者の利便増進に関する基本方針</t>
  </si>
  <si>
    <t>○</t>
  </si>
  <si>
    <t>都市鉄道等利便増進法第２３条</t>
  </si>
  <si>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</si>
  <si>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</si>
  <si>
    <t>-</t>
  </si>
  <si>
    <t>都市鉄道利便増進事業費補助</t>
  </si>
  <si>
    <t>新線整備により都心部との速達性を向上する。</t>
    <rPh sb="0" eb="2">
      <t>シンセン</t>
    </rPh>
    <rPh sb="2" eb="4">
      <t>セイビ</t>
    </rPh>
    <rPh sb="7" eb="10">
      <t>トシンブ</t>
    </rPh>
    <rPh sb="12" eb="14">
      <t>ソクタツ</t>
    </rPh>
    <rPh sb="14" eb="15">
      <t>セイ</t>
    </rPh>
    <rPh sb="16" eb="18">
      <t>コウジョウ</t>
    </rPh>
    <phoneticPr fontId="5"/>
  </si>
  <si>
    <t>・相鉄・JR直通線（平成31年度下期）で二俣川駅・新宿駅間を15分短縮
・相鉄・東急直通線（平成34年度下期）で二俣川駅・目黒駅間を16分短縮</t>
    <rPh sb="1" eb="3">
      <t>ソウテツ</t>
    </rPh>
    <rPh sb="6" eb="8">
      <t>チョクツウ</t>
    </rPh>
    <rPh sb="8" eb="9">
      <t>セン</t>
    </rPh>
    <rPh sb="10" eb="12">
      <t>ヘイセイ</t>
    </rPh>
    <rPh sb="14" eb="16">
      <t>ネンド</t>
    </rPh>
    <rPh sb="16" eb="18">
      <t>シモキ</t>
    </rPh>
    <rPh sb="20" eb="23">
      <t>フタマタガワ</t>
    </rPh>
    <rPh sb="23" eb="24">
      <t>エキ</t>
    </rPh>
    <rPh sb="25" eb="27">
      <t>シンジュク</t>
    </rPh>
    <rPh sb="27" eb="28">
      <t>エキ</t>
    </rPh>
    <rPh sb="28" eb="29">
      <t>カン</t>
    </rPh>
    <rPh sb="32" eb="33">
      <t>フン</t>
    </rPh>
    <rPh sb="33" eb="35">
      <t>タンシュク</t>
    </rPh>
    <rPh sb="37" eb="39">
      <t>ソウテツ</t>
    </rPh>
    <rPh sb="40" eb="42">
      <t>トウキュウ</t>
    </rPh>
    <rPh sb="42" eb="44">
      <t>チョクツウ</t>
    </rPh>
    <rPh sb="44" eb="45">
      <t>セン</t>
    </rPh>
    <rPh sb="46" eb="48">
      <t>ヘイセイ</t>
    </rPh>
    <rPh sb="50" eb="51">
      <t>ネン</t>
    </rPh>
    <rPh sb="51" eb="52">
      <t>ド</t>
    </rPh>
    <rPh sb="52" eb="54">
      <t>シモキ</t>
    </rPh>
    <rPh sb="56" eb="59">
      <t>フタマタガワ</t>
    </rPh>
    <rPh sb="59" eb="60">
      <t>エキ</t>
    </rPh>
    <rPh sb="61" eb="63">
      <t>メグロ</t>
    </rPh>
    <rPh sb="63" eb="64">
      <t>エキ</t>
    </rPh>
    <rPh sb="64" eb="65">
      <t>カン</t>
    </rPh>
    <rPh sb="68" eb="69">
      <t>フン</t>
    </rPh>
    <rPh sb="69" eb="71">
      <t>タンシュク</t>
    </rPh>
    <phoneticPr fontId="5"/>
  </si>
  <si>
    <t>分</t>
    <rPh sb="0" eb="1">
      <t>フン</t>
    </rPh>
    <phoneticPr fontId="5"/>
  </si>
  <si>
    <t>平成28年度事業評価監視委員会（鉄道・運輸機構HP）
http://www.jrtt.go.jp/01Organization/org/org-hyoka28.html</t>
    <rPh sb="0" eb="2">
      <t>ヘイセイ</t>
    </rPh>
    <rPh sb="4" eb="6">
      <t>ネンド</t>
    </rPh>
    <rPh sb="6" eb="8">
      <t>ジギョウ</t>
    </rPh>
    <rPh sb="8" eb="10">
      <t>ヒョウカ</t>
    </rPh>
    <rPh sb="10" eb="12">
      <t>カンシ</t>
    </rPh>
    <rPh sb="12" eb="15">
      <t>イインカイ</t>
    </rPh>
    <rPh sb="16" eb="18">
      <t>テツドウ</t>
    </rPh>
    <rPh sb="19" eb="21">
      <t>ウンユ</t>
    </rPh>
    <rPh sb="21" eb="23">
      <t>キコウ</t>
    </rPh>
    <phoneticPr fontId="5"/>
  </si>
  <si>
    <t>連絡線等の建設によりＣＯ2排出量を年間約1,800t削減させる</t>
    <rPh sb="0" eb="3">
      <t>レンラクセン</t>
    </rPh>
    <rPh sb="3" eb="4">
      <t>トウ</t>
    </rPh>
    <rPh sb="5" eb="7">
      <t>ケンセツ</t>
    </rPh>
    <rPh sb="17" eb="19">
      <t>ネンカン</t>
    </rPh>
    <rPh sb="19" eb="20">
      <t>ヤク</t>
    </rPh>
    <rPh sb="26" eb="28">
      <t>サクゲン</t>
    </rPh>
    <phoneticPr fontId="5"/>
  </si>
  <si>
    <t>需要推計に基づく</t>
    <rPh sb="0" eb="2">
      <t>ジュヨウ</t>
    </rPh>
    <rPh sb="2" eb="4">
      <t>スイケイ</t>
    </rPh>
    <rPh sb="5" eb="6">
      <t>モト</t>
    </rPh>
    <phoneticPr fontId="5"/>
  </si>
  <si>
    <t>1t-ＣＯ2当たりの削減コスト</t>
    <rPh sb="6" eb="7">
      <t>ア</t>
    </rPh>
    <rPh sb="10" eb="12">
      <t>サクゲン</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</si>
  <si>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</si>
  <si>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都市鉄道利便増進事業による整備延長</t>
    <rPh sb="0" eb="2">
      <t>トシ</t>
    </rPh>
    <rPh sb="2" eb="4">
      <t>テツドウ</t>
    </rPh>
    <rPh sb="4" eb="6">
      <t>リベン</t>
    </rPh>
    <rPh sb="6" eb="8">
      <t>ゾウシン</t>
    </rPh>
    <rPh sb="8" eb="10">
      <t>ジギョウ</t>
    </rPh>
    <rPh sb="13" eb="15">
      <t>セイビ</t>
    </rPh>
    <rPh sb="15" eb="17">
      <t>エンチョウ</t>
    </rPh>
    <phoneticPr fontId="5"/>
  </si>
  <si>
    <t>執行額／整備延長</t>
  </si>
  <si>
    <t>ｋｍ</t>
  </si>
  <si>
    <t>百万円</t>
  </si>
  <si>
    <t>執行額／整備延長　　　　　　　　　　　　　　</t>
    <rPh sb="4" eb="6">
      <t>セイビ</t>
    </rPh>
    <rPh sb="6" eb="8">
      <t>エンチョウ</t>
    </rPh>
    <phoneticPr fontId="5"/>
  </si>
  <si>
    <t>13,529/12.7</t>
  </si>
  <si>
    <t>11,486/12.7</t>
  </si>
  <si>
    <t>８　都市・地域交通等の快適性、利便性の向上</t>
  </si>
  <si>
    <t>26　鉄道網を充実・活性化させる</t>
  </si>
  <si>
    <t>東京圏鉄道における混雑率
①主要31区間のピーク時の平均混雑率</t>
  </si>
  <si>
    <t>東京圏の相互直通運転の路線延長</t>
  </si>
  <si>
    <t>東京圏鉄道における混雑率
②180%超の混雑率となっている区間数</t>
  </si>
  <si>
    <t>区間</t>
    <rPh sb="0" eb="2">
      <t>クカン</t>
    </rPh>
    <phoneticPr fontId="5"/>
  </si>
  <si>
    <t>都市鉄道利便増進事業の成果により、東京圏の鉄道網の利便性が向上し、混雑率等の測定指標の改善に資することができる。</t>
  </si>
  <si>
    <t>都市鉄道の既存ストックを有効活用して速達性の向上及び駅施設の利用円滑化を図ることにより利用者の利便を増進することを目的としており、社会のニーズを反映している。</t>
  </si>
  <si>
    <t>事業者単独では進みにくい事業であるため、事業者による資金調達とともに、地方公共団体と協調して補助を行っている。</t>
  </si>
  <si>
    <t>活力ある都市活動及びゆとりのある都市生活の実現に寄与することを目的とする当該事業の政策体系における優先度は高い。</t>
  </si>
  <si>
    <t>有</t>
  </si>
  <si>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</si>
  <si>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t>
  </si>
  <si>
    <t>事業費は、国、地方公共団体及び整備主体で負担しており、受益者との負担関係は妥当と考える。さらに事業者負担分については入札を導入するなどコスト削減に努めている。</t>
  </si>
  <si>
    <t>各年度に必要となる経費を支出している。</t>
  </si>
  <si>
    <t>補助対象者である（独）鉄道建設・運輸施設整備支援機構において、「随意契約等見直し計画」を作成し、競争性のない随意契約ではなく、原則として一般競争入札等とすることで競争性を確保している。</t>
  </si>
  <si>
    <t>費目・使途は鉄道施設整備等必要なものに限定されている。</t>
  </si>
  <si>
    <t>事業実施主体において、コスト削減につながるような新工法等の検討を継続して実施している。</t>
  </si>
  <si>
    <t>当年度においては、対象施設を整備中であるが、目標達成に向けた進捗を示している。</t>
  </si>
  <si>
    <t>当該事業については、着実な進捗を見せている。</t>
  </si>
  <si>
    <t>当年度の事業において整備された施設はまだ営業を開始していない。</t>
  </si>
  <si>
    <t>274</t>
  </si>
  <si>
    <t>272</t>
  </si>
  <si>
    <t>251</t>
  </si>
  <si>
    <t>278</t>
  </si>
  <si>
    <t>260</t>
  </si>
  <si>
    <t>287</t>
  </si>
  <si>
    <t>281</t>
  </si>
  <si>
    <t>277</t>
    <phoneticPr fontId="5"/>
  </si>
  <si>
    <t>A.（独）鉄道建設・運輸施設整備支援機構（助成勘定）</t>
    <rPh sb="21" eb="23">
      <t>ジョセイ</t>
    </rPh>
    <rPh sb="23" eb="25">
      <t>カンジョウ</t>
    </rPh>
    <phoneticPr fontId="5"/>
  </si>
  <si>
    <t>B.（独）鉄道建設・運輸施設整備支援機構（建設勘定）</t>
    <rPh sb="21" eb="23">
      <t>ケンセツ</t>
    </rPh>
    <rPh sb="23" eb="25">
      <t>カンジョウ</t>
    </rPh>
    <phoneticPr fontId="5"/>
  </si>
  <si>
    <t>13,799/12.7</t>
    <phoneticPr fontId="5"/>
  </si>
  <si>
    <t>14,255/12.7</t>
    <phoneticPr fontId="5"/>
  </si>
  <si>
    <t>国土交通省</t>
  </si>
  <si>
    <t>補助金等交付</t>
  </si>
  <si>
    <t>-</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</si>
  <si>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</si>
  <si>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5"/>
  </si>
  <si>
    <t>トンネルの掘削工事を進めていく過程で、当初想定していたよりも地盤が軟弱だったため、工法を見直したこと等によるもの。</t>
    <rPh sb="15" eb="17">
      <t>カテイ</t>
    </rPh>
    <rPh sb="50" eb="51">
      <t>トウ</t>
    </rPh>
    <phoneticPr fontId="5"/>
  </si>
  <si>
    <t>本工事費</t>
    <rPh sb="0" eb="1">
      <t>ホン</t>
    </rPh>
    <rPh sb="1" eb="4">
      <t>コウジヒ</t>
    </rPh>
    <phoneticPr fontId="6"/>
  </si>
  <si>
    <t>附帯工事費</t>
    <rPh sb="0" eb="2">
      <t>フタイ</t>
    </rPh>
    <rPh sb="2" eb="5">
      <t>コウジヒ</t>
    </rPh>
    <phoneticPr fontId="6"/>
  </si>
  <si>
    <t>用地費</t>
    <rPh sb="0" eb="3">
      <t>ヨウチヒ</t>
    </rPh>
    <phoneticPr fontId="6"/>
  </si>
  <si>
    <t>本工事施工費</t>
    <rPh sb="0" eb="3">
      <t>ホンコウジ</t>
    </rPh>
    <rPh sb="3" eb="5">
      <t>セコウ</t>
    </rPh>
    <rPh sb="5" eb="6">
      <t>ヒ</t>
    </rPh>
    <phoneticPr fontId="6"/>
  </si>
  <si>
    <t>附帯工事施工費</t>
    <rPh sb="0" eb="2">
      <t>フタイ</t>
    </rPh>
    <rPh sb="2" eb="4">
      <t>コウジ</t>
    </rPh>
    <rPh sb="4" eb="6">
      <t>セコウ</t>
    </rPh>
    <rPh sb="6" eb="7">
      <t>ヒ</t>
    </rPh>
    <phoneticPr fontId="6"/>
  </si>
  <si>
    <t>新横浜トンネルの土木工事</t>
    <rPh sb="0" eb="3">
      <t>シンヨコハマ</t>
    </rPh>
    <rPh sb="8" eb="10">
      <t>ドボク</t>
    </rPh>
    <rPh sb="10" eb="12">
      <t>コウジ</t>
    </rPh>
    <phoneticPr fontId="6"/>
  </si>
  <si>
    <t>相鉄・ＪＲ直通線及び相鉄・東急直通線の整備に関する業務
・用地買収等（自社工事）
・横浜羽沢駅、羽沢トンネル及び新横浜駅等の土木工事等（委託工事）</t>
  </si>
  <si>
    <t>東京急行電鉄（株）</t>
  </si>
  <si>
    <t>東日本旅客鉄道（株）</t>
  </si>
  <si>
    <t>戸田・岩田地崎・りんかい日産・奈良　ＪＶ</t>
  </si>
  <si>
    <t>大成・東急・大本・土志田　ＪＶ</t>
  </si>
  <si>
    <t>相模鉄道（株）</t>
  </si>
  <si>
    <t>安藤・間・不動テトラ・日本国土・奈良　ＪＶ</t>
  </si>
  <si>
    <t>清水・竹中土木・熊谷・松尾ＪＶ</t>
    <rPh sb="0" eb="2">
      <t>シミズ</t>
    </rPh>
    <rPh sb="3" eb="5">
      <t>タケナカ</t>
    </rPh>
    <rPh sb="5" eb="7">
      <t>ドボク</t>
    </rPh>
    <rPh sb="8" eb="10">
      <t>クマガイ</t>
    </rPh>
    <rPh sb="11" eb="13">
      <t>マツオ</t>
    </rPh>
    <phoneticPr fontId="6"/>
  </si>
  <si>
    <t>横浜市交通局</t>
    <rPh sb="0" eb="3">
      <t>ヨコハマシ</t>
    </rPh>
    <rPh sb="3" eb="6">
      <t>コウツウキョク</t>
    </rPh>
    <phoneticPr fontId="6"/>
  </si>
  <si>
    <t>鉄建・ＮＢ・紅梅相鉄　JV</t>
  </si>
  <si>
    <t>新横浜トンネルの土木工事</t>
  </si>
  <si>
    <t>東急東横線・目黒線日吉駅と相鉄・東急直通線との接続に関する工事</t>
  </si>
  <si>
    <t>横浜羽沢駅構内改修工事</t>
  </si>
  <si>
    <t>綱島トンネルの土木工事</t>
    <rPh sb="0" eb="2">
      <t>ツナシマ</t>
    </rPh>
    <rPh sb="7" eb="9">
      <t>ドボク</t>
    </rPh>
    <rPh sb="9" eb="11">
      <t>コウジ</t>
    </rPh>
    <phoneticPr fontId="6"/>
  </si>
  <si>
    <t>羽沢トンネルの土木工事</t>
  </si>
  <si>
    <t>西谷駅付近連絡線接続線工事及び相鉄線内改修工事</t>
  </si>
  <si>
    <t>新綱島（仮称）駅の土木工事</t>
  </si>
  <si>
    <t>新横浜（仮称）駅の土木工事</t>
    <rPh sb="0" eb="3">
      <t>シンヨコハマ</t>
    </rPh>
    <rPh sb="4" eb="6">
      <t>カショウ</t>
    </rPh>
    <rPh sb="7" eb="8">
      <t>エキ</t>
    </rPh>
    <rPh sb="9" eb="11">
      <t>ドボク</t>
    </rPh>
    <rPh sb="11" eb="13">
      <t>コウジ</t>
    </rPh>
    <phoneticPr fontId="6"/>
  </si>
  <si>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6"/>
  </si>
  <si>
    <t>羽沢横浜国大駅の建築工事</t>
    <rPh sb="0" eb="2">
      <t>ハザワ</t>
    </rPh>
    <rPh sb="2" eb="4">
      <t>ヨコハマ</t>
    </rPh>
    <rPh sb="4" eb="6">
      <t>コクダイ</t>
    </rPh>
    <rPh sb="6" eb="7">
      <t>エキ</t>
    </rPh>
    <rPh sb="8" eb="10">
      <t>ケンチク</t>
    </rPh>
    <rPh sb="10" eb="12">
      <t>コウジ</t>
    </rPh>
    <phoneticPr fontId="6"/>
  </si>
  <si>
    <t>一般競争入札</t>
  </si>
  <si>
    <t>（H27年度入札）</t>
    <rPh sb="4" eb="6">
      <t>ネンド</t>
    </rPh>
    <rPh sb="6" eb="8">
      <t>ニュウサツ</t>
    </rPh>
    <phoneticPr fontId="6"/>
  </si>
  <si>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</si>
  <si>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</si>
  <si>
    <t>（H25年度入札）</t>
    <rPh sb="4" eb="6">
      <t>ネンド</t>
    </rPh>
    <rPh sb="6" eb="8">
      <t>ニュウサツ</t>
    </rPh>
    <phoneticPr fontId="6"/>
  </si>
  <si>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</si>
  <si>
    <t>（H24年度入札）</t>
    <rPh sb="4" eb="6">
      <t>ネンド</t>
    </rPh>
    <rPh sb="6" eb="8">
      <t>ニュウサツ</t>
    </rPh>
    <phoneticPr fontId="6"/>
  </si>
  <si>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6"/>
  </si>
  <si>
    <t>（H28年度入札）</t>
  </si>
  <si>
    <t>奥村・佐藤・青木あすなろ・ＮＢ相鉄　ＪＶ</t>
    <phoneticPr fontId="5"/>
  </si>
  <si>
    <t>C.奥村・佐藤・青木あすなろ・ＮＢ相鉄　ＪＶ</t>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</si>
  <si>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rPh sb="0" eb="1">
      <t>ホン</t>
    </rPh>
    <rPh sb="1" eb="3">
      <t>ジギョウ</t>
    </rPh>
    <rPh sb="5" eb="7">
      <t>コッコ</t>
    </rPh>
    <rPh sb="7" eb="9">
      <t>ホジョ</t>
    </rPh>
    <rPh sb="9" eb="11">
      <t>ジギョウ</t>
    </rPh>
    <rPh sb="19" eb="21">
      <t>ジギョウ</t>
    </rPh>
    <rPh sb="21" eb="23">
      <t>チャクシュ</t>
    </rPh>
    <rPh sb="25" eb="27">
      <t>ジギョウ</t>
    </rPh>
    <rPh sb="27" eb="29">
      <t>カンリョウ</t>
    </rPh>
    <rPh sb="32" eb="33">
      <t>アイダ</t>
    </rPh>
    <rPh sb="39" eb="42">
      <t>ホジョキン</t>
    </rPh>
    <rPh sb="42" eb="43">
      <t>トウ</t>
    </rPh>
    <rPh sb="44" eb="45">
      <t>カカ</t>
    </rPh>
    <rPh sb="46" eb="48">
      <t>ヨサン</t>
    </rPh>
    <rPh sb="49" eb="51">
      <t>シッコウ</t>
    </rPh>
    <rPh sb="52" eb="55">
      <t>テキセイカ</t>
    </rPh>
    <rPh sb="56" eb="57">
      <t>カン</t>
    </rPh>
    <rPh sb="59" eb="61">
      <t>ホウリツ</t>
    </rPh>
    <rPh sb="64" eb="66">
      <t>トシ</t>
    </rPh>
    <rPh sb="66" eb="68">
      <t>テツドウ</t>
    </rPh>
    <rPh sb="68" eb="70">
      <t>リベン</t>
    </rPh>
    <rPh sb="70" eb="72">
      <t>ゾウシン</t>
    </rPh>
    <rPh sb="72" eb="75">
      <t>ジギョウヒ</t>
    </rPh>
    <rPh sb="75" eb="77">
      <t>ホジョ</t>
    </rPh>
    <rPh sb="77" eb="79">
      <t>コウフ</t>
    </rPh>
    <rPh sb="79" eb="81">
      <t>ヨウコウ</t>
    </rPh>
    <rPh sb="82" eb="83">
      <t>オヨ</t>
    </rPh>
    <rPh sb="85" eb="87">
      <t>ドクリツ</t>
    </rPh>
    <rPh sb="87" eb="89">
      <t>ギョウセイ</t>
    </rPh>
    <rPh sb="89" eb="91">
      <t>ホウジン</t>
    </rPh>
    <rPh sb="91" eb="93">
      <t>テツドウ</t>
    </rPh>
    <rPh sb="93" eb="95">
      <t>ケンセツ</t>
    </rPh>
    <rPh sb="96" eb="98">
      <t>ウンユ</t>
    </rPh>
    <rPh sb="98" eb="100">
      <t>シセツ</t>
    </rPh>
    <rPh sb="100" eb="102">
      <t>セイビ</t>
    </rPh>
    <rPh sb="102" eb="104">
      <t>シエン</t>
    </rPh>
    <rPh sb="104" eb="106">
      <t>キコウ</t>
    </rPh>
    <rPh sb="106" eb="107">
      <t>ホウ</t>
    </rPh>
    <rPh sb="109" eb="110">
      <t>モト</t>
    </rPh>
    <rPh sb="113" eb="115">
      <t>ドクリツ</t>
    </rPh>
    <rPh sb="115" eb="117">
      <t>ギョウセイ</t>
    </rPh>
    <rPh sb="117" eb="119">
      <t>ホウジン</t>
    </rPh>
    <rPh sb="119" eb="121">
      <t>テツドウ</t>
    </rPh>
    <rPh sb="121" eb="123">
      <t>ケンセツ</t>
    </rPh>
    <rPh sb="124" eb="126">
      <t>ウンユ</t>
    </rPh>
    <rPh sb="126" eb="128">
      <t>シセツ</t>
    </rPh>
    <rPh sb="128" eb="130">
      <t>セイビ</t>
    </rPh>
    <rPh sb="130" eb="132">
      <t>シエン</t>
    </rPh>
    <rPh sb="132" eb="134">
      <t>キコウ</t>
    </rPh>
    <rPh sb="134" eb="136">
      <t>ショクイン</t>
    </rPh>
    <rPh sb="139" eb="141">
      <t>ゲンバ</t>
    </rPh>
    <rPh sb="141" eb="143">
      <t>シンサ</t>
    </rPh>
    <rPh sb="144" eb="146">
      <t>ショルイ</t>
    </rPh>
    <rPh sb="146" eb="148">
      <t>シンサ</t>
    </rPh>
    <rPh sb="149" eb="151">
      <t>ジッシ</t>
    </rPh>
    <rPh sb="153" eb="155">
      <t>コクド</t>
    </rPh>
    <rPh sb="155" eb="158">
      <t>コウツウショウ</t>
    </rPh>
    <rPh sb="158" eb="160">
      <t>ショクイン</t>
    </rPh>
    <rPh sb="161" eb="163">
      <t>カクニン</t>
    </rPh>
    <rPh sb="164" eb="165">
      <t>オコナ</t>
    </rPh>
    <rPh sb="170" eb="172">
      <t>コッコ</t>
    </rPh>
    <rPh sb="172" eb="175">
      <t>ホジョキン</t>
    </rPh>
    <rPh sb="176" eb="179">
      <t>シシュツサキ</t>
    </rPh>
    <rPh sb="182" eb="183">
      <t>トウ</t>
    </rPh>
    <rPh sb="191" eb="193">
      <t>テキヒ</t>
    </rPh>
    <rPh sb="194" eb="195">
      <t>フク</t>
    </rPh>
    <rPh sb="197" eb="199">
      <t>メイカク</t>
    </rPh>
    <rPh sb="200" eb="202">
      <t>ハアク</t>
    </rPh>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</si>
  <si>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0" eb="2">
      <t>ジギョウ</t>
    </rPh>
    <rPh sb="2" eb="4">
      <t>シンコウ</t>
    </rPh>
    <rPh sb="5" eb="7">
      <t>チエン</t>
    </rPh>
    <rPh sb="7" eb="8">
      <t>トウ</t>
    </rPh>
    <rPh sb="10" eb="12">
      <t>ケイカク</t>
    </rPh>
    <rPh sb="12" eb="14">
      <t>ヘンコウ</t>
    </rPh>
    <rPh sb="15" eb="17">
      <t>クリコシ</t>
    </rPh>
    <rPh sb="17" eb="18">
      <t>トウ</t>
    </rPh>
    <rPh sb="19" eb="20">
      <t>ショウ</t>
    </rPh>
    <rPh sb="24" eb="26">
      <t>バアイ</t>
    </rPh>
    <rPh sb="35" eb="37">
      <t>ジタイ</t>
    </rPh>
    <rPh sb="38" eb="39">
      <t>ヘ</t>
    </rPh>
    <rPh sb="45" eb="47">
      <t>ホジョ</t>
    </rPh>
    <rPh sb="47" eb="49">
      <t>ジギョウ</t>
    </rPh>
    <rPh sb="50" eb="52">
      <t>シンチョク</t>
    </rPh>
    <rPh sb="52" eb="54">
      <t>ジョウキョウ</t>
    </rPh>
    <rPh sb="55" eb="57">
      <t>ハアク</t>
    </rPh>
    <rPh sb="58" eb="59">
      <t>ツト</t>
    </rPh>
    <rPh sb="66" eb="68">
      <t>シッコウ</t>
    </rPh>
    <rPh sb="69" eb="71">
      <t>テキセイ</t>
    </rPh>
    <rPh sb="72" eb="74">
      <t>カンリ</t>
    </rPh>
    <rPh sb="75" eb="78">
      <t>コウリツテキ</t>
    </rPh>
    <rPh sb="79" eb="81">
      <t>ホジョ</t>
    </rPh>
    <rPh sb="81" eb="83">
      <t>ジギョウ</t>
    </rPh>
    <rPh sb="84" eb="86">
      <t>ジッシ</t>
    </rPh>
    <rPh sb="87" eb="88">
      <t>ウナガ</t>
    </rPh>
    <rPh sb="92" eb="94">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</si>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</sst>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142877</xdr:colOff>
      <xdr:row>769</xdr:row>
      <xdr:rowOff>269959</xdr:rowOff>
    </xdr:from>
    <xdr:to>
      <xdr:col>37</xdr:col>
      <xdr:colOff>48495</xdr:colOff>
      <xdr:row>772</xdr:row>
      <xdr:rowOff>112579</xdr:rowOff>
    </xdr:to>
    <xdr:sp macro="" textlink="">
      <xdr:nvSpPr>
        <xdr:cNvPr id="15" name="正方形/長方形 14"/>
        <xdr:cNvSpPr/>
      </xdr:nvSpPr>
      <xdr:spPr>
        <a:xfrm>
          <a:off x="4206877" y="57585059"/>
          <a:ext cx="3360018" cy="795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民間鉄道事業者等（６４社）</a:t>
          </a:r>
        </a:p>
        <a:p>
          <a:pPr algn="ctr"/>
          <a:r>
            <a:rPr kumimoji="1" lang="ja-JP" altLang="en-US" sz="1200">
              <a:solidFill>
                <a:sysClr val="windowText" lastClr="000000"/>
              </a:solidFill>
            </a:rPr>
            <a:t>１３，２４５百万円</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54251</xdr:colOff>
      <xdr:row>740</xdr:row>
      <xdr:rowOff>136070</xdr:rowOff>
    </xdr:from>
    <xdr:to>
      <xdr:col>34</xdr:col>
      <xdr:colOff>178076</xdr:colOff>
      <xdr:row>742</xdr:row>
      <xdr:rowOff>69815</xdr:rowOff>
    </xdr:to>
    <xdr:sp macro="" textlink="">
      <xdr:nvSpPr>
        <xdr:cNvPr id="3" name="正方形/長方形 2"/>
        <xdr:cNvSpPr/>
      </xdr:nvSpPr>
      <xdr:spPr>
        <a:xfrm>
          <a:off x="4454801" y="46284695"/>
          <a:ext cx="2524125" cy="63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ja-JP" sz="1200">
              <a:solidFill>
                <a:schemeClr val="lt1"/>
              </a:solidFill>
              <a:effectLst/>
              <a:latin typeface="+mn-lt"/>
              <a:ea typeface="+mn-ea"/>
              <a:cs typeface="+mn-cs"/>
            </a:rPr>
            <a:t>１</a:t>
          </a:r>
          <a:r>
            <a:rPr kumimoji="1" lang="ja-JP" altLang="en-US" sz="1200">
              <a:solidFill>
                <a:sysClr val="windowText" lastClr="000000"/>
              </a:solidFill>
              <a:effectLst/>
              <a:latin typeface="+mn-lt"/>
              <a:ea typeface="+mn-ea"/>
              <a:cs typeface="+mn-cs"/>
            </a:rPr>
            <a:t>１３</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７９９</a:t>
          </a:r>
          <a:r>
            <a:rPr kumimoji="1" lang="ja-JP" altLang="en-US" sz="1200">
              <a:solidFill>
                <a:sysClr val="windowText" lastClr="000000"/>
              </a:solidFill>
            </a:rPr>
            <a:t>百</a:t>
          </a:r>
          <a:r>
            <a:rPr kumimoji="1" lang="ja-JP" altLang="en-US" sz="1200">
              <a:solidFill>
                <a:schemeClr val="tx1"/>
              </a:solidFill>
            </a:rPr>
            <a:t>万円</a:t>
          </a:r>
        </a:p>
      </xdr:txBody>
    </xdr:sp>
    <xdr:clientData/>
  </xdr:twoCellAnchor>
  <xdr:twoCellAnchor>
    <xdr:from>
      <xdr:col>13</xdr:col>
      <xdr:colOff>176892</xdr:colOff>
      <xdr:row>743</xdr:row>
      <xdr:rowOff>101013</xdr:rowOff>
    </xdr:from>
    <xdr:to>
      <xdr:col>42</xdr:col>
      <xdr:colOff>41</xdr:colOff>
      <xdr:row>746</xdr:row>
      <xdr:rowOff>312804</xdr:rowOff>
    </xdr:to>
    <xdr:sp macro="" textlink="">
      <xdr:nvSpPr>
        <xdr:cNvPr id="4" name="大かっこ 3"/>
        <xdr:cNvSpPr/>
      </xdr:nvSpPr>
      <xdr:spPr>
        <a:xfrm>
          <a:off x="2777217" y="47306913"/>
          <a:ext cx="5623874" cy="1269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129822</xdr:colOff>
      <xdr:row>753</xdr:row>
      <xdr:rowOff>17584</xdr:rowOff>
    </xdr:from>
    <xdr:to>
      <xdr:col>26</xdr:col>
      <xdr:colOff>35309</xdr:colOff>
      <xdr:row>753</xdr:row>
      <xdr:rowOff>332994</xdr:rowOff>
    </xdr:to>
    <xdr:sp macro="" textlink="">
      <xdr:nvSpPr>
        <xdr:cNvPr id="5" name="正方形/長方形 4"/>
        <xdr:cNvSpPr/>
      </xdr:nvSpPr>
      <xdr:spPr>
        <a:xfrm>
          <a:off x="3530247" y="50747734"/>
          <a:ext cx="1705712" cy="3154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193238</xdr:colOff>
      <xdr:row>750</xdr:row>
      <xdr:rowOff>81883</xdr:rowOff>
    </xdr:from>
    <xdr:to>
      <xdr:col>42</xdr:col>
      <xdr:colOff>43290</xdr:colOff>
      <xdr:row>752</xdr:row>
      <xdr:rowOff>55564</xdr:rowOff>
    </xdr:to>
    <xdr:sp macro="" textlink="">
      <xdr:nvSpPr>
        <xdr:cNvPr id="6" name="大かっこ 5"/>
        <xdr:cNvSpPr/>
      </xdr:nvSpPr>
      <xdr:spPr>
        <a:xfrm>
          <a:off x="2793563" y="49754758"/>
          <a:ext cx="5650777" cy="678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150671</xdr:colOff>
      <xdr:row>757</xdr:row>
      <xdr:rowOff>342196</xdr:rowOff>
    </xdr:from>
    <xdr:to>
      <xdr:col>36</xdr:col>
      <xdr:colOff>198815</xdr:colOff>
      <xdr:row>758</xdr:row>
      <xdr:rowOff>618118</xdr:rowOff>
    </xdr:to>
    <xdr:sp macro="" textlink="">
      <xdr:nvSpPr>
        <xdr:cNvPr id="7" name="正方形/長方形 6"/>
        <xdr:cNvSpPr/>
      </xdr:nvSpPr>
      <xdr:spPr>
        <a:xfrm>
          <a:off x="4151171" y="52796371"/>
          <a:ext cx="3248544" cy="94267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１３，７９９百万円</a:t>
          </a:r>
        </a:p>
      </xdr:txBody>
    </xdr:sp>
    <xdr:clientData/>
  </xdr:twoCellAnchor>
  <xdr:twoCellAnchor>
    <xdr:from>
      <xdr:col>28</xdr:col>
      <xdr:colOff>180729</xdr:colOff>
      <xdr:row>752</xdr:row>
      <xdr:rowOff>133271</xdr:rowOff>
    </xdr:from>
    <xdr:to>
      <xdr:col>28</xdr:col>
      <xdr:colOff>180729</xdr:colOff>
      <xdr:row>756</xdr:row>
      <xdr:rowOff>640002</xdr:rowOff>
    </xdr:to>
    <xdr:cxnSp macro="">
      <xdr:nvCxnSpPr>
        <xdr:cNvPr id="8" name="直線矢印コネクタ 7"/>
        <xdr:cNvCxnSpPr/>
      </xdr:nvCxnSpPr>
      <xdr:spPr>
        <a:xfrm>
          <a:off x="5781429" y="50510996"/>
          <a:ext cx="0" cy="19164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189607</xdr:colOff>
      <xdr:row>768</xdr:row>
      <xdr:rowOff>48008</xdr:rowOff>
    </xdr:from>
    <xdr:to>
      <xdr:col>38</xdr:col>
      <xdr:colOff>83100</xdr:colOff>
      <xdr:row>769</xdr:row>
      <xdr:rowOff>217478</xdr:rowOff>
    </xdr:to>
    <xdr:sp macro="" textlink="">
      <xdr:nvSpPr>
        <xdr:cNvPr id="9" name="正方形/長方形 8"/>
        <xdr:cNvSpPr/>
      </xdr:nvSpPr>
      <xdr:spPr>
        <a:xfrm>
          <a:off x="4190107" y="56836058"/>
          <a:ext cx="3493943" cy="48379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25</xdr:col>
      <xdr:colOff>77569</xdr:colOff>
      <xdr:row>756</xdr:row>
      <xdr:rowOff>585427</xdr:rowOff>
    </xdr:from>
    <xdr:to>
      <xdr:col>32</xdr:col>
      <xdr:colOff>21476</xdr:colOff>
      <xdr:row>757</xdr:row>
      <xdr:rowOff>247664</xdr:rowOff>
    </xdr:to>
    <xdr:sp macro="" textlink="">
      <xdr:nvSpPr>
        <xdr:cNvPr id="10" name="正方形/長方形 9"/>
        <xdr:cNvSpPr/>
      </xdr:nvSpPr>
      <xdr:spPr>
        <a:xfrm>
          <a:off x="5078194" y="52372852"/>
          <a:ext cx="1344082" cy="3289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97827</xdr:colOff>
      <xdr:row>756</xdr:row>
      <xdr:rowOff>106521</xdr:rowOff>
    </xdr:from>
    <xdr:to>
      <xdr:col>21</xdr:col>
      <xdr:colOff>78290</xdr:colOff>
      <xdr:row>756</xdr:row>
      <xdr:rowOff>396855</xdr:rowOff>
    </xdr:to>
    <xdr:sp macro="" textlink="">
      <xdr:nvSpPr>
        <xdr:cNvPr id="11" name="正方形/長方形 10"/>
        <xdr:cNvSpPr/>
      </xdr:nvSpPr>
      <xdr:spPr>
        <a:xfrm>
          <a:off x="3298227" y="51893946"/>
          <a:ext cx="980588" cy="2903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93597</xdr:colOff>
      <xdr:row>747</xdr:row>
      <xdr:rowOff>80455</xdr:rowOff>
    </xdr:from>
    <xdr:to>
      <xdr:col>31</xdr:col>
      <xdr:colOff>116861</xdr:colOff>
      <xdr:row>748</xdr:row>
      <xdr:rowOff>90946</xdr:rowOff>
    </xdr:to>
    <xdr:sp macro="" textlink="">
      <xdr:nvSpPr>
        <xdr:cNvPr id="12" name="正方形/長方形 11"/>
        <xdr:cNvSpPr/>
      </xdr:nvSpPr>
      <xdr:spPr>
        <a:xfrm>
          <a:off x="5294247" y="48696055"/>
          <a:ext cx="1023389" cy="3629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87681</xdr:colOff>
      <xdr:row>759</xdr:row>
      <xdr:rowOff>205773</xdr:rowOff>
    </xdr:from>
    <xdr:to>
      <xdr:col>37</xdr:col>
      <xdr:colOff>2195</xdr:colOff>
      <xdr:row>762</xdr:row>
      <xdr:rowOff>326117</xdr:rowOff>
    </xdr:to>
    <xdr:sp macro="" textlink="">
      <xdr:nvSpPr>
        <xdr:cNvPr id="13" name="大かっこ 12"/>
        <xdr:cNvSpPr/>
      </xdr:nvSpPr>
      <xdr:spPr>
        <a:xfrm>
          <a:off x="4088181" y="53993448"/>
          <a:ext cx="3314939" cy="116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17418</xdr:colOff>
      <xdr:row>763</xdr:row>
      <xdr:rowOff>153360</xdr:rowOff>
    </xdr:from>
    <xdr:to>
      <xdr:col>29</xdr:col>
      <xdr:colOff>19680</xdr:colOff>
      <xdr:row>767</xdr:row>
      <xdr:rowOff>207751</xdr:rowOff>
    </xdr:to>
    <xdr:cxnSp macro="">
      <xdr:nvCxnSpPr>
        <xdr:cNvPr id="14" name="直線矢印コネクタ 13"/>
        <xdr:cNvCxnSpPr/>
      </xdr:nvCxnSpPr>
      <xdr:spPr>
        <a:xfrm flipH="1">
          <a:off x="5818143" y="55369785"/>
          <a:ext cx="2262" cy="13116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195045</xdr:colOff>
      <xdr:row>773</xdr:row>
      <xdr:rowOff>87674</xdr:rowOff>
    </xdr:from>
    <xdr:to>
      <xdr:col>37</xdr:col>
      <xdr:colOff>113928</xdr:colOff>
      <xdr:row>777</xdr:row>
      <xdr:rowOff>5480</xdr:rowOff>
    </xdr:to>
    <xdr:sp macro="" textlink="">
      <xdr:nvSpPr>
        <xdr:cNvPr id="16" name="大かっこ 15"/>
        <xdr:cNvSpPr/>
      </xdr:nvSpPr>
      <xdr:spPr>
        <a:xfrm>
          <a:off x="4195545" y="58447349"/>
          <a:ext cx="3319308" cy="1184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128285</xdr:colOff>
      <xdr:row>742</xdr:row>
      <xdr:rowOff>170187</xdr:rowOff>
    </xdr:from>
    <xdr:to>
      <xdr:col>28</xdr:col>
      <xdr:colOff>128285</xdr:colOff>
      <xdr:row>743</xdr:row>
      <xdr:rowOff>92549</xdr:rowOff>
    </xdr:to>
    <xdr:cxnSp macro="">
      <xdr:nvCxnSpPr>
        <xdr:cNvPr id="17" name="直線コネクタ 16"/>
        <xdr:cNvCxnSpPr/>
      </xdr:nvCxnSpPr>
      <xdr:spPr>
        <a:xfrm>
          <a:off x="5728985" y="47023662"/>
          <a:ext cx="0" cy="2747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124986</xdr:colOff>
      <xdr:row>746</xdr:row>
      <xdr:rowOff>50987</xdr:rowOff>
    </xdr:from>
    <xdr:to>
      <xdr:col>28</xdr:col>
      <xdr:colOff>131416</xdr:colOff>
      <xdr:row>747</xdr:row>
      <xdr:rowOff>82946</xdr:rowOff>
    </xdr:to>
    <xdr:cxnSp macro="">
      <xdr:nvCxnSpPr>
        <xdr:cNvPr id="18" name="直線矢印コネクタ 17"/>
        <xdr:cNvCxnSpPr/>
      </xdr:nvCxnSpPr>
      <xdr:spPr>
        <a:xfrm flipH="1">
          <a:off x="5725686" y="48314162"/>
          <a:ext cx="6430" cy="3843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39381</xdr:colOff>
      <xdr:row>748</xdr:row>
      <xdr:rowOff>111743</xdr:rowOff>
    </xdr:from>
    <xdr:to>
      <xdr:col>41</xdr:col>
      <xdr:colOff>42575</xdr:colOff>
      <xdr:row>750</xdr:row>
      <xdr:rowOff>16510</xdr:rowOff>
    </xdr:to>
    <xdr:sp macro="" textlink="">
      <xdr:nvSpPr>
        <xdr:cNvPr id="19" name="正方形/長方形 18"/>
        <xdr:cNvSpPr/>
      </xdr:nvSpPr>
      <xdr:spPr>
        <a:xfrm>
          <a:off x="3239781" y="49079768"/>
          <a:ext cx="5003819" cy="6096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１３，７９９万円</a:t>
          </a:r>
        </a:p>
      </xdr:txBody>
    </xdr:sp>
    <xdr:clientData/>
  </xdr:twoCellAnchor>
  <xdr:twoCellAnchor>
    <xdr:from>
      <xdr:col>22</xdr:col>
      <xdr:colOff>106187</xdr:colOff>
      <xdr:row>754</xdr:row>
      <xdr:rowOff>192844</xdr:rowOff>
    </xdr:from>
    <xdr:to>
      <xdr:col>22</xdr:col>
      <xdr:colOff>111884</xdr:colOff>
      <xdr:row>757</xdr:row>
      <xdr:rowOff>250509</xdr:rowOff>
    </xdr:to>
    <xdr:cxnSp macro="">
      <xdr:nvCxnSpPr>
        <xdr:cNvPr id="20" name="直線矢印コネクタ 19"/>
        <xdr:cNvCxnSpPr/>
      </xdr:nvCxnSpPr>
      <xdr:spPr>
        <a:xfrm>
          <a:off x="4506737" y="51275419"/>
          <a:ext cx="5697" cy="1429265"/>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284</v>
      </c>
      <c r="AT2" s="926"/>
      <c r="AU2" s="926"/>
      <c r="AV2" s="43" t="str">
        <f>IF(AW2="", "", "-")</f>
        <v/>
      </c>
      <c r="AW2" s="897"/>
      <c r="AX2" s="897"/>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537</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179</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480</v>
      </c>
      <c r="AF5" s="685"/>
      <c r="AG5" s="685"/>
      <c r="AH5" s="685"/>
      <c r="AI5" s="685"/>
      <c r="AJ5" s="685"/>
      <c r="AK5" s="685"/>
      <c r="AL5" s="685"/>
      <c r="AM5" s="685"/>
      <c r="AN5" s="685"/>
      <c r="AO5" s="685"/>
      <c r="AP5" s="686"/>
      <c r="AQ5" s="687" t="s">
        <v>481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観光立国、地球温暖化対策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13600</v>
      </c>
      <c r="Q13" s="644"/>
      <c r="R13" s="644"/>
      <c r="S13" s="644"/>
      <c r="T13" s="644"/>
      <c r="U13" s="644"/>
      <c r="V13" s="645"/>
      <c r="W13" s="643">
        <v>11568</v>
      </c>
      <c r="X13" s="644"/>
      <c r="Y13" s="644"/>
      <c r="Z13" s="644"/>
      <c r="AA13" s="644"/>
      <c r="AB13" s="644"/>
      <c r="AC13" s="645"/>
      <c r="AD13" s="643">
        <v>11568</v>
      </c>
      <c r="AE13" s="644"/>
      <c r="AF13" s="644"/>
      <c r="AG13" s="644"/>
      <c r="AH13" s="644"/>
      <c r="AI13" s="644"/>
      <c r="AJ13" s="645"/>
      <c r="AK13" s="643">
        <v>11568</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4765</v>
      </c>
      <c r="Q15" s="644"/>
      <c r="R15" s="644"/>
      <c r="S15" s="644"/>
      <c r="T15" s="644"/>
      <c r="U15" s="644"/>
      <c r="V15" s="645"/>
      <c r="W15" s="643">
        <v>4836</v>
      </c>
      <c r="X15" s="644"/>
      <c r="Y15" s="644"/>
      <c r="Z15" s="644"/>
      <c r="AA15" s="644"/>
      <c r="AB15" s="644"/>
      <c r="AC15" s="645"/>
      <c r="AD15" s="643">
        <v>4918</v>
      </c>
      <c r="AE15" s="644"/>
      <c r="AF15" s="644"/>
      <c r="AG15" s="644"/>
      <c r="AH15" s="644"/>
      <c r="AI15" s="644"/>
      <c r="AJ15" s="645"/>
      <c r="AK15" s="643">
        <v>2687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-4836</v>
      </c>
      <c r="Q16" s="644"/>
      <c r="R16" s="644"/>
      <c r="S16" s="644"/>
      <c r="T16" s="644"/>
      <c r="U16" s="644"/>
      <c r="V16" s="645"/>
      <c r="W16" s="643">
        <v>-4918</v>
      </c>
      <c r="X16" s="644"/>
      <c r="Y16" s="644"/>
      <c r="Z16" s="644"/>
      <c r="AA16" s="644"/>
      <c r="AB16" s="644"/>
      <c r="AC16" s="645"/>
      <c r="AD16" s="643">
        <v>-2687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13529</v>
      </c>
      <c r="Q18" s="865"/>
      <c r="R18" s="865"/>
      <c r="S18" s="865"/>
      <c r="T18" s="865"/>
      <c r="U18" s="865"/>
      <c r="V18" s="866"/>
      <c r="W18" s="864">
        <f>SUM(W13:AC17)</f>
        <v>11486</v>
      </c>
      <c r="X18" s="865"/>
      <c r="Y18" s="865"/>
      <c r="Z18" s="865"/>
      <c r="AA18" s="865"/>
      <c r="AB18" s="865"/>
      <c r="AC18" s="866"/>
      <c r="AD18" s="864">
        <f>SUM(AD13:AJ17)</f>
        <v>13799</v>
      </c>
      <c r="AE18" s="865"/>
      <c r="AF18" s="865"/>
      <c r="AG18" s="865"/>
      <c r="AH18" s="865"/>
      <c r="AI18" s="865"/>
      <c r="AJ18" s="866"/>
      <c r="AK18" s="864">
        <f>SUM(AK13:AQ17)</f>
        <v>14255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13529</v>
      </c>
      <c r="Q19" s="644"/>
      <c r="R19" s="644"/>
      <c r="S19" s="644"/>
      <c r="T19" s="644"/>
      <c r="U19" s="644"/>
      <c r="V19" s="645"/>
      <c r="W19" s="643">
        <v>11486</v>
      </c>
      <c r="X19" s="644"/>
      <c r="Y19" s="644"/>
      <c r="Z19" s="644"/>
      <c r="AA19" s="644"/>
      <c r="AB19" s="644"/>
      <c r="AC19" s="645"/>
      <c r="AD19" s="643">
        <v>13799</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397</v>
      </c>
      <c r="H21" s="303"/>
      <c r="I21" s="303"/>
      <c r="J21" s="303"/>
      <c r="K21" s="303"/>
      <c r="L21" s="303"/>
      <c r="M21" s="303"/>
      <c r="N21" s="303"/>
      <c r="O21" s="303"/>
      <c r="P21" s="304">
        <f>IF(P19=0, "-", SUM(P19)/SUM(P13,P14))</f>
        <v>0.99477941176470586</v>
      </c>
      <c r="Q21" s="304"/>
      <c r="R21" s="304"/>
      <c r="S21" s="304"/>
      <c r="T21" s="304"/>
      <c r="U21" s="304"/>
      <c r="V21" s="304"/>
      <c r="W21" s="304">
        <f t="shared" ref="W21" si="2">IF(W19=0, "-", SUM(W19)/SUM(W13,W14))</f>
        <v>0.99291147994467499</v>
      </c>
      <c r="X21" s="304"/>
      <c r="Y21" s="304"/>
      <c r="Z21" s="304"/>
      <c r="AA21" s="304"/>
      <c r="AB21" s="304"/>
      <c r="AC21" s="304"/>
      <c r="AD21" s="304">
        <f t="shared" ref="AD21" si="3">IF(AD19=0, "-", SUM(AD19)/SUM(AD13,AD14))</f>
        <v>1.1928596127247579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468</v>
      </c>
      <c r="B22" s="951"/>
      <c r="C22" s="951"/>
      <c r="D22" s="951"/>
      <c r="E22" s="951"/>
      <c r="F22" s="952"/>
      <c r="G22" s="937" t="s">
        <v>377</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488</v>
      </c>
      <c r="H23" s="939"/>
      <c r="I23" s="939"/>
      <c r="J23" s="939"/>
      <c r="K23" s="939"/>
      <c r="L23" s="939"/>
      <c r="M23" s="939"/>
      <c r="N23" s="939"/>
      <c r="O23" s="940"/>
      <c r="P23" s="905">
        <v>11568</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381</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3">
        <f>AK13</f>
        <v>11568</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v>34</v>
      </c>
      <c r="AV31" s="185"/>
      <c r="AW31" s="384" t="s">
        <v>296</v>
      </c>
      <c r="AX31" s="385"/>
    </row>
    <row r="32" spans="1:50" ht="30" customHeight="1" x14ac:dyDescent="0.15">
      <c r="A32" s="389"/>
      <c r="B32" s="387"/>
      <c r="C32" s="387"/>
      <c r="D32" s="387"/>
      <c r="E32" s="387"/>
      <c r="F32" s="388"/>
      <c r="G32" s="550" t="s">
        <v>489</v>
      </c>
      <c r="H32" s="551"/>
      <c r="I32" s="551"/>
      <c r="J32" s="551"/>
      <c r="K32" s="551"/>
      <c r="L32" s="551"/>
      <c r="M32" s="551"/>
      <c r="N32" s="551"/>
      <c r="O32" s="552"/>
      <c r="P32" s="91" t="s">
        <v>490</v>
      </c>
      <c r="Q32" s="91"/>
      <c r="R32" s="91"/>
      <c r="S32" s="91"/>
      <c r="T32" s="91"/>
      <c r="U32" s="91"/>
      <c r="V32" s="91"/>
      <c r="W32" s="91"/>
      <c r="X32" s="92"/>
      <c r="Y32" s="457" t="s">
        <v>12</v>
      </c>
      <c r="Z32" s="517"/>
      <c r="AA32" s="518"/>
      <c r="AB32" s="447" t="s">
        <v>491</v>
      </c>
      <c r="AC32" s="447"/>
      <c r="AD32" s="447"/>
      <c r="AE32" s="204" t="s">
        <v>487</v>
      </c>
      <c r="AF32" s="205"/>
      <c r="AG32" s="205"/>
      <c r="AH32" s="205"/>
      <c r="AI32" s="204" t="s">
        <v>582</v>
      </c>
      <c r="AJ32" s="205"/>
      <c r="AK32" s="205"/>
      <c r="AL32" s="205"/>
      <c r="AM32" s="204" t="s">
        <v>487</v>
      </c>
      <c r="AN32" s="205"/>
      <c r="AO32" s="205"/>
      <c r="AP32" s="205"/>
      <c r="AQ32" s="326"/>
      <c r="AR32" s="193"/>
      <c r="AS32" s="193"/>
      <c r="AT32" s="327"/>
      <c r="AU32" s="205"/>
      <c r="AV32" s="205"/>
      <c r="AW32" s="205"/>
      <c r="AX32" s="207"/>
    </row>
    <row r="33" spans="1:50" ht="30"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t="s">
        <v>487</v>
      </c>
      <c r="AF33" s="205"/>
      <c r="AG33" s="205"/>
      <c r="AH33" s="205"/>
      <c r="AI33" s="204" t="s">
        <v>487</v>
      </c>
      <c r="AJ33" s="205"/>
      <c r="AK33" s="205"/>
      <c r="AL33" s="205"/>
      <c r="AM33" s="204" t="s">
        <v>487</v>
      </c>
      <c r="AN33" s="205"/>
      <c r="AO33" s="205"/>
      <c r="AP33" s="205"/>
      <c r="AQ33" s="326">
        <v>15</v>
      </c>
      <c r="AR33" s="193"/>
      <c r="AS33" s="193"/>
      <c r="AT33" s="327"/>
      <c r="AU33" s="205">
        <v>16</v>
      </c>
      <c r="AV33" s="205"/>
      <c r="AW33" s="205"/>
      <c r="AX33" s="207"/>
    </row>
    <row r="34" spans="1:50" ht="30"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487</v>
      </c>
      <c r="AF34" s="205"/>
      <c r="AG34" s="205"/>
      <c r="AH34" s="205"/>
      <c r="AI34" s="204" t="s">
        <v>487</v>
      </c>
      <c r="AJ34" s="205"/>
      <c r="AK34" s="205"/>
      <c r="AL34" s="205"/>
      <c r="AM34" s="204" t="s">
        <v>487</v>
      </c>
      <c r="AN34" s="205"/>
      <c r="AO34" s="205"/>
      <c r="AP34" s="205"/>
      <c r="AQ34" s="326"/>
      <c r="AR34" s="193"/>
      <c r="AS34" s="193"/>
      <c r="AT34" s="327"/>
      <c r="AU34" s="205"/>
      <c r="AV34" s="205"/>
      <c r="AW34" s="205"/>
      <c r="AX34" s="207"/>
    </row>
    <row r="35" spans="1:50" ht="23.25" customHeight="1" x14ac:dyDescent="0.15">
      <c r="A35" s="212" t="s">
        <v>422</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v>34</v>
      </c>
      <c r="AV66" s="185"/>
      <c r="AW66" s="228" t="s">
        <v>392</v>
      </c>
      <c r="AX66" s="240"/>
    </row>
    <row r="67" spans="1:50" ht="23.25" customHeight="1" x14ac:dyDescent="0.15">
      <c r="A67" s="461"/>
      <c r="B67" s="462"/>
      <c r="C67" s="462"/>
      <c r="D67" s="462"/>
      <c r="E67" s="462"/>
      <c r="F67" s="463"/>
      <c r="G67" s="241" t="s">
        <v>308</v>
      </c>
      <c r="H67" s="244" t="s">
        <v>493</v>
      </c>
      <c r="I67" s="245"/>
      <c r="J67" s="245"/>
      <c r="K67" s="245"/>
      <c r="L67" s="245"/>
      <c r="M67" s="245"/>
      <c r="N67" s="245"/>
      <c r="O67" s="246"/>
      <c r="P67" s="244" t="s">
        <v>495</v>
      </c>
      <c r="Q67" s="245"/>
      <c r="R67" s="245"/>
      <c r="S67" s="245"/>
      <c r="T67" s="245"/>
      <c r="U67" s="245"/>
      <c r="V67" s="246"/>
      <c r="W67" s="250"/>
      <c r="X67" s="251"/>
      <c r="Y67" s="256" t="s">
        <v>12</v>
      </c>
      <c r="Z67" s="256"/>
      <c r="AA67" s="257"/>
      <c r="AB67" s="258" t="s">
        <v>412</v>
      </c>
      <c r="AC67" s="258"/>
      <c r="AD67" s="258"/>
      <c r="AE67" s="204">
        <v>0</v>
      </c>
      <c r="AF67" s="205"/>
      <c r="AG67" s="205"/>
      <c r="AH67" s="205"/>
      <c r="AI67" s="204">
        <v>0</v>
      </c>
      <c r="AJ67" s="205"/>
      <c r="AK67" s="205"/>
      <c r="AL67" s="205"/>
      <c r="AM67" s="204">
        <v>0</v>
      </c>
      <c r="AN67" s="205"/>
      <c r="AO67" s="205"/>
      <c r="AP67" s="205"/>
      <c r="AQ67" s="204"/>
      <c r="AR67" s="205"/>
      <c r="AS67" s="205"/>
      <c r="AT67" s="206"/>
      <c r="AU67" s="205"/>
      <c r="AV67" s="205"/>
      <c r="AW67" s="205"/>
      <c r="AX67" s="207"/>
    </row>
    <row r="68" spans="1:50" ht="23.25"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v>0</v>
      </c>
      <c r="AF68" s="205"/>
      <c r="AG68" s="205"/>
      <c r="AH68" s="205"/>
      <c r="AI68" s="204">
        <v>0</v>
      </c>
      <c r="AJ68" s="205"/>
      <c r="AK68" s="205"/>
      <c r="AL68" s="205"/>
      <c r="AM68" s="204">
        <v>0</v>
      </c>
      <c r="AN68" s="205"/>
      <c r="AO68" s="205"/>
      <c r="AP68" s="205"/>
      <c r="AQ68" s="204"/>
      <c r="AR68" s="205"/>
      <c r="AS68" s="205"/>
      <c r="AT68" s="206"/>
      <c r="AU68" s="205">
        <v>2482716</v>
      </c>
      <c r="AV68" s="205"/>
      <c r="AW68" s="205"/>
      <c r="AX68" s="207"/>
    </row>
    <row r="69" spans="1:50" ht="23.25"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v>100</v>
      </c>
      <c r="AF69" s="260"/>
      <c r="AG69" s="260"/>
      <c r="AH69" s="260"/>
      <c r="AI69" s="259">
        <v>100</v>
      </c>
      <c r="AJ69" s="260"/>
      <c r="AK69" s="260"/>
      <c r="AL69" s="260"/>
      <c r="AM69" s="259">
        <v>100</v>
      </c>
      <c r="AN69" s="260"/>
      <c r="AO69" s="260"/>
      <c r="AP69" s="260"/>
      <c r="AQ69" s="204"/>
      <c r="AR69" s="205"/>
      <c r="AS69" s="205"/>
      <c r="AT69" s="206"/>
      <c r="AU69" s="205"/>
      <c r="AV69" s="205"/>
      <c r="AW69" s="205"/>
      <c r="AX69" s="207"/>
    </row>
    <row r="70" spans="1:50" ht="23.25" customHeight="1" x14ac:dyDescent="0.15">
      <c r="A70" s="461" t="s">
        <v>398</v>
      </c>
      <c r="B70" s="462"/>
      <c r="C70" s="462"/>
      <c r="D70" s="462"/>
      <c r="E70" s="462"/>
      <c r="F70" s="463"/>
      <c r="G70" s="242" t="s">
        <v>309</v>
      </c>
      <c r="H70" s="293" t="s">
        <v>494</v>
      </c>
      <c r="I70" s="293"/>
      <c r="J70" s="293"/>
      <c r="K70" s="293"/>
      <c r="L70" s="293"/>
      <c r="M70" s="293"/>
      <c r="N70" s="293"/>
      <c r="O70" s="293"/>
      <c r="P70" s="293" t="s">
        <v>496</v>
      </c>
      <c r="Q70" s="293"/>
      <c r="R70" s="293"/>
      <c r="S70" s="293"/>
      <c r="T70" s="293"/>
      <c r="U70" s="293"/>
      <c r="V70" s="293"/>
      <c r="W70" s="296" t="s">
        <v>411</v>
      </c>
      <c r="X70" s="297"/>
      <c r="Y70" s="256" t="s">
        <v>12</v>
      </c>
      <c r="Z70" s="256"/>
      <c r="AA70" s="257"/>
      <c r="AB70" s="258" t="s">
        <v>412</v>
      </c>
      <c r="AC70" s="258"/>
      <c r="AD70" s="258"/>
      <c r="AE70" s="204">
        <v>0</v>
      </c>
      <c r="AF70" s="205"/>
      <c r="AG70" s="205"/>
      <c r="AH70" s="205"/>
      <c r="AI70" s="204">
        <v>0</v>
      </c>
      <c r="AJ70" s="205"/>
      <c r="AK70" s="205"/>
      <c r="AL70" s="205"/>
      <c r="AM70" s="204">
        <v>0</v>
      </c>
      <c r="AN70" s="205"/>
      <c r="AO70" s="205"/>
      <c r="AP70" s="205"/>
      <c r="AQ70" s="204"/>
      <c r="AR70" s="205"/>
      <c r="AS70" s="205"/>
      <c r="AT70" s="206"/>
      <c r="AU70" s="205"/>
      <c r="AV70" s="205"/>
      <c r="AW70" s="205"/>
      <c r="AX70" s="207"/>
    </row>
    <row r="71" spans="1:50" ht="23.25"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v>0</v>
      </c>
      <c r="AF71" s="205"/>
      <c r="AG71" s="205"/>
      <c r="AH71" s="205"/>
      <c r="AI71" s="204">
        <v>0</v>
      </c>
      <c r="AJ71" s="205"/>
      <c r="AK71" s="205"/>
      <c r="AL71" s="205"/>
      <c r="AM71" s="204">
        <v>0</v>
      </c>
      <c r="AN71" s="205"/>
      <c r="AO71" s="205"/>
      <c r="AP71" s="205"/>
      <c r="AQ71" s="204"/>
      <c r="AR71" s="205"/>
      <c r="AS71" s="205"/>
      <c r="AT71" s="206"/>
      <c r="AU71" s="205">
        <v>2482716</v>
      </c>
      <c r="AV71" s="205"/>
      <c r="AW71" s="205"/>
      <c r="AX71" s="207"/>
    </row>
    <row r="72" spans="1:50" ht="23.25"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v>100</v>
      </c>
      <c r="AF72" s="205"/>
      <c r="AG72" s="205"/>
      <c r="AH72" s="205"/>
      <c r="AI72" s="204">
        <v>100</v>
      </c>
      <c r="AJ72" s="205"/>
      <c r="AK72" s="205"/>
      <c r="AL72" s="205"/>
      <c r="AM72" s="204">
        <v>100</v>
      </c>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15">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12.7</v>
      </c>
      <c r="AF101" s="205"/>
      <c r="AG101" s="205"/>
      <c r="AH101" s="206"/>
      <c r="AI101" s="204">
        <v>12.7</v>
      </c>
      <c r="AJ101" s="205"/>
      <c r="AK101" s="205"/>
      <c r="AL101" s="206"/>
      <c r="AM101" s="204">
        <v>12.7</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12.7</v>
      </c>
      <c r="AF102" s="404"/>
      <c r="AG102" s="404"/>
      <c r="AH102" s="404"/>
      <c r="AI102" s="404">
        <v>12.7</v>
      </c>
      <c r="AJ102" s="404"/>
      <c r="AK102" s="404"/>
      <c r="AL102" s="404"/>
      <c r="AM102" s="404">
        <v>12.7</v>
      </c>
      <c r="AN102" s="404"/>
      <c r="AO102" s="404"/>
      <c r="AP102" s="404"/>
      <c r="AQ102" s="259">
        <v>12.7</v>
      </c>
      <c r="AR102" s="260"/>
      <c r="AS102" s="260"/>
      <c r="AT102" s="305"/>
      <c r="AU102" s="259"/>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v>1065</v>
      </c>
      <c r="AF116" s="404"/>
      <c r="AG116" s="404"/>
      <c r="AH116" s="404"/>
      <c r="AI116" s="404">
        <v>904</v>
      </c>
      <c r="AJ116" s="404"/>
      <c r="AK116" s="404"/>
      <c r="AL116" s="404"/>
      <c r="AM116" s="404">
        <v>1087</v>
      </c>
      <c r="AN116" s="404"/>
      <c r="AO116" s="404"/>
      <c r="AP116" s="404"/>
      <c r="AQ116" s="204">
        <v>1122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37" t="s">
        <v>502</v>
      </c>
      <c r="AF117" s="537"/>
      <c r="AG117" s="537"/>
      <c r="AH117" s="537"/>
      <c r="AI117" s="537" t="s">
        <v>503</v>
      </c>
      <c r="AJ117" s="537"/>
      <c r="AK117" s="537"/>
      <c r="AL117" s="537"/>
      <c r="AM117" s="537" t="s">
        <v>535</v>
      </c>
      <c r="AN117" s="537"/>
      <c r="AO117" s="537"/>
      <c r="AP117" s="537"/>
      <c r="AQ117" s="537" t="s">
        <v>536</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413</v>
      </c>
      <c r="AC134" s="191"/>
      <c r="AD134" s="191"/>
      <c r="AE134" s="192">
        <v>165</v>
      </c>
      <c r="AF134" s="193"/>
      <c r="AG134" s="193"/>
      <c r="AH134" s="193"/>
      <c r="AI134" s="192">
        <v>163</v>
      </c>
      <c r="AJ134" s="193"/>
      <c r="AK134" s="193"/>
      <c r="AL134" s="193"/>
      <c r="AM134" s="192"/>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413</v>
      </c>
      <c r="AC135" s="199"/>
      <c r="AD135" s="199"/>
      <c r="AE135" s="192"/>
      <c r="AF135" s="193"/>
      <c r="AG135" s="193"/>
      <c r="AH135" s="193"/>
      <c r="AI135" s="192"/>
      <c r="AJ135" s="193"/>
      <c r="AK135" s="193"/>
      <c r="AL135" s="193"/>
      <c r="AM135" s="192"/>
      <c r="AN135" s="193"/>
      <c r="AO135" s="193"/>
      <c r="AP135" s="193"/>
      <c r="AQ135" s="192"/>
      <c r="AR135" s="193"/>
      <c r="AS135" s="193"/>
      <c r="AT135" s="193"/>
      <c r="AU135" s="192">
        <v>150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508</v>
      </c>
      <c r="H138" s="91"/>
      <c r="I138" s="91"/>
      <c r="J138" s="91"/>
      <c r="K138" s="91"/>
      <c r="L138" s="91"/>
      <c r="M138" s="91"/>
      <c r="N138" s="91"/>
      <c r="O138" s="91"/>
      <c r="P138" s="91"/>
      <c r="Q138" s="91"/>
      <c r="R138" s="91"/>
      <c r="S138" s="91"/>
      <c r="T138" s="91"/>
      <c r="U138" s="91"/>
      <c r="V138" s="91"/>
      <c r="W138" s="91"/>
      <c r="X138" s="92"/>
      <c r="Y138" s="187" t="s">
        <v>321</v>
      </c>
      <c r="Z138" s="188"/>
      <c r="AA138" s="189"/>
      <c r="AB138" s="190" t="s">
        <v>509</v>
      </c>
      <c r="AC138" s="191"/>
      <c r="AD138" s="191"/>
      <c r="AE138" s="192">
        <v>12</v>
      </c>
      <c r="AF138" s="193"/>
      <c r="AG138" s="193"/>
      <c r="AH138" s="193"/>
      <c r="AI138" s="192">
        <v>11</v>
      </c>
      <c r="AJ138" s="193"/>
      <c r="AK138" s="193"/>
      <c r="AL138" s="193"/>
      <c r="AM138" s="192"/>
      <c r="AN138" s="193"/>
      <c r="AO138" s="193"/>
      <c r="AP138" s="193"/>
      <c r="AQ138" s="192"/>
      <c r="AR138" s="193"/>
      <c r="AS138" s="193"/>
      <c r="AT138" s="193"/>
      <c r="AU138" s="192"/>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509</v>
      </c>
      <c r="AC139" s="199"/>
      <c r="AD139" s="199"/>
      <c r="AE139" s="192"/>
      <c r="AF139" s="193"/>
      <c r="AG139" s="193"/>
      <c r="AH139" s="193"/>
      <c r="AI139" s="192"/>
      <c r="AJ139" s="193"/>
      <c r="AK139" s="193"/>
      <c r="AL139" s="193"/>
      <c r="AM139" s="192"/>
      <c r="AN139" s="193"/>
      <c r="AO139" s="193"/>
      <c r="AP139" s="193"/>
      <c r="AQ139" s="192"/>
      <c r="AR139" s="193"/>
      <c r="AS139" s="193"/>
      <c r="AT139" s="193"/>
      <c r="AU139" s="192">
        <v>0</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v>34</v>
      </c>
      <c r="AV141" s="186"/>
      <c r="AW141" s="119" t="s">
        <v>296</v>
      </c>
      <c r="AX141" s="181"/>
    </row>
    <row r="142" spans="1:50" ht="39.75" customHeight="1" x14ac:dyDescent="0.15">
      <c r="A142" s="175"/>
      <c r="B142" s="172"/>
      <c r="C142" s="166"/>
      <c r="D142" s="172"/>
      <c r="E142" s="166"/>
      <c r="F142" s="167"/>
      <c r="G142" s="90" t="s">
        <v>507</v>
      </c>
      <c r="H142" s="91"/>
      <c r="I142" s="91"/>
      <c r="J142" s="91"/>
      <c r="K142" s="91"/>
      <c r="L142" s="91"/>
      <c r="M142" s="91"/>
      <c r="N142" s="91"/>
      <c r="O142" s="91"/>
      <c r="P142" s="91"/>
      <c r="Q142" s="91"/>
      <c r="R142" s="91"/>
      <c r="S142" s="91"/>
      <c r="T142" s="91"/>
      <c r="U142" s="91"/>
      <c r="V142" s="91"/>
      <c r="W142" s="91"/>
      <c r="X142" s="92"/>
      <c r="Y142" s="187" t="s">
        <v>321</v>
      </c>
      <c r="Z142" s="188"/>
      <c r="AA142" s="189"/>
      <c r="AB142" s="190" t="s">
        <v>499</v>
      </c>
      <c r="AC142" s="191"/>
      <c r="AD142" s="191"/>
      <c r="AE142" s="192">
        <v>880</v>
      </c>
      <c r="AF142" s="193"/>
      <c r="AG142" s="193"/>
      <c r="AH142" s="193"/>
      <c r="AI142" s="192">
        <v>884</v>
      </c>
      <c r="AJ142" s="193"/>
      <c r="AK142" s="193"/>
      <c r="AL142" s="193"/>
      <c r="AM142" s="192">
        <v>884</v>
      </c>
      <c r="AN142" s="193"/>
      <c r="AO142" s="193"/>
      <c r="AP142" s="193"/>
      <c r="AQ142" s="192"/>
      <c r="AR142" s="193"/>
      <c r="AS142" s="193"/>
      <c r="AT142" s="193"/>
      <c r="AU142" s="192"/>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499</v>
      </c>
      <c r="AC143" s="199"/>
      <c r="AD143" s="199"/>
      <c r="AE143" s="192"/>
      <c r="AF143" s="193"/>
      <c r="AG143" s="193"/>
      <c r="AH143" s="193"/>
      <c r="AI143" s="192"/>
      <c r="AJ143" s="193"/>
      <c r="AK143" s="193"/>
      <c r="AL143" s="193"/>
      <c r="AM143" s="192"/>
      <c r="AN143" s="193"/>
      <c r="AO143" s="193"/>
      <c r="AP143" s="193"/>
      <c r="AQ143" s="192"/>
      <c r="AR143" s="193"/>
      <c r="AS143" s="193"/>
      <c r="AT143" s="193"/>
      <c r="AU143" s="192">
        <v>947</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7"/>
      <c r="E430" s="160" t="s">
        <v>462</v>
      </c>
      <c r="F430" s="884"/>
      <c r="G430" s="885" t="s">
        <v>326</v>
      </c>
      <c r="H430" s="109"/>
      <c r="I430" s="109"/>
      <c r="J430" s="886" t="s">
        <v>582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582</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582</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8.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49.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512</v>
      </c>
      <c r="AH703" s="88"/>
      <c r="AI703" s="88"/>
      <c r="AJ703" s="88"/>
      <c r="AK703" s="88"/>
      <c r="AL703" s="88"/>
      <c r="AM703" s="88"/>
      <c r="AN703" s="88"/>
      <c r="AO703" s="88"/>
      <c r="AP703" s="88"/>
      <c r="AQ703" s="88"/>
      <c r="AR703" s="88"/>
      <c r="AS703" s="88"/>
      <c r="AT703" s="88"/>
      <c r="AU703" s="88"/>
      <c r="AV703" s="88"/>
      <c r="AW703" s="88"/>
      <c r="AX703" s="89"/>
    </row>
    <row r="704" spans="1:50" ht="44.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515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55.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483</v>
      </c>
      <c r="AE708" s="591"/>
      <c r="AF708" s="591"/>
      <c r="AG708" s="728" t="s">
        <v>517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518</v>
      </c>
      <c r="AH709" s="88"/>
      <c r="AI709" s="88"/>
      <c r="AJ709" s="88"/>
      <c r="AK709" s="88"/>
      <c r="AL709" s="88"/>
      <c r="AM709" s="88"/>
      <c r="AN709" s="88"/>
      <c r="AO709" s="88"/>
      <c r="AP709" s="88"/>
      <c r="AQ709" s="88"/>
      <c r="AR709" s="88"/>
      <c r="AS709" s="88"/>
      <c r="AT709" s="88"/>
      <c r="AU709" s="88"/>
      <c r="AV709" s="88"/>
      <c r="AW709" s="88"/>
      <c r="AX709" s="89"/>
    </row>
    <row r="710" spans="1:50" ht="66"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t="s">
        <v>519</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520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53.25" customHeight="1" x14ac:dyDescent="0.15">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483</v>
      </c>
      <c r="AE713" s="315"/>
      <c r="AF713" s="649"/>
      <c r="AG713" s="87" t="s">
        <v>542</v>
      </c>
      <c r="AH713" s="88"/>
      <c r="AI713" s="88"/>
      <c r="AJ713" s="88"/>
      <c r="AK713" s="88"/>
      <c r="AL713" s="88"/>
      <c r="AM713" s="88"/>
      <c r="AN713" s="88"/>
      <c r="AO713" s="88"/>
      <c r="AP713" s="88"/>
      <c r="AQ713" s="88"/>
      <c r="AR713" s="88"/>
      <c r="AS713" s="88"/>
      <c r="AT713" s="88"/>
      <c r="AU713" s="88"/>
      <c r="AV713" s="88"/>
      <c r="AW713" s="88"/>
      <c r="AX713" s="89"/>
    </row>
    <row r="714" spans="1:50" ht="41.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521</v>
      </c>
      <c r="AH714" s="723"/>
      <c r="AI714" s="723"/>
      <c r="AJ714" s="723"/>
      <c r="AK714" s="723"/>
      <c r="AL714" s="723"/>
      <c r="AM714" s="723"/>
      <c r="AN714" s="723"/>
      <c r="AO714" s="723"/>
      <c r="AP714" s="723"/>
      <c r="AQ714" s="723"/>
      <c r="AR714" s="723"/>
      <c r="AS714" s="723"/>
      <c r="AT714" s="723"/>
      <c r="AU714" s="723"/>
      <c r="AV714" s="723"/>
      <c r="AW714" s="723"/>
      <c r="AX714" s="724"/>
    </row>
    <row r="715" spans="1:50" ht="39"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522</v>
      </c>
      <c r="AH715" s="729"/>
      <c r="AI715" s="729"/>
      <c r="AJ715" s="729"/>
      <c r="AK715" s="729"/>
      <c r="AL715" s="729"/>
      <c r="AM715" s="729"/>
      <c r="AN715" s="729"/>
      <c r="AO715" s="729"/>
      <c r="AP715" s="729"/>
      <c r="AQ715" s="729"/>
      <c r="AR715" s="729"/>
      <c r="AS715" s="729"/>
      <c r="AT715" s="729"/>
      <c r="AU715" s="729"/>
      <c r="AV715" s="729"/>
      <c r="AW715" s="729"/>
      <c r="AX715" s="730"/>
    </row>
    <row r="716" spans="1:50" ht="58.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7" t="s">
        <v>519</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523</v>
      </c>
      <c r="AH717" s="88"/>
      <c r="AI717" s="88"/>
      <c r="AJ717" s="88"/>
      <c r="AK717" s="88"/>
      <c r="AL717" s="88"/>
      <c r="AM717" s="88"/>
      <c r="AN717" s="88"/>
      <c r="AO717" s="88"/>
      <c r="AP717" s="88"/>
      <c r="AQ717" s="88"/>
      <c r="AR717" s="88"/>
      <c r="AS717" s="88"/>
      <c r="AT717" s="88"/>
      <c r="AU717" s="88"/>
      <c r="AV717" s="88"/>
      <c r="AW717" s="88"/>
      <c r="AX717" s="89"/>
    </row>
    <row r="718" spans="1:50" ht="42"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7" customHeight="1" x14ac:dyDescent="0.15">
      <c r="A726" s="626" t="s">
        <v>47</v>
      </c>
      <c r="B726" s="788"/>
      <c r="C726" s="801" t="s">
        <v>52</v>
      </c>
      <c r="D726" s="823"/>
      <c r="E726" s="823"/>
      <c r="F726" s="824"/>
      <c r="G726" s="563" t="s">
        <v>580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7" customHeight="1" thickBot="1" x14ac:dyDescent="0.2">
      <c r="A727" s="789"/>
      <c r="B727" s="790"/>
      <c r="C727" s="734" t="s">
        <v>56</v>
      </c>
      <c r="D727" s="735"/>
      <c r="E727" s="735"/>
      <c r="F727" s="736"/>
      <c r="G727" s="561" t="s">
        <v>581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7.2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1.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466</v>
      </c>
      <c r="B737" s="196"/>
      <c r="C737" s="196"/>
      <c r="D737" s="197"/>
      <c r="E737" s="976" t="s">
        <v>525</v>
      </c>
      <c r="F737" s="976"/>
      <c r="G737" s="976"/>
      <c r="H737" s="976"/>
      <c r="I737" s="976"/>
      <c r="J737" s="976"/>
      <c r="K737" s="976"/>
      <c r="L737" s="976"/>
      <c r="M737" s="976"/>
      <c r="N737" s="351" t="s">
        <v>459</v>
      </c>
      <c r="O737" s="351"/>
      <c r="P737" s="351"/>
      <c r="Q737" s="351"/>
      <c r="R737" s="976" t="s">
        <v>527</v>
      </c>
      <c r="S737" s="976"/>
      <c r="T737" s="976"/>
      <c r="U737" s="976"/>
      <c r="V737" s="976"/>
      <c r="W737" s="976"/>
      <c r="X737" s="976"/>
      <c r="Y737" s="976"/>
      <c r="Z737" s="976"/>
      <c r="AA737" s="351" t="s">
        <v>458</v>
      </c>
      <c r="AB737" s="351"/>
      <c r="AC737" s="351"/>
      <c r="AD737" s="351"/>
      <c r="AE737" s="976" t="s">
        <v>529</v>
      </c>
      <c r="AF737" s="976"/>
      <c r="AG737" s="976"/>
      <c r="AH737" s="976"/>
      <c r="AI737" s="976"/>
      <c r="AJ737" s="976"/>
      <c r="AK737" s="976"/>
      <c r="AL737" s="976"/>
      <c r="AM737" s="976"/>
      <c r="AN737" s="351" t="s">
        <v>457</v>
      </c>
      <c r="AO737" s="351"/>
      <c r="AP737" s="351"/>
      <c r="AQ737" s="351"/>
      <c r="AR737" s="968" t="s">
        <v>531</v>
      </c>
      <c r="AS737" s="969"/>
      <c r="AT737" s="969"/>
      <c r="AU737" s="969"/>
      <c r="AV737" s="969"/>
      <c r="AW737" s="969"/>
      <c r="AX737" s="970"/>
      <c r="AY737" s="75"/>
      <c r="AZ737" s="75"/>
    </row>
    <row r="738" spans="1:52" ht="24.75" customHeight="1" x14ac:dyDescent="0.15">
      <c r="A738" s="977" t="s">
        <v>456</v>
      </c>
      <c r="B738" s="196"/>
      <c r="C738" s="196"/>
      <c r="D738" s="197"/>
      <c r="E738" s="976" t="s">
        <v>526</v>
      </c>
      <c r="F738" s="976"/>
      <c r="G738" s="976"/>
      <c r="H738" s="976"/>
      <c r="I738" s="976"/>
      <c r="J738" s="976"/>
      <c r="K738" s="976"/>
      <c r="L738" s="976"/>
      <c r="M738" s="976"/>
      <c r="N738" s="351" t="s">
        <v>455</v>
      </c>
      <c r="O738" s="351"/>
      <c r="P738" s="351"/>
      <c r="Q738" s="351"/>
      <c r="R738" s="976" t="s">
        <v>528</v>
      </c>
      <c r="S738" s="976"/>
      <c r="T738" s="976"/>
      <c r="U738" s="976"/>
      <c r="V738" s="976"/>
      <c r="W738" s="976"/>
      <c r="X738" s="976"/>
      <c r="Y738" s="976"/>
      <c r="Z738" s="976"/>
      <c r="AA738" s="351" t="s">
        <v>454</v>
      </c>
      <c r="AB738" s="351"/>
      <c r="AC738" s="351"/>
      <c r="AD738" s="351"/>
      <c r="AE738" s="976" t="s">
        <v>530</v>
      </c>
      <c r="AF738" s="976"/>
      <c r="AG738" s="976"/>
      <c r="AH738" s="976"/>
      <c r="AI738" s="976"/>
      <c r="AJ738" s="976"/>
      <c r="AK738" s="976"/>
      <c r="AL738" s="976"/>
      <c r="AM738" s="976"/>
      <c r="AN738" s="351" t="s">
        <v>450</v>
      </c>
      <c r="AO738" s="351"/>
      <c r="AP738" s="351"/>
      <c r="AQ738" s="351"/>
      <c r="AR738" s="968" t="s">
        <v>532</v>
      </c>
      <c r="AS738" s="969"/>
      <c r="AT738" s="969"/>
      <c r="AU738" s="969"/>
      <c r="AV738" s="969"/>
      <c r="AW738" s="969"/>
      <c r="AX738" s="970"/>
    </row>
    <row r="739" spans="1:52" ht="24.75" customHeight="1" thickBot="1" x14ac:dyDescent="0.2">
      <c r="A739" s="978" t="s">
        <v>446</v>
      </c>
      <c r="B739" s="979"/>
      <c r="C739" s="979"/>
      <c r="D739" s="980"/>
      <c r="E739" s="981" t="s">
        <v>537</v>
      </c>
      <c r="F739" s="971"/>
      <c r="G739" s="971"/>
      <c r="H739" s="79" t="str">
        <f>IF(E739="", "", "(")</f>
        <v>(</v>
      </c>
      <c r="I739" s="971"/>
      <c r="J739" s="971"/>
      <c r="K739" s="79" t="str">
        <f>IF(OR(I739="　", I739=""), "", "-")</f>
        <v/>
      </c>
      <c r="L739" s="972">
        <v>284</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533</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543</v>
      </c>
      <c r="H781" s="657"/>
      <c r="I781" s="657"/>
      <c r="J781" s="657"/>
      <c r="K781" s="658"/>
      <c r="L781" s="650" t="s">
        <v>546</v>
      </c>
      <c r="M781" s="651"/>
      <c r="N781" s="651"/>
      <c r="O781" s="651"/>
      <c r="P781" s="651"/>
      <c r="Q781" s="651"/>
      <c r="R781" s="651"/>
      <c r="S781" s="651"/>
      <c r="T781" s="651"/>
      <c r="U781" s="651"/>
      <c r="V781" s="651"/>
      <c r="W781" s="651"/>
      <c r="X781" s="652"/>
      <c r="Y781" s="374">
        <v>12981</v>
      </c>
      <c r="Z781" s="375"/>
      <c r="AA781" s="375"/>
      <c r="AB781" s="791"/>
      <c r="AC781" s="656" t="s">
        <v>543</v>
      </c>
      <c r="AD781" s="657"/>
      <c r="AE781" s="657"/>
      <c r="AF781" s="657"/>
      <c r="AG781" s="658"/>
      <c r="AH781" s="650" t="s">
        <v>546</v>
      </c>
      <c r="AI781" s="651"/>
      <c r="AJ781" s="651"/>
      <c r="AK781" s="651"/>
      <c r="AL781" s="651"/>
      <c r="AM781" s="651"/>
      <c r="AN781" s="651"/>
      <c r="AO781" s="651"/>
      <c r="AP781" s="651"/>
      <c r="AQ781" s="651"/>
      <c r="AR781" s="651"/>
      <c r="AS781" s="651"/>
      <c r="AT781" s="652"/>
      <c r="AU781" s="374">
        <v>12981</v>
      </c>
      <c r="AV781" s="375"/>
      <c r="AW781" s="375"/>
      <c r="AX781" s="376"/>
    </row>
    <row r="782" spans="1:50" ht="24.75" customHeight="1" x14ac:dyDescent="0.15">
      <c r="A782" s="617"/>
      <c r="B782" s="618"/>
      <c r="C782" s="618"/>
      <c r="D782" s="618"/>
      <c r="E782" s="618"/>
      <c r="F782" s="619"/>
      <c r="G782" s="592" t="s">
        <v>544</v>
      </c>
      <c r="H782" s="593"/>
      <c r="I782" s="593"/>
      <c r="J782" s="593"/>
      <c r="K782" s="594"/>
      <c r="L782" s="584" t="s">
        <v>547</v>
      </c>
      <c r="M782" s="585"/>
      <c r="N782" s="585"/>
      <c r="O782" s="585"/>
      <c r="P782" s="585"/>
      <c r="Q782" s="585"/>
      <c r="R782" s="585"/>
      <c r="S782" s="585"/>
      <c r="T782" s="585"/>
      <c r="U782" s="585"/>
      <c r="V782" s="585"/>
      <c r="W782" s="585"/>
      <c r="X782" s="586"/>
      <c r="Y782" s="587">
        <v>742</v>
      </c>
      <c r="Z782" s="588"/>
      <c r="AA782" s="588"/>
      <c r="AB782" s="598"/>
      <c r="AC782" s="592" t="s">
        <v>544</v>
      </c>
      <c r="AD782" s="593"/>
      <c r="AE782" s="593"/>
      <c r="AF782" s="593"/>
      <c r="AG782" s="594"/>
      <c r="AH782" s="584" t="s">
        <v>547</v>
      </c>
      <c r="AI782" s="585"/>
      <c r="AJ782" s="585"/>
      <c r="AK782" s="585"/>
      <c r="AL782" s="585"/>
      <c r="AM782" s="585"/>
      <c r="AN782" s="585"/>
      <c r="AO782" s="585"/>
      <c r="AP782" s="585"/>
      <c r="AQ782" s="585"/>
      <c r="AR782" s="585"/>
      <c r="AS782" s="585"/>
      <c r="AT782" s="586"/>
      <c r="AU782" s="587">
        <v>742</v>
      </c>
      <c r="AV782" s="588"/>
      <c r="AW782" s="588"/>
      <c r="AX782" s="589"/>
    </row>
    <row r="783" spans="1:50" ht="24.75" customHeight="1" x14ac:dyDescent="0.15">
      <c r="A783" s="617"/>
      <c r="B783" s="618"/>
      <c r="C783" s="618"/>
      <c r="D783" s="618"/>
      <c r="E783" s="618"/>
      <c r="F783" s="619"/>
      <c r="G783" s="592" t="s">
        <v>545</v>
      </c>
      <c r="H783" s="593"/>
      <c r="I783" s="593"/>
      <c r="J783" s="593"/>
      <c r="K783" s="594"/>
      <c r="L783" s="584" t="s">
        <v>545</v>
      </c>
      <c r="M783" s="585"/>
      <c r="N783" s="585"/>
      <c r="O783" s="585"/>
      <c r="P783" s="585"/>
      <c r="Q783" s="585"/>
      <c r="R783" s="585"/>
      <c r="S783" s="585"/>
      <c r="T783" s="585"/>
      <c r="U783" s="585"/>
      <c r="V783" s="585"/>
      <c r="W783" s="585"/>
      <c r="X783" s="586"/>
      <c r="Y783" s="587">
        <v>76</v>
      </c>
      <c r="Z783" s="588"/>
      <c r="AA783" s="588"/>
      <c r="AB783" s="598"/>
      <c r="AC783" s="592" t="s">
        <v>545</v>
      </c>
      <c r="AD783" s="593"/>
      <c r="AE783" s="593"/>
      <c r="AF783" s="593"/>
      <c r="AG783" s="594"/>
      <c r="AH783" s="584" t="s">
        <v>545</v>
      </c>
      <c r="AI783" s="585"/>
      <c r="AJ783" s="585"/>
      <c r="AK783" s="585"/>
      <c r="AL783" s="585"/>
      <c r="AM783" s="585"/>
      <c r="AN783" s="585"/>
      <c r="AO783" s="585"/>
      <c r="AP783" s="585"/>
      <c r="AQ783" s="585"/>
      <c r="AR783" s="585"/>
      <c r="AS783" s="585"/>
      <c r="AT783" s="586"/>
      <c r="AU783" s="587">
        <v>76</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13799</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13799</v>
      </c>
      <c r="AV791" s="818"/>
      <c r="AW791" s="818"/>
      <c r="AX791" s="820"/>
    </row>
    <row r="792" spans="1:50" ht="24.75" customHeight="1" x14ac:dyDescent="0.15">
      <c r="A792" s="617"/>
      <c r="B792" s="618"/>
      <c r="C792" s="618"/>
      <c r="D792" s="618"/>
      <c r="E792" s="618"/>
      <c r="F792" s="619"/>
      <c r="G792" s="581" t="s">
        <v>579</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543</v>
      </c>
      <c r="H794" s="657"/>
      <c r="I794" s="657"/>
      <c r="J794" s="657"/>
      <c r="K794" s="658"/>
      <c r="L794" s="650" t="s">
        <v>548</v>
      </c>
      <c r="M794" s="651"/>
      <c r="N794" s="651"/>
      <c r="O794" s="651"/>
      <c r="P794" s="651"/>
      <c r="Q794" s="651"/>
      <c r="R794" s="651"/>
      <c r="S794" s="651"/>
      <c r="T794" s="651"/>
      <c r="U794" s="651"/>
      <c r="V794" s="651"/>
      <c r="W794" s="651"/>
      <c r="X794" s="652"/>
      <c r="Y794" s="374">
        <v>2712</v>
      </c>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2712</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48" customHeight="1" x14ac:dyDescent="0.15">
      <c r="A837" s="362">
        <v>1</v>
      </c>
      <c r="B837" s="362">
        <v>1</v>
      </c>
      <c r="C837" s="347" t="s">
        <v>540</v>
      </c>
      <c r="D837" s="333"/>
      <c r="E837" s="333"/>
      <c r="F837" s="333"/>
      <c r="G837" s="333"/>
      <c r="H837" s="333"/>
      <c r="I837" s="333"/>
      <c r="J837" s="334">
        <v>4020005004767</v>
      </c>
      <c r="K837" s="335"/>
      <c r="L837" s="335"/>
      <c r="M837" s="335"/>
      <c r="N837" s="335"/>
      <c r="O837" s="335"/>
      <c r="P837" s="348" t="s">
        <v>541</v>
      </c>
      <c r="Q837" s="336"/>
      <c r="R837" s="336"/>
      <c r="S837" s="336"/>
      <c r="T837" s="336"/>
      <c r="U837" s="336"/>
      <c r="V837" s="336"/>
      <c r="W837" s="336"/>
      <c r="X837" s="336"/>
      <c r="Y837" s="337">
        <v>13799</v>
      </c>
      <c r="Z837" s="338"/>
      <c r="AA837" s="338"/>
      <c r="AB837" s="339"/>
      <c r="AC837" s="349" t="s">
        <v>538</v>
      </c>
      <c r="AD837" s="357"/>
      <c r="AE837" s="357"/>
      <c r="AF837" s="357"/>
      <c r="AG837" s="357"/>
      <c r="AH837" s="358" t="s">
        <v>539</v>
      </c>
      <c r="AI837" s="359"/>
      <c r="AJ837" s="359"/>
      <c r="AK837" s="359"/>
      <c r="AL837" s="343" t="s">
        <v>539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106.5" customHeight="1" x14ac:dyDescent="0.15">
      <c r="A870" s="362">
        <v>1</v>
      </c>
      <c r="B870" s="362">
        <v>1</v>
      </c>
      <c r="C870" s="347" t="s">
        <v>540</v>
      </c>
      <c r="D870" s="333"/>
      <c r="E870" s="333"/>
      <c r="F870" s="333"/>
      <c r="G870" s="333"/>
      <c r="H870" s="333"/>
      <c r="I870" s="333"/>
      <c r="J870" s="334">
        <v>4020005004767</v>
      </c>
      <c r="K870" s="335"/>
      <c r="L870" s="335"/>
      <c r="M870" s="335"/>
      <c r="N870" s="335"/>
      <c r="O870" s="335"/>
      <c r="P870" s="336" t="s">
        <v>549</v>
      </c>
      <c r="Q870" s="336"/>
      <c r="R870" s="336"/>
      <c r="S870" s="336"/>
      <c r="T870" s="336"/>
      <c r="U870" s="336"/>
      <c r="V870" s="336"/>
      <c r="W870" s="336"/>
      <c r="X870" s="336"/>
      <c r="Y870" s="337">
        <v>13799</v>
      </c>
      <c r="Z870" s="338"/>
      <c r="AA870" s="338"/>
      <c r="AB870" s="339"/>
      <c r="AC870" s="349" t="s">
        <v>538</v>
      </c>
      <c r="AD870" s="357"/>
      <c r="AE870" s="357"/>
      <c r="AF870" s="357"/>
      <c r="AG870" s="357"/>
      <c r="AH870" s="358" t="s">
        <v>539</v>
      </c>
      <c r="AI870" s="359"/>
      <c r="AJ870" s="359"/>
      <c r="AK870" s="359"/>
      <c r="AL870" s="343" t="s">
        <v>539</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578</v>
      </c>
      <c r="D903" s="333"/>
      <c r="E903" s="333"/>
      <c r="F903" s="333"/>
      <c r="G903" s="333"/>
      <c r="H903" s="333"/>
      <c r="I903" s="333"/>
      <c r="J903" s="334">
        <v>7120001004931</v>
      </c>
      <c r="K903" s="335"/>
      <c r="L903" s="335"/>
      <c r="M903" s="335"/>
      <c r="N903" s="335"/>
      <c r="O903" s="335"/>
      <c r="P903" s="336" t="s">
        <v>559</v>
      </c>
      <c r="Q903" s="336"/>
      <c r="R903" s="336"/>
      <c r="S903" s="336"/>
      <c r="T903" s="336"/>
      <c r="U903" s="336"/>
      <c r="V903" s="336"/>
      <c r="W903" s="336"/>
      <c r="X903" s="336"/>
      <c r="Y903" s="337">
        <v>2712</v>
      </c>
      <c r="Z903" s="338"/>
      <c r="AA903" s="338"/>
      <c r="AB903" s="339"/>
      <c r="AC903" s="349" t="s">
        <v>569</v>
      </c>
      <c r="AD903" s="357"/>
      <c r="AE903" s="357"/>
      <c r="AF903" s="357"/>
      <c r="AG903" s="357"/>
      <c r="AH903" s="358">
        <v>4</v>
      </c>
      <c r="AI903" s="359"/>
      <c r="AJ903" s="359"/>
      <c r="AK903" s="359"/>
      <c r="AL903" s="343">
        <v>90.4</v>
      </c>
      <c r="AM903" s="344"/>
      <c r="AN903" s="344"/>
      <c r="AO903" s="345"/>
      <c r="AP903" s="346" t="s">
        <v>570</v>
      </c>
      <c r="AQ903" s="346"/>
      <c r="AR903" s="346"/>
      <c r="AS903" s="346"/>
      <c r="AT903" s="346"/>
      <c r="AU903" s="346"/>
      <c r="AV903" s="346"/>
      <c r="AW903" s="346"/>
      <c r="AX903" s="346"/>
    </row>
    <row r="904" spans="1:50" ht="134.25" customHeight="1" x14ac:dyDescent="0.15">
      <c r="A904" s="362">
        <v>2</v>
      </c>
      <c r="B904" s="362">
        <v>1</v>
      </c>
      <c r="C904" s="333" t="s">
        <v>550</v>
      </c>
      <c r="D904" s="333"/>
      <c r="E904" s="333"/>
      <c r="F904" s="333"/>
      <c r="G904" s="333"/>
      <c r="H904" s="333"/>
      <c r="I904" s="333"/>
      <c r="J904" s="334">
        <v>7011001016291</v>
      </c>
      <c r="K904" s="335"/>
      <c r="L904" s="335"/>
      <c r="M904" s="335"/>
      <c r="N904" s="335"/>
      <c r="O904" s="335"/>
      <c r="P904" s="336" t="s">
        <v>560</v>
      </c>
      <c r="Q904" s="336"/>
      <c r="R904" s="336"/>
      <c r="S904" s="336"/>
      <c r="T904" s="336"/>
      <c r="U904" s="336"/>
      <c r="V904" s="336"/>
      <c r="W904" s="336"/>
      <c r="X904" s="336"/>
      <c r="Y904" s="337">
        <v>1978</v>
      </c>
      <c r="Z904" s="338"/>
      <c r="AA904" s="338"/>
      <c r="AB904" s="339"/>
      <c r="AC904" s="349" t="s">
        <v>487</v>
      </c>
      <c r="AD904" s="349"/>
      <c r="AE904" s="349"/>
      <c r="AF904" s="349"/>
      <c r="AG904" s="349"/>
      <c r="AH904" s="358">
        <v>1</v>
      </c>
      <c r="AI904" s="359"/>
      <c r="AJ904" s="359"/>
      <c r="AK904" s="359"/>
      <c r="AL904" s="343" t="s">
        <v>487</v>
      </c>
      <c r="AM904" s="344"/>
      <c r="AN904" s="344"/>
      <c r="AO904" s="345"/>
      <c r="AP904" s="346" t="s">
        <v>571</v>
      </c>
      <c r="AQ904" s="346"/>
      <c r="AR904" s="346"/>
      <c r="AS904" s="346"/>
      <c r="AT904" s="346"/>
      <c r="AU904" s="346"/>
      <c r="AV904" s="346"/>
      <c r="AW904" s="346"/>
      <c r="AX904" s="346"/>
    </row>
    <row r="905" spans="1:50" ht="134.25" customHeight="1" x14ac:dyDescent="0.15">
      <c r="A905" s="362">
        <v>3</v>
      </c>
      <c r="B905" s="362">
        <v>1</v>
      </c>
      <c r="C905" s="347" t="s">
        <v>551</v>
      </c>
      <c r="D905" s="333"/>
      <c r="E905" s="333"/>
      <c r="F905" s="333"/>
      <c r="G905" s="333"/>
      <c r="H905" s="333"/>
      <c r="I905" s="333"/>
      <c r="J905" s="334">
        <v>9011001029597</v>
      </c>
      <c r="K905" s="335"/>
      <c r="L905" s="335"/>
      <c r="M905" s="335"/>
      <c r="N905" s="335"/>
      <c r="O905" s="335"/>
      <c r="P905" s="348" t="s">
        <v>561</v>
      </c>
      <c r="Q905" s="336"/>
      <c r="R905" s="336"/>
      <c r="S905" s="336"/>
      <c r="T905" s="336"/>
      <c r="U905" s="336"/>
      <c r="V905" s="336"/>
      <c r="W905" s="336"/>
      <c r="X905" s="336"/>
      <c r="Y905" s="337">
        <v>1698</v>
      </c>
      <c r="Z905" s="338"/>
      <c r="AA905" s="338"/>
      <c r="AB905" s="339"/>
      <c r="AC905" s="349" t="s">
        <v>487</v>
      </c>
      <c r="AD905" s="349"/>
      <c r="AE905" s="349"/>
      <c r="AF905" s="349"/>
      <c r="AG905" s="349"/>
      <c r="AH905" s="341">
        <v>1</v>
      </c>
      <c r="AI905" s="342"/>
      <c r="AJ905" s="342"/>
      <c r="AK905" s="342"/>
      <c r="AL905" s="343" t="s">
        <v>487</v>
      </c>
      <c r="AM905" s="344"/>
      <c r="AN905" s="344"/>
      <c r="AO905" s="345"/>
      <c r="AP905" s="346" t="s">
        <v>572</v>
      </c>
      <c r="AQ905" s="346"/>
      <c r="AR905" s="346"/>
      <c r="AS905" s="346"/>
      <c r="AT905" s="346"/>
      <c r="AU905" s="346"/>
      <c r="AV905" s="346"/>
      <c r="AW905" s="346"/>
      <c r="AX905" s="346"/>
    </row>
    <row r="906" spans="1:50" ht="30" customHeight="1" x14ac:dyDescent="0.15">
      <c r="A906" s="362">
        <v>4</v>
      </c>
      <c r="B906" s="362">
        <v>1</v>
      </c>
      <c r="C906" s="347" t="s">
        <v>552</v>
      </c>
      <c r="D906" s="333"/>
      <c r="E906" s="333"/>
      <c r="F906" s="333"/>
      <c r="G906" s="333"/>
      <c r="H906" s="333"/>
      <c r="I906" s="333"/>
      <c r="J906" s="334">
        <v>6010001034874</v>
      </c>
      <c r="K906" s="335"/>
      <c r="L906" s="335"/>
      <c r="M906" s="335"/>
      <c r="N906" s="335"/>
      <c r="O906" s="335"/>
      <c r="P906" s="348" t="s">
        <v>562</v>
      </c>
      <c r="Q906" s="336"/>
      <c r="R906" s="336"/>
      <c r="S906" s="336"/>
      <c r="T906" s="336"/>
      <c r="U906" s="336"/>
      <c r="V906" s="336"/>
      <c r="W906" s="336"/>
      <c r="X906" s="336"/>
      <c r="Y906" s="337">
        <v>1629</v>
      </c>
      <c r="Z906" s="338"/>
      <c r="AA906" s="338"/>
      <c r="AB906" s="339"/>
      <c r="AC906" s="349" t="s">
        <v>569</v>
      </c>
      <c r="AD906" s="349"/>
      <c r="AE906" s="349"/>
      <c r="AF906" s="349"/>
      <c r="AG906" s="349"/>
      <c r="AH906" s="341">
        <v>5</v>
      </c>
      <c r="AI906" s="342"/>
      <c r="AJ906" s="342"/>
      <c r="AK906" s="342"/>
      <c r="AL906" s="343">
        <v>90.6</v>
      </c>
      <c r="AM906" s="344"/>
      <c r="AN906" s="344"/>
      <c r="AO906" s="345"/>
      <c r="AP906" s="346" t="s">
        <v>570</v>
      </c>
      <c r="AQ906" s="346"/>
      <c r="AR906" s="346"/>
      <c r="AS906" s="346"/>
      <c r="AT906" s="346"/>
      <c r="AU906" s="346"/>
      <c r="AV906" s="346"/>
      <c r="AW906" s="346"/>
      <c r="AX906" s="346"/>
    </row>
    <row r="907" spans="1:50" ht="30" customHeight="1" x14ac:dyDescent="0.15">
      <c r="A907" s="362">
        <v>5</v>
      </c>
      <c r="B907" s="362">
        <v>1</v>
      </c>
      <c r="C907" s="333" t="s">
        <v>553</v>
      </c>
      <c r="D907" s="333"/>
      <c r="E907" s="333"/>
      <c r="F907" s="333"/>
      <c r="G907" s="333"/>
      <c r="H907" s="333"/>
      <c r="I907" s="333"/>
      <c r="J907" s="334">
        <v>4011101011880</v>
      </c>
      <c r="K907" s="335"/>
      <c r="L907" s="335"/>
      <c r="M907" s="335"/>
      <c r="N907" s="335"/>
      <c r="O907" s="335"/>
      <c r="P907" s="336" t="s">
        <v>563</v>
      </c>
      <c r="Q907" s="336"/>
      <c r="R907" s="336"/>
      <c r="S907" s="336"/>
      <c r="T907" s="336"/>
      <c r="U907" s="336"/>
      <c r="V907" s="336"/>
      <c r="W907" s="336"/>
      <c r="X907" s="336"/>
      <c r="Y907" s="337">
        <v>1060</v>
      </c>
      <c r="Z907" s="338"/>
      <c r="AA907" s="338"/>
      <c r="AB907" s="339"/>
      <c r="AC907" s="340" t="s">
        <v>569</v>
      </c>
      <c r="AD907" s="340"/>
      <c r="AE907" s="340"/>
      <c r="AF907" s="340"/>
      <c r="AG907" s="340"/>
      <c r="AH907" s="341">
        <v>5</v>
      </c>
      <c r="AI907" s="342"/>
      <c r="AJ907" s="342"/>
      <c r="AK907" s="342"/>
      <c r="AL907" s="343">
        <v>90</v>
      </c>
      <c r="AM907" s="344"/>
      <c r="AN907" s="344"/>
      <c r="AO907" s="345"/>
      <c r="AP907" s="346" t="s">
        <v>573</v>
      </c>
      <c r="AQ907" s="346"/>
      <c r="AR907" s="346"/>
      <c r="AS907" s="346"/>
      <c r="AT907" s="346"/>
      <c r="AU907" s="346"/>
      <c r="AV907" s="346"/>
      <c r="AW907" s="346"/>
      <c r="AX907" s="346"/>
    </row>
    <row r="908" spans="1:50" ht="136.5" customHeight="1" x14ac:dyDescent="0.15">
      <c r="A908" s="362">
        <v>6</v>
      </c>
      <c r="B908" s="362">
        <v>1</v>
      </c>
      <c r="C908" s="333" t="s">
        <v>554</v>
      </c>
      <c r="D908" s="333"/>
      <c r="E908" s="333"/>
      <c r="F908" s="333"/>
      <c r="G908" s="333"/>
      <c r="H908" s="333"/>
      <c r="I908" s="333"/>
      <c r="J908" s="334">
        <v>5020001022615</v>
      </c>
      <c r="K908" s="335"/>
      <c r="L908" s="335"/>
      <c r="M908" s="335"/>
      <c r="N908" s="335"/>
      <c r="O908" s="335"/>
      <c r="P908" s="336" t="s">
        <v>564</v>
      </c>
      <c r="Q908" s="336"/>
      <c r="R908" s="336"/>
      <c r="S908" s="336"/>
      <c r="T908" s="336"/>
      <c r="U908" s="336"/>
      <c r="V908" s="336"/>
      <c r="W908" s="336"/>
      <c r="X908" s="336"/>
      <c r="Y908" s="337">
        <v>1026</v>
      </c>
      <c r="Z908" s="338"/>
      <c r="AA908" s="338"/>
      <c r="AB908" s="339"/>
      <c r="AC908" s="340" t="s">
        <v>487</v>
      </c>
      <c r="AD908" s="340"/>
      <c r="AE908" s="340"/>
      <c r="AF908" s="340"/>
      <c r="AG908" s="340"/>
      <c r="AH908" s="341">
        <v>1</v>
      </c>
      <c r="AI908" s="342"/>
      <c r="AJ908" s="342"/>
      <c r="AK908" s="342"/>
      <c r="AL908" s="343" t="s">
        <v>487</v>
      </c>
      <c r="AM908" s="344"/>
      <c r="AN908" s="344"/>
      <c r="AO908" s="345"/>
      <c r="AP908" s="346" t="s">
        <v>574</v>
      </c>
      <c r="AQ908" s="346"/>
      <c r="AR908" s="346"/>
      <c r="AS908" s="346"/>
      <c r="AT908" s="346"/>
      <c r="AU908" s="346"/>
      <c r="AV908" s="346"/>
      <c r="AW908" s="346"/>
      <c r="AX908" s="346"/>
    </row>
    <row r="909" spans="1:50" ht="30" customHeight="1" x14ac:dyDescent="0.15">
      <c r="A909" s="362">
        <v>7</v>
      </c>
      <c r="B909" s="362">
        <v>1</v>
      </c>
      <c r="C909" s="333" t="s">
        <v>555</v>
      </c>
      <c r="D909" s="333"/>
      <c r="E909" s="333"/>
      <c r="F909" s="333"/>
      <c r="G909" s="333"/>
      <c r="H909" s="333"/>
      <c r="I909" s="333"/>
      <c r="J909" s="334">
        <v>2010401051696</v>
      </c>
      <c r="K909" s="335"/>
      <c r="L909" s="335"/>
      <c r="M909" s="335"/>
      <c r="N909" s="335"/>
      <c r="O909" s="335"/>
      <c r="P909" s="336" t="s">
        <v>565</v>
      </c>
      <c r="Q909" s="336"/>
      <c r="R909" s="336"/>
      <c r="S909" s="336"/>
      <c r="T909" s="336"/>
      <c r="U909" s="336"/>
      <c r="V909" s="336"/>
      <c r="W909" s="336"/>
      <c r="X909" s="336"/>
      <c r="Y909" s="337">
        <v>812</v>
      </c>
      <c r="Z909" s="338"/>
      <c r="AA909" s="338"/>
      <c r="AB909" s="339"/>
      <c r="AC909" s="340" t="s">
        <v>569</v>
      </c>
      <c r="AD909" s="340"/>
      <c r="AE909" s="340"/>
      <c r="AF909" s="340"/>
      <c r="AG909" s="340"/>
      <c r="AH909" s="341">
        <v>3</v>
      </c>
      <c r="AI909" s="342"/>
      <c r="AJ909" s="342"/>
      <c r="AK909" s="342"/>
      <c r="AL909" s="343">
        <v>90.9</v>
      </c>
      <c r="AM909" s="344"/>
      <c r="AN909" s="344"/>
      <c r="AO909" s="345"/>
      <c r="AP909" s="346" t="s">
        <v>573</v>
      </c>
      <c r="AQ909" s="346"/>
      <c r="AR909" s="346"/>
      <c r="AS909" s="346"/>
      <c r="AT909" s="346"/>
      <c r="AU909" s="346"/>
      <c r="AV909" s="346"/>
      <c r="AW909" s="346"/>
      <c r="AX909" s="346"/>
    </row>
    <row r="910" spans="1:50" ht="30" customHeight="1" x14ac:dyDescent="0.15">
      <c r="A910" s="362">
        <v>8</v>
      </c>
      <c r="B910" s="362">
        <v>1</v>
      </c>
      <c r="C910" s="333" t="s">
        <v>556</v>
      </c>
      <c r="D910" s="333"/>
      <c r="E910" s="333"/>
      <c r="F910" s="333"/>
      <c r="G910" s="333"/>
      <c r="H910" s="333"/>
      <c r="I910" s="333"/>
      <c r="J910" s="334">
        <v>1010401013565</v>
      </c>
      <c r="K910" s="335"/>
      <c r="L910" s="335"/>
      <c r="M910" s="335"/>
      <c r="N910" s="335"/>
      <c r="O910" s="335"/>
      <c r="P910" s="336" t="s">
        <v>566</v>
      </c>
      <c r="Q910" s="336"/>
      <c r="R910" s="336"/>
      <c r="S910" s="336"/>
      <c r="T910" s="336"/>
      <c r="U910" s="336"/>
      <c r="V910" s="336"/>
      <c r="W910" s="336"/>
      <c r="X910" s="336"/>
      <c r="Y910" s="337">
        <v>510</v>
      </c>
      <c r="Z910" s="338"/>
      <c r="AA910" s="338"/>
      <c r="AB910" s="339"/>
      <c r="AC910" s="340" t="s">
        <v>569</v>
      </c>
      <c r="AD910" s="340"/>
      <c r="AE910" s="340"/>
      <c r="AF910" s="340"/>
      <c r="AG910" s="340"/>
      <c r="AH910" s="341">
        <v>4</v>
      </c>
      <c r="AI910" s="342"/>
      <c r="AJ910" s="342"/>
      <c r="AK910" s="342"/>
      <c r="AL910" s="343">
        <v>92.8</v>
      </c>
      <c r="AM910" s="344"/>
      <c r="AN910" s="344"/>
      <c r="AO910" s="345"/>
      <c r="AP910" s="346" t="s">
        <v>575</v>
      </c>
      <c r="AQ910" s="346"/>
      <c r="AR910" s="346"/>
      <c r="AS910" s="346"/>
      <c r="AT910" s="346"/>
      <c r="AU910" s="346"/>
      <c r="AV910" s="346"/>
      <c r="AW910" s="346"/>
      <c r="AX910" s="346"/>
    </row>
    <row r="911" spans="1:50" ht="133.5" customHeight="1" x14ac:dyDescent="0.15">
      <c r="A911" s="362">
        <v>9</v>
      </c>
      <c r="B911" s="362">
        <v>1</v>
      </c>
      <c r="C911" s="333" t="s">
        <v>557</v>
      </c>
      <c r="D911" s="333"/>
      <c r="E911" s="333"/>
      <c r="F911" s="333"/>
      <c r="G911" s="333"/>
      <c r="H911" s="333"/>
      <c r="I911" s="333"/>
      <c r="J911" s="334">
        <v>3000020141003</v>
      </c>
      <c r="K911" s="335"/>
      <c r="L911" s="335"/>
      <c r="M911" s="335"/>
      <c r="N911" s="335"/>
      <c r="O911" s="335"/>
      <c r="P911" s="336" t="s">
        <v>567</v>
      </c>
      <c r="Q911" s="336"/>
      <c r="R911" s="336"/>
      <c r="S911" s="336"/>
      <c r="T911" s="336"/>
      <c r="U911" s="336"/>
      <c r="V911" s="336"/>
      <c r="W911" s="336"/>
      <c r="X911" s="336"/>
      <c r="Y911" s="337">
        <v>487</v>
      </c>
      <c r="Z911" s="338"/>
      <c r="AA911" s="338"/>
      <c r="AB911" s="339"/>
      <c r="AC911" s="340" t="s">
        <v>487</v>
      </c>
      <c r="AD911" s="340"/>
      <c r="AE911" s="340"/>
      <c r="AF911" s="340"/>
      <c r="AG911" s="340"/>
      <c r="AH911" s="341">
        <v>1</v>
      </c>
      <c r="AI911" s="342"/>
      <c r="AJ911" s="342"/>
      <c r="AK911" s="342"/>
      <c r="AL911" s="343" t="s">
        <v>487</v>
      </c>
      <c r="AM911" s="344"/>
      <c r="AN911" s="344"/>
      <c r="AO911" s="345"/>
      <c r="AP911" s="346" t="s">
        <v>576</v>
      </c>
      <c r="AQ911" s="346"/>
      <c r="AR911" s="346"/>
      <c r="AS911" s="346"/>
      <c r="AT911" s="346"/>
      <c r="AU911" s="346"/>
      <c r="AV911" s="346"/>
      <c r="AW911" s="346"/>
      <c r="AX911" s="346"/>
    </row>
    <row r="912" spans="1:50" ht="30" customHeight="1" x14ac:dyDescent="0.15">
      <c r="A912" s="362">
        <v>10</v>
      </c>
      <c r="B912" s="362">
        <v>1</v>
      </c>
      <c r="C912" s="333" t="s">
        <v>558</v>
      </c>
      <c r="D912" s="333"/>
      <c r="E912" s="333"/>
      <c r="F912" s="333"/>
      <c r="G912" s="333"/>
      <c r="H912" s="333"/>
      <c r="I912" s="333"/>
      <c r="J912" s="334">
        <v>2010001008709</v>
      </c>
      <c r="K912" s="335"/>
      <c r="L912" s="335"/>
      <c r="M912" s="335"/>
      <c r="N912" s="335"/>
      <c r="O912" s="335"/>
      <c r="P912" s="336" t="s">
        <v>568</v>
      </c>
      <c r="Q912" s="336"/>
      <c r="R912" s="336"/>
      <c r="S912" s="336"/>
      <c r="T912" s="336"/>
      <c r="U912" s="336"/>
      <c r="V912" s="336"/>
      <c r="W912" s="336"/>
      <c r="X912" s="336"/>
      <c r="Y912" s="337">
        <v>164</v>
      </c>
      <c r="Z912" s="338"/>
      <c r="AA912" s="338"/>
      <c r="AB912" s="339"/>
      <c r="AC912" s="340" t="s">
        <v>569</v>
      </c>
      <c r="AD912" s="340"/>
      <c r="AE912" s="340"/>
      <c r="AF912" s="340"/>
      <c r="AG912" s="340"/>
      <c r="AH912" s="341">
        <v>1</v>
      </c>
      <c r="AI912" s="342"/>
      <c r="AJ912" s="342"/>
      <c r="AK912" s="342"/>
      <c r="AL912" s="343">
        <v>93.2</v>
      </c>
      <c r="AM912" s="344"/>
      <c r="AN912" s="344"/>
      <c r="AO912" s="345"/>
      <c r="AP912" s="346" t="s">
        <v>577</v>
      </c>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1:AO871">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9" max="16383" man="1"/>
    <brk id="778" max="16383" man="1"/>
    <brk id="900" max="16383" man="1"/>
  </rowBreaks>
  <colBreaks count="1" manualBreakCount="1">
    <brk id="6"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P15" sqref="P14: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483</v>
      </c>
      <c r="M6" s="13" t="str">
        <f t="shared" si="2"/>
        <v>公共事業</v>
      </c>
      <c r="N6" s="13" t="str">
        <f t="shared" si="6"/>
        <v>公共事業</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t="s">
        <v>483</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483</v>
      </c>
      <c r="C17" s="13" t="str">
        <f t="shared" si="0"/>
        <v>地球温暖化対策</v>
      </c>
      <c r="D17" s="13" t="str">
        <f t="shared" si="8"/>
        <v>観光立国、地球温暖化対策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観光立国、地球温暖化対策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2019-05-21T05:52:16Z</cp:lastPrinted>
  <dcterms:created xsi:type="dcterms:W3CDTF">2012-03-13T00:50:25Z</dcterms:created>
  <dcterms:modified xsi:type="dcterms:W3CDTF">2019-05-30T07:20:49Z</dcterms:modified>
</cp:coreProperties>
</file>