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レビューシートの作成\0628 局内提出から（会計課修正提出）\情報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<sst xmlns="http://schemas.openxmlformats.org/spreadsheetml/2006/main" count="2114" uniqueCount="523">
  <si>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</si>
  <si>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</si>
  <si>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</si>
  <si>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</si>
  <si>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</si>
  <si>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</si>
  <si>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</si>
  <si>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</si>
  <si>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</si>
  <si>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</si>
  <si>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</si>
  <si>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</si>
  <si>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</si>
  <si>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</si>
  <si>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</si>
  <si>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</si>
  <si>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</si>
  <si>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</si>
  <si>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</si>
  <si>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</si>
  <si>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</si>
  <si>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</si>
  <si>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</si>
  <si>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</si>
  <si>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</si>
  <si>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</si>
  <si>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</si>
  <si>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</si>
  <si>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</si>
  <si>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</si>
  <si>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</si>
  <si>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</si>
  <si>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</si>
  <si>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</si>
  <si>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</si>
  <si>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</si>
  <si>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</si>
  <si>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</si>
  <si>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</si>
  <si>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</si>
  <si>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</si>
  <si>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</si>
  <si>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</si>
  <si>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</si>
  <si>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</si>
  <si>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</si>
  <si>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</si>
  <si>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</si>
  <si>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</si>
  <si>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</si>
  <si>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</si>
  <si>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</si>
  <si>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</si>
  <si>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</si>
  <si>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</si>
  <si>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</si>
  <si>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</si>
  <si>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</si>
  <si>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</si>
  <si>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</si>
  <si>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</si>
  <si>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</si>
  <si>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</si>
  <si>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</si>
  <si>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</si>
  <si>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</si>
  <si>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</si>
  <si>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</si>
  <si>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</si>
  <si>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</si>
  <si>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</si>
  <si>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</si>
  <si>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</si>
  <si>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</si>
  <si>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</si>
  <si>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</si>
  <si>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</si>
  <si>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</si>
  <si>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</si>
  <si>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</si>
  <si>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</si>
  <si>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</si>
  <si>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</si>
  <si>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</si>
  <si>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</si>
  <si>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</si>
  <si>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</si>
  <si>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</si>
  <si>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</si>
  <si>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</si>
  <si>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</si>
  <si>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</si>
  <si>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</si>
  <si>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</si>
  <si>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</si>
  <si>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</si>
  <si>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</si>
  <si>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</si>
  <si>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</si>
  <si>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</si>
  <si>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</si>
  <si>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</si>
  <si>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</si>
  <si>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</si>
  <si>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</si>
  <si>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</si>
  <si>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</si>
  <si>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</si>
  <si>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</si>
  <si>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</si>
  <si>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</si>
  <si>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</si>
  <si>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</si>
  <si>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</si>
  <si>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</si>
  <si>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</si>
  <si>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</si>
  <si>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</si>
  <si>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</si>
  <si>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</si>
  <si>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</si>
  <si>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</si>
  <si>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</si>
  <si>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</si>
  <si>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</si>
  <si>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</si>
  <si>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</si>
  <si>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</si>
  <si>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</si>
  <si>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</si>
  <si>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</si>
  <si>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</si>
  <si>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</si>
  <si>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</si>
  <si>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</si>
  <si>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</si>
  <si>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</si>
  <si>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</si>
  <si>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</si>
  <si>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</si>
  <si>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</si>
  <si>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</si>
  <si>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</si>
  <si>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</si>
  <si>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</si>
  <si>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</si>
  <si>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</si>
  <si>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</si>
  <si>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</si>
  <si>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</si>
  <si>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</si>
  <si>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</si>
  <si>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</si>
  <si>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</si>
  <si>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</si>
  <si>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</si>
  <si>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</si>
  <si>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</si>
  <si>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</si>
  <si>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</si>
  <si>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</si>
  <si>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</si>
  <si>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</si>
  <si>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</si>
  <si>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</si>
  <si>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</si>
  <si>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</si>
  <si>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</si>
  <si>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</si>
  <si>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</si>
  <si>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</si>
  <si>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</si>
  <si>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</si>
  <si>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</si>
  <si>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</si>
  <si>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</si>
  <si>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</si>
  <si>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</si>
  <si>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</si>
  <si>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</si>
  <si>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</si>
  <si>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</si>
  <si>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</si>
  <si>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</si>
  <si>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</si>
  <si>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</si>
  <si>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</si>
  <si>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</si>
  <si>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</si>
  <si>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</si>
  <si>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</si>
  <si>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</si>
  <si>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</si>
  <si>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</si>
  <si>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</si>
  <si>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</si>
  <si>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</si>
  <si>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</si>
  <si>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</si>
  <si>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</si>
  <si>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</si>
  <si>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</si>
  <si>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</si>
  <si>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</si>
  <si>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</si>
  <si>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</si>
  <si>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</si>
  <si>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</si>
  <si>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</si>
  <si>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</si>
  <si>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</si>
  <si>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</si>
  <si>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</si>
  <si>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</si>
  <si>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</si>
  <si>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</si>
  <si>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</si>
  <si>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</si>
  <si>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</si>
  <si>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</si>
  <si>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</si>
  <si>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</si>
  <si>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</si>
  <si>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</si>
  <si>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</si>
  <si>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</si>
  <si>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</si>
  <si>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</si>
  <si>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</si>
  <si>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</si>
  <si>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</si>
  <si>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</si>
  <si>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</si>
  <si>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</si>
  <si>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</si>
  <si>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</si>
  <si>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</si>
  <si>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</si>
  <si>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</si>
  <si>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</si>
  <si>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</si>
  <si>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</si>
  <si>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</si>
  <si>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</si>
  <si>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</si>
  <si>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</si>
  <si>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</si>
  <si>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</si>
  <si>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</si>
  <si>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</si>
  <si>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</si>
  <si>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</si>
  <si>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</si>
  <si>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</si>
  <si>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</si>
  <si>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</si>
  <si>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</si>
  <si>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</si>
  <si>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</si>
  <si>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</si>
  <si>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</si>
  <si>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</si>
  <si>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</si>
  <si>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</si>
  <si>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</si>
  <si>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</si>
  <si>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</si>
  <si>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</si>
  <si>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</si>
  <si>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</si>
  <si>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</si>
  <si>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</si>
  <si>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</si>
  <si>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</si>
  <si>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</si>
  <si>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</si>
  <si>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</si>
  <si>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</si>
  <si>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</si>
  <si>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</si>
  <si>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</si>
  <si>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</si>
  <si>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</si>
  <si>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</si>
  <si>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</si>
  <si>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</si>
  <si>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</si>
  <si>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</si>
  <si>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</si>
  <si>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</si>
  <si>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</si>
  <si>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</si>
  <si>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</si>
  <si>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</si>
  <si>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</si>
  <si>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</si>
  <si>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</si>
  <si>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</si>
  <si>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</si>
  <si>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</si>
  <si>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</si>
  <si>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</si>
  <si>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</si>
  <si>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</si>
  <si>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</si>
  <si>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</si>
  <si>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</si>
  <si>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</si>
  <si>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</si>
  <si>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</si>
  <si>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</si>
  <si>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</si>
  <si>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</si>
  <si>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</si>
  <si>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</si>
  <si>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</si>
  <si>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</si>
  <si>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</si>
  <si>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</si>
  <si>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</si>
  <si>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</si>
  <si>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</si>
  <si>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</si>
  <si>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</si>
  <si>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</si>
  <si>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</si>
  <si>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</si>
  <si>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</si>
  <si>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</si>
  <si>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</si>
  <si>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</si>
  <si>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</si>
  <si>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</si>
  <si>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</si>
  <si>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</si>
  <si>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</si>
  <si>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</si>
  <si>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</si>
  <si>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</si>
  <si>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</si>
  <si>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</si>
  <si>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</si>
  <si>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</si>
  <si>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</si>
  <si>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</si>
  <si>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</si>
  <si>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</si>
  <si>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</si>
  <si>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</si>
  <si>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</si>
  <si>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</si>
  <si>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</si>
  <si>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</si>
  <si>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</si>
  <si>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</si>
  <si>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</si>
  <si>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</si>
  <si>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</si>
  <si>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</si>
  <si>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</si>
  <si>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</si>
  <si>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</si>
  <si>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</si>
  <si>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</si>
  <si>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</si>
  <si>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</si>
  <si>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</si>
  <si>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</si>
  <si>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</si>
  <si>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</si>
  <si>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</si>
  <si>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</si>
  <si>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</si>
  <si>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</si>
  <si>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</si>
  <si>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</si>
  <si>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</si>
  <si>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</si>
  <si>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</si>
  <si>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</si>
  <si>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</si>
  <si>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</si>
  <si>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</si>
  <si>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</si>
  <si>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</si>
  <si>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</si>
  <si>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</si>
  <si>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</si>
  <si>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</si>
  <si>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</si>
  <si>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</si>
  <si>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</si>
  <si>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</si>
  <si>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</si>
  <si>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</si>
  <si>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</si>
  <si>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</si>
  <si>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</si>
  <si>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</si>
  <si>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</si>
  <si>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</si>
  <si>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</si>
  <si>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</si>
  <si>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</si>
  <si>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</si>
  <si>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</si>
  <si>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</si>
  <si>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</si>
  <si>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</si>
  <si>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</si>
  <si>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</si>
  <si>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</si>
  <si>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</si>
  <si>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</si>
  <si>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</si>
  <si>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</si>
  <si>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</si>
  <si>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</si>
  <si>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</si>
  <si>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</si>
  <si>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</si>
  <si>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</si>
  <si>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</si>
  <si>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</si>
  <si>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</si>
  <si>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</si>
  <si>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</si>
  <si>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</si>
  <si>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</si>
  <si>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</si>
  <si>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</si>
  <si>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</si>
  <si>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</si>
  <si>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</si>
  <si>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</si>
  <si>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</si>
  <si>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</si>
  <si>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</si>
  <si>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</si>
  <si>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</si>
  <si>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</si>
  <si>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</si>
  <si>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</si>
  <si>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</si>
  <si>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</si>
  <si>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</si>
  <si>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</si>
  <si>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</si>
  <si>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</si>
  <si>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</si>
  <si>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</si>
  <si>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</si>
  <si>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</si>
  <si>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</si>
  <si>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</si>
  <si>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</si>
  <si>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</si>
  <si>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</si>
  <si>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</si>
  <si>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</si>
  <si>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</si>
  <si>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</si>
  <si>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</si>
  <si>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</si>
  <si>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</si>
  <si>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</si>
  <si>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</si>
  <si>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</si>
  <si>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</si>
  <si>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</si>
  <si>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</si>
  <si>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</si>
  <si>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</si>
  <si>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</si>
  <si>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</si>
  <si>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</si>
  <si>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</si>
  <si>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</si>
  <si>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</si>
  <si>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</si>
  <si>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情報政策課</t>
    <rPh sb="0" eb="2">
      <t>ジョウホウ</t>
    </rPh>
    <rPh sb="2" eb="5">
      <t>セイサクカ</t>
    </rPh>
    <phoneticPr fontId="5"/>
  </si>
  <si>
    <t>総合政策局</t>
    <rPh sb="0" eb="2">
      <t>ソウゴウ</t>
    </rPh>
    <rPh sb="2" eb="5">
      <t>セイサクキョク</t>
    </rPh>
    <phoneticPr fontId="5"/>
  </si>
  <si>
    <t>国土交通省</t>
  </si>
  <si>
    <t>公共交通分野におけるオープンデータ化の推進</t>
    <phoneticPr fontId="5"/>
  </si>
  <si>
    <t>○</t>
  </si>
  <si>
    <t>○</t>
    <phoneticPr fontId="5"/>
  </si>
  <si>
    <t>官民データ活用推進基本法第11条</t>
    <phoneticPr fontId="5"/>
  </si>
  <si>
    <t>世界最先端デジタル国家創造宣言・官民データ活用推進基本計画</t>
    <phoneticPr fontId="5"/>
  </si>
  <si>
    <t>公共交通機関における運行情報等のオープンデータ化は、利用者への情報提供の充実につながり、一層の利用者利便の向上に資するものであり、特に、2020年東京オリンピック・パラリンピック競技大会における円滑な輸送に寄与する観点からも、情報提供の充実を図る必要があることから、国が公共交通分野のオープンデータ化に向けた機運醸成を図る必要がある。</t>
    <rPh sb="133" eb="134">
      <t>クニ</t>
    </rPh>
    <rPh sb="135" eb="137">
      <t>コウキョウ</t>
    </rPh>
    <rPh sb="137" eb="139">
      <t>コウツウ</t>
    </rPh>
    <rPh sb="139" eb="141">
      <t>ブンヤ</t>
    </rPh>
    <rPh sb="149" eb="150">
      <t>カ</t>
    </rPh>
    <rPh sb="151" eb="152">
      <t>ム</t>
    </rPh>
    <rPh sb="154" eb="156">
      <t>キウン</t>
    </rPh>
    <rPh sb="156" eb="158">
      <t>ジョウセイ</t>
    </rPh>
    <rPh sb="159" eb="160">
      <t>ハカ</t>
    </rPh>
    <rPh sb="161" eb="163">
      <t>ヒツヨウ</t>
    </rPh>
    <phoneticPr fontId="5"/>
  </si>
  <si>
    <t>公共交通事業者によるオープンデータ化を推進する上で課題となっているオープンデータのメリットや費用対効果、データ管理の在り方等について検討を行うため、オープンデータを活用したスマートフォンアプリによる情報提供の実証実験を官民連携して実施する。</t>
    <rPh sb="82" eb="84">
      <t>カツヨウ</t>
    </rPh>
    <phoneticPr fontId="5"/>
  </si>
  <si>
    <t>-</t>
    <phoneticPr fontId="5"/>
  </si>
  <si>
    <t>平成32年度までに運行情報等をオープンデータ（※）化した事業者を１８社とする。
（※）機械判読に適したデータ形式で、二次利用が可能な利用ルールで公開されたデータ</t>
    <phoneticPr fontId="5"/>
  </si>
  <si>
    <t>運行情報等をオープンデータ化した事業者の数</t>
    <phoneticPr fontId="5"/>
  </si>
  <si>
    <t>社</t>
    <rPh sb="0" eb="1">
      <t>シャ</t>
    </rPh>
    <phoneticPr fontId="5"/>
  </si>
  <si>
    <t>首都圏の交通事業者のうち、鉄道は「首都圏のJR、公営交通、大手民鉄」、バスは「平成27年3月末現在の保有車両数上位10社のうち首都圏の事業者」の合計を目標値として設定した。</t>
    <phoneticPr fontId="5"/>
  </si>
  <si>
    <t>８．都市・地域交通等の快適性、利便性の向上</t>
    <phoneticPr fontId="5"/>
  </si>
  <si>
    <t>実証実験に参加した交通事業者数</t>
    <phoneticPr fontId="5"/>
  </si>
  <si>
    <t>参加事業者が実証実験向けに提供したデータを整備する経費／実証実験に参加した交通事業者数　　　　　　　　　　　　　　　　　　　　　　　　</t>
    <phoneticPr fontId="5"/>
  </si>
  <si>
    <t>２７　地域公共交通の維持・活性化を推進する</t>
    <phoneticPr fontId="5"/>
  </si>
  <si>
    <t>公共交通機関における運行情報等のオープンデータ化は、利用者への情報提供の充実につながり、一層の利用者利便の向上に資するものであるため。</t>
    <phoneticPr fontId="5"/>
  </si>
  <si>
    <t>複数のモードにまたがる多数の交通事業者が面的な広がりをもってオープンデータ化を加速・拡大させるためには、オープンデータのメリットや費用対効果の明確化、公共交通データへのニーズの掘り起こし、データ管理に関するリスク・不安の払拭のための機会として、官民が連携した実証実験の実施が有効であるところ、その実施に当たって、複数のモードにまたがる多数の交通事業者が面的な広がりをもって参加するものとなるよう国が調整する必要があると考える。</t>
    <phoneticPr fontId="5"/>
  </si>
  <si>
    <t>東京オリンピック・パラリンピック競技大会期間中における円滑な輸送に寄与する点において必要な事業であり、同大会が間近に迫っている中で、オープンデータ化を推進する必要があることから、優先度は高い事業と考える。</t>
    <phoneticPr fontId="5"/>
  </si>
  <si>
    <t>役務費</t>
    <rPh sb="0" eb="2">
      <t>エキム</t>
    </rPh>
    <rPh sb="2" eb="3">
      <t>ヒ</t>
    </rPh>
    <phoneticPr fontId="5"/>
  </si>
  <si>
    <t>公共交通分野におけるオープンデータ化の推進に関する調査検討業務</t>
    <rPh sb="0" eb="2">
      <t>コウキョウ</t>
    </rPh>
    <rPh sb="2" eb="4">
      <t>コウツウ</t>
    </rPh>
    <rPh sb="4" eb="6">
      <t>ブンヤ</t>
    </rPh>
    <rPh sb="17" eb="18">
      <t>カ</t>
    </rPh>
    <rPh sb="19" eb="21">
      <t>スイシン</t>
    </rPh>
    <rPh sb="22" eb="23">
      <t>カン</t>
    </rPh>
    <rPh sb="25" eb="27">
      <t>チョウサ</t>
    </rPh>
    <rPh sb="27" eb="29">
      <t>ケントウ</t>
    </rPh>
    <rPh sb="29" eb="31">
      <t>ギョウム</t>
    </rPh>
    <phoneticPr fontId="5"/>
  </si>
  <si>
    <t>株式会社横須賀テレコムリサーチパーク</t>
    <rPh sb="0" eb="2">
      <t>カブシキ</t>
    </rPh>
    <rPh sb="2" eb="4">
      <t>カイシャ</t>
    </rPh>
    <rPh sb="4" eb="7">
      <t>ヨコスカ</t>
    </rPh>
    <phoneticPr fontId="5"/>
  </si>
  <si>
    <t>公共交通分野におけるオープンデータ化の推進に関する調査検討業務</t>
    <phoneticPr fontId="5"/>
  </si>
  <si>
    <t>本事業は、民間による主体的なオープンデータ化の推進に向けた機運醸成を図ることを目的としたものであり、国として取り組む必要がある。</t>
    <rPh sb="0" eb="1">
      <t>ホン</t>
    </rPh>
    <rPh sb="1" eb="3">
      <t>ジギョウ</t>
    </rPh>
    <rPh sb="5" eb="7">
      <t>ミンカン</t>
    </rPh>
    <rPh sb="10" eb="13">
      <t>シュタイテキ</t>
    </rPh>
    <rPh sb="23" eb="25">
      <t>スイシン</t>
    </rPh>
    <rPh sb="39" eb="41">
      <t>モクテキ</t>
    </rPh>
    <rPh sb="50" eb="51">
      <t>クニ</t>
    </rPh>
    <rPh sb="54" eb="55">
      <t>ト</t>
    </rPh>
    <rPh sb="56" eb="57">
      <t>ク</t>
    </rPh>
    <rPh sb="58" eb="60">
      <t>ヒツヨウ</t>
    </rPh>
    <phoneticPr fontId="5"/>
  </si>
  <si>
    <t>　円/社</t>
    <rPh sb="1" eb="2">
      <t>エン</t>
    </rPh>
    <rPh sb="3" eb="4">
      <t>シャ</t>
    </rPh>
    <phoneticPr fontId="5"/>
  </si>
  <si>
    <t>　　円/社</t>
    <rPh sb="2" eb="3">
      <t>エン</t>
    </rPh>
    <rPh sb="4" eb="5">
      <t>シャ</t>
    </rPh>
    <phoneticPr fontId="5"/>
  </si>
  <si>
    <t>-</t>
    <phoneticPr fontId="5"/>
  </si>
  <si>
    <t>-</t>
    <phoneticPr fontId="5"/>
  </si>
  <si>
    <t>本事業は、オープンデータのメリットや費用対効果の明確化、公共交通データへのニーズの掘り起こし、データ管理に関するリスク・不安の払拭のため、官民連携した実証実験を実施することにより、公共交通分野におけるオープンデータ化の推進を図るものである。</t>
    <phoneticPr fontId="5"/>
  </si>
  <si>
    <t>3,869,000/7</t>
    <phoneticPr fontId="5"/>
  </si>
  <si>
    <t>課長　蔭山　良幸</t>
    <rPh sb="0" eb="2">
      <t>カチョウ</t>
    </rPh>
    <rPh sb="3" eb="5">
      <t>カゲヤマ</t>
    </rPh>
    <rPh sb="6" eb="8">
      <t>ヨシユキ</t>
    </rPh>
    <phoneticPr fontId="5"/>
  </si>
  <si>
    <t>-</t>
    <phoneticPr fontId="5"/>
  </si>
  <si>
    <t>執行においては、企画競争入札により受注者を決定しており、競争性のある契約方法により適切に執行している（企画提案書の提出は２社であり、競争性は確保されている）。</t>
    <rPh sb="0" eb="2">
      <t>シッコウ</t>
    </rPh>
    <rPh sb="8" eb="10">
      <t>キカク</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rPh sb="51" eb="53">
      <t>キカク</t>
    </rPh>
    <rPh sb="53" eb="55">
      <t>テイアン</t>
    </rPh>
    <rPh sb="55" eb="56">
      <t>ショ</t>
    </rPh>
    <rPh sb="57" eb="59">
      <t>テイシュツ</t>
    </rPh>
    <rPh sb="61" eb="62">
      <t>シャ</t>
    </rPh>
    <rPh sb="66" eb="69">
      <t>キョウソウセイ</t>
    </rPh>
    <rPh sb="70" eb="72">
      <t>カクホ</t>
    </rPh>
    <phoneticPr fontId="5"/>
  </si>
  <si>
    <t>無</t>
  </si>
  <si>
    <t>‐</t>
  </si>
  <si>
    <t>執行においては、企画競争入札により受注者を決定しており、競争性のある契約方法により適切に執行している。</t>
    <rPh sb="8" eb="10">
      <t>キカク</t>
    </rPh>
    <rPh sb="10" eb="12">
      <t>キョウソウ</t>
    </rPh>
    <phoneticPr fontId="5"/>
  </si>
  <si>
    <t>執行においては、企画競争入札により受注者を決定しており、競争性のある契約方法により適切に執行している。</t>
    <phoneticPr fontId="5"/>
  </si>
  <si>
    <t>活動実績については、見込みに見合ったものとなっている。成果物については、今後の検討に活用する予定である。</t>
    <rPh sb="14" eb="16">
      <t>ミア</t>
    </rPh>
    <rPh sb="39" eb="41">
      <t>ケントウ</t>
    </rPh>
    <phoneticPr fontId="5"/>
  </si>
  <si>
    <t>活動実績については、見込みに見合ったものとなっている。成果物については、今後の検討に活用する予定である。</t>
    <rPh sb="14" eb="16">
      <t>ミア</t>
    </rPh>
    <phoneticPr fontId="5"/>
  </si>
  <si>
    <t>本事業は平成30年度で終了したが、今後事業成果を活用し、民間による主体的なオープンデータ化の推進に向けた機運醸成に努める。</t>
    <rPh sb="0" eb="1">
      <t>ホン</t>
    </rPh>
    <rPh sb="1" eb="3">
      <t>ジギョウ</t>
    </rPh>
    <rPh sb="4" eb="6">
      <t>ヘイセイ</t>
    </rPh>
    <rPh sb="8" eb="10">
      <t>ネンド</t>
    </rPh>
    <rPh sb="11" eb="13">
      <t>シュウリョウ</t>
    </rPh>
    <rPh sb="19" eb="21">
      <t>ジギョウ</t>
    </rPh>
    <rPh sb="21" eb="23">
      <t>セイカ</t>
    </rPh>
    <rPh sb="24" eb="26">
      <t>カツヨウ</t>
    </rPh>
    <rPh sb="52" eb="54">
      <t>キウン</t>
    </rPh>
    <rPh sb="54" eb="56">
      <t>ジョウセイ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</si>
</sst>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30</xdr:col>
      <xdr:colOff>122465</xdr:colOff>
      <xdr:row>743</xdr:row>
      <xdr:rowOff>54428</xdr:rowOff>
    </xdr:to>
    <xdr:sp macro="" textlink="">
      <xdr:nvSpPr>
        <xdr:cNvPr id="3" name="正方形/長方形 2"/>
        <xdr:cNvSpPr/>
      </xdr:nvSpPr>
      <xdr:spPr>
        <a:xfrm>
          <a:off x="2600325" y="39862125"/>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13</a:t>
          </a:r>
          <a:r>
            <a:rPr kumimoji="1" lang="ja-JP" altLang="en-US" sz="1600"/>
            <a:t>百万円</a:t>
          </a:r>
        </a:p>
      </xdr:txBody>
    </xdr:sp>
    <xdr:clientData/>
  </xdr:twoCellAnchor>
  <xdr:twoCellAnchor>
    <xdr:from>
      <xdr:col>13</xdr:col>
      <xdr:colOff>0</xdr:colOff>
      <xdr:row>743</xdr:row>
      <xdr:rowOff>258535</xdr:rowOff>
    </xdr:from>
    <xdr:to>
      <xdr:col>30</xdr:col>
      <xdr:colOff>163286</xdr:colOff>
      <xdr:row>745</xdr:row>
      <xdr:rowOff>340179</xdr:rowOff>
    </xdr:to>
    <xdr:sp macro="" textlink="">
      <xdr:nvSpPr>
        <xdr:cNvPr id="4" name="大かっこ 3"/>
        <xdr:cNvSpPr/>
      </xdr:nvSpPr>
      <xdr:spPr>
        <a:xfrm>
          <a:off x="2600325" y="40825510"/>
          <a:ext cx="3563711" cy="786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81643</xdr:rowOff>
    </xdr:from>
    <xdr:to>
      <xdr:col>29</xdr:col>
      <xdr:colOff>176893</xdr:colOff>
      <xdr:row>745</xdr:row>
      <xdr:rowOff>321468</xdr:rowOff>
    </xdr:to>
    <xdr:sp macro="" textlink="">
      <xdr:nvSpPr>
        <xdr:cNvPr id="5" name="テキスト ボックス 4"/>
        <xdr:cNvSpPr txBox="1"/>
      </xdr:nvSpPr>
      <xdr:spPr>
        <a:xfrm>
          <a:off x="2800350" y="41001043"/>
          <a:ext cx="3177268" cy="5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全体方針の決定等</a:t>
          </a:r>
        </a:p>
      </xdr:txBody>
    </xdr:sp>
    <xdr:clientData/>
  </xdr:twoCellAnchor>
  <xdr:twoCellAnchor>
    <xdr:from>
      <xdr:col>21</xdr:col>
      <xdr:colOff>108855</xdr:colOff>
      <xdr:row>746</xdr:row>
      <xdr:rowOff>68035</xdr:rowOff>
    </xdr:from>
    <xdr:to>
      <xdr:col>21</xdr:col>
      <xdr:colOff>108855</xdr:colOff>
      <xdr:row>747</xdr:row>
      <xdr:rowOff>68036</xdr:rowOff>
    </xdr:to>
    <xdr:cxnSp macro="">
      <xdr:nvCxnSpPr>
        <xdr:cNvPr id="6" name="直線矢印コネクタ 5"/>
        <xdr:cNvCxnSpPr/>
      </xdr:nvCxnSpPr>
      <xdr:spPr>
        <a:xfrm>
          <a:off x="4309380" y="41692285"/>
          <a:ext cx="0" cy="352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748</xdr:row>
      <xdr:rowOff>122464</xdr:rowOff>
    </xdr:from>
    <xdr:to>
      <xdr:col>30</xdr:col>
      <xdr:colOff>136072</xdr:colOff>
      <xdr:row>750</xdr:row>
      <xdr:rowOff>176892</xdr:rowOff>
    </xdr:to>
    <xdr:sp macro="" textlink="">
      <xdr:nvSpPr>
        <xdr:cNvPr id="7" name="正方形/長方形 6"/>
        <xdr:cNvSpPr/>
      </xdr:nvSpPr>
      <xdr:spPr>
        <a:xfrm>
          <a:off x="2613932" y="42451564"/>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a:t>
          </a:r>
          <a:endParaRPr kumimoji="1" lang="en-US" altLang="ja-JP" sz="1600"/>
        </a:p>
        <a:p>
          <a:pPr algn="ctr"/>
          <a:r>
            <a:rPr kumimoji="1" lang="en-US" altLang="ja-JP" sz="1600"/>
            <a:t>13</a:t>
          </a:r>
          <a:r>
            <a:rPr kumimoji="1" lang="ja-JP" altLang="en-US" sz="1600"/>
            <a:t>百万円</a:t>
          </a:r>
        </a:p>
      </xdr:txBody>
    </xdr:sp>
    <xdr:clientData/>
  </xdr:twoCellAnchor>
  <xdr:twoCellAnchor>
    <xdr:from>
      <xdr:col>12</xdr:col>
      <xdr:colOff>193223</xdr:colOff>
      <xdr:row>751</xdr:row>
      <xdr:rowOff>16324</xdr:rowOff>
    </xdr:from>
    <xdr:to>
      <xdr:col>30</xdr:col>
      <xdr:colOff>152402</xdr:colOff>
      <xdr:row>753</xdr:row>
      <xdr:rowOff>97967</xdr:rowOff>
    </xdr:to>
    <xdr:sp macro="" textlink="">
      <xdr:nvSpPr>
        <xdr:cNvPr id="9" name="大かっこ 8"/>
        <xdr:cNvSpPr/>
      </xdr:nvSpPr>
      <xdr:spPr>
        <a:xfrm>
          <a:off x="2593523" y="43402699"/>
          <a:ext cx="3559629" cy="7864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51487</xdr:colOff>
      <xdr:row>751</xdr:row>
      <xdr:rowOff>102973</xdr:rowOff>
    </xdr:from>
    <xdr:to>
      <xdr:col>30</xdr:col>
      <xdr:colOff>42023</xdr:colOff>
      <xdr:row>752</xdr:row>
      <xdr:rowOff>317870</xdr:rowOff>
    </xdr:to>
    <xdr:sp macro="" textlink="">
      <xdr:nvSpPr>
        <xdr:cNvPr id="11" name="テキスト ボックス 10"/>
        <xdr:cNvSpPr txBox="1"/>
      </xdr:nvSpPr>
      <xdr:spPr>
        <a:xfrm>
          <a:off x="2934730" y="43210034"/>
          <a:ext cx="3285671" cy="56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実証実験（データ整備、オープンデータを活用したサービス実証等）の実施及び効果の検証を実施</a:t>
          </a:r>
        </a:p>
      </xdr:txBody>
    </xdr:sp>
    <xdr:clientData/>
  </xdr:twoCellAnchor>
  <xdr:twoCellAnchor>
    <xdr:from>
      <xdr:col>13</xdr:col>
      <xdr:colOff>51487</xdr:colOff>
      <xdr:row>747</xdr:row>
      <xdr:rowOff>128716</xdr:rowOff>
    </xdr:from>
    <xdr:to>
      <xdr:col>31</xdr:col>
      <xdr:colOff>145729</xdr:colOff>
      <xdr:row>748</xdr:row>
      <xdr:rowOff>48337</xdr:rowOff>
    </xdr:to>
    <xdr:sp macro="" textlink="">
      <xdr:nvSpPr>
        <xdr:cNvPr id="12" name="テキスト ボックス 11"/>
        <xdr:cNvSpPr txBox="1"/>
      </xdr:nvSpPr>
      <xdr:spPr>
        <a:xfrm>
          <a:off x="2728784" y="41845642"/>
          <a:ext cx="3801269"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請負契約</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294</v>
      </c>
      <c r="AT2" s="929"/>
      <c r="AU2" s="929"/>
      <c r="AV2" s="43" t="str">
        <f>IF(AW2="", "", "-")</f>
        <v/>
      </c>
      <c r="AW2" s="900"/>
      <c r="AX2" s="900"/>
    </row>
    <row r="3" spans="1:50" ht="21" customHeight="1" thickBot="1" x14ac:dyDescent="0.2">
      <c r="A3" s="856" t="s">
        <v>462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482</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82</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513</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11" t="s">
        <v>434</v>
      </c>
      <c r="Z7" s="429"/>
      <c r="AA7" s="429"/>
      <c r="AB7" s="429"/>
      <c r="AC7" s="429"/>
      <c r="AD7" s="912"/>
      <c r="AE7" s="901" t="s">
        <v>487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ＩＴ戦略</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489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490</v>
      </c>
      <c r="Q13" s="647"/>
      <c r="R13" s="647"/>
      <c r="S13" s="647"/>
      <c r="T13" s="647"/>
      <c r="U13" s="647"/>
      <c r="V13" s="648"/>
      <c r="W13" s="646" t="s">
        <v>490</v>
      </c>
      <c r="X13" s="647"/>
      <c r="Y13" s="647"/>
      <c r="Z13" s="647"/>
      <c r="AA13" s="647"/>
      <c r="AB13" s="647"/>
      <c r="AC13" s="648"/>
      <c r="AD13" s="646">
        <v>14</v>
      </c>
      <c r="AE13" s="647"/>
      <c r="AF13" s="647"/>
      <c r="AG13" s="647"/>
      <c r="AH13" s="647"/>
      <c r="AI13" s="647"/>
      <c r="AJ13" s="648"/>
      <c r="AK13" s="646" t="s">
        <v>490</v>
      </c>
      <c r="AL13" s="647"/>
      <c r="AM13" s="647"/>
      <c r="AN13" s="647"/>
      <c r="AO13" s="647"/>
      <c r="AP13" s="647"/>
      <c r="AQ13" s="648"/>
      <c r="AR13" s="908" t="s">
        <v>490</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490</v>
      </c>
      <c r="Q14" s="647"/>
      <c r="R14" s="647"/>
      <c r="S14" s="647"/>
      <c r="T14" s="647"/>
      <c r="U14" s="647"/>
      <c r="V14" s="648"/>
      <c r="W14" s="646" t="s">
        <v>490</v>
      </c>
      <c r="X14" s="647"/>
      <c r="Y14" s="647"/>
      <c r="Z14" s="647"/>
      <c r="AA14" s="647"/>
      <c r="AB14" s="647"/>
      <c r="AC14" s="648"/>
      <c r="AD14" s="646" t="s">
        <v>490</v>
      </c>
      <c r="AE14" s="647"/>
      <c r="AF14" s="647"/>
      <c r="AG14" s="647"/>
      <c r="AH14" s="647"/>
      <c r="AI14" s="647"/>
      <c r="AJ14" s="648"/>
      <c r="AK14" s="646" t="s">
        <v>490</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490</v>
      </c>
      <c r="Q15" s="647"/>
      <c r="R15" s="647"/>
      <c r="S15" s="647"/>
      <c r="T15" s="647"/>
      <c r="U15" s="647"/>
      <c r="V15" s="648"/>
      <c r="W15" s="646" t="s">
        <v>490</v>
      </c>
      <c r="X15" s="647"/>
      <c r="Y15" s="647"/>
      <c r="Z15" s="647"/>
      <c r="AA15" s="647"/>
      <c r="AB15" s="647"/>
      <c r="AC15" s="648"/>
      <c r="AD15" s="646" t="s">
        <v>490</v>
      </c>
      <c r="AE15" s="647"/>
      <c r="AF15" s="647"/>
      <c r="AG15" s="647"/>
      <c r="AH15" s="647"/>
      <c r="AI15" s="647"/>
      <c r="AJ15" s="648"/>
      <c r="AK15" s="646" t="s">
        <v>490</v>
      </c>
      <c r="AL15" s="647"/>
      <c r="AM15" s="647"/>
      <c r="AN15" s="647"/>
      <c r="AO15" s="647"/>
      <c r="AP15" s="647"/>
      <c r="AQ15" s="648"/>
      <c r="AR15" s="646" t="s">
        <v>490</v>
      </c>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490</v>
      </c>
      <c r="Q16" s="647"/>
      <c r="R16" s="647"/>
      <c r="S16" s="647"/>
      <c r="T16" s="647"/>
      <c r="U16" s="647"/>
      <c r="V16" s="648"/>
      <c r="W16" s="646" t="s">
        <v>490</v>
      </c>
      <c r="X16" s="647"/>
      <c r="Y16" s="647"/>
      <c r="Z16" s="647"/>
      <c r="AA16" s="647"/>
      <c r="AB16" s="647"/>
      <c r="AC16" s="648"/>
      <c r="AD16" s="646" t="s">
        <v>490</v>
      </c>
      <c r="AE16" s="647"/>
      <c r="AF16" s="647"/>
      <c r="AG16" s="647"/>
      <c r="AH16" s="647"/>
      <c r="AI16" s="647"/>
      <c r="AJ16" s="648"/>
      <c r="AK16" s="646" t="s">
        <v>490</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490</v>
      </c>
      <c r="Q17" s="647"/>
      <c r="R17" s="647"/>
      <c r="S17" s="647"/>
      <c r="T17" s="647"/>
      <c r="U17" s="647"/>
      <c r="V17" s="648"/>
      <c r="W17" s="646" t="s">
        <v>490</v>
      </c>
      <c r="X17" s="647"/>
      <c r="Y17" s="647"/>
      <c r="Z17" s="647"/>
      <c r="AA17" s="647"/>
      <c r="AB17" s="647"/>
      <c r="AC17" s="648"/>
      <c r="AD17" s="646" t="s">
        <v>490</v>
      </c>
      <c r="AE17" s="647"/>
      <c r="AF17" s="647"/>
      <c r="AG17" s="647"/>
      <c r="AH17" s="647"/>
      <c r="AI17" s="647"/>
      <c r="AJ17" s="648"/>
      <c r="AK17" s="646" t="s">
        <v>490</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14</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c r="Q19" s="647"/>
      <c r="R19" s="647"/>
      <c r="S19" s="647"/>
      <c r="T19" s="647"/>
      <c r="U19" s="647"/>
      <c r="V19" s="648"/>
      <c r="W19" s="646"/>
      <c r="X19" s="647"/>
      <c r="Y19" s="647"/>
      <c r="Z19" s="647"/>
      <c r="AA19" s="647"/>
      <c r="AB19" s="647"/>
      <c r="AC19" s="648"/>
      <c r="AD19" s="646">
        <v>13</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0.9285714285714286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0.9285714285714286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470</v>
      </c>
      <c r="B22" s="954"/>
      <c r="C22" s="954"/>
      <c r="D22" s="954"/>
      <c r="E22" s="954"/>
      <c r="F22" s="955"/>
      <c r="G22" s="940" t="s">
        <v>378</v>
      </c>
      <c r="H22" s="208"/>
      <c r="I22" s="208"/>
      <c r="J22" s="208"/>
      <c r="K22" s="208"/>
      <c r="L22" s="208"/>
      <c r="M22" s="208"/>
      <c r="N22" s="208"/>
      <c r="O22" s="209"/>
      <c r="P22" s="925" t="s">
        <v>439</v>
      </c>
      <c r="Q22" s="208"/>
      <c r="R22" s="208"/>
      <c r="S22" s="208"/>
      <c r="T22" s="208"/>
      <c r="U22" s="208"/>
      <c r="V22" s="209"/>
      <c r="W22" s="925" t="s">
        <v>435</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c r="H23" s="942"/>
      <c r="I23" s="942"/>
      <c r="J23" s="942"/>
      <c r="K23" s="942"/>
      <c r="L23" s="942"/>
      <c r="M23" s="942"/>
      <c r="N23" s="942"/>
      <c r="O23" s="943"/>
      <c r="P23" s="908" t="s">
        <v>509</v>
      </c>
      <c r="Q23" s="909"/>
      <c r="R23" s="909"/>
      <c r="S23" s="909"/>
      <c r="T23" s="909"/>
      <c r="U23" s="909"/>
      <c r="V23" s="926"/>
      <c r="W23" s="908" t="s">
        <v>510</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6" t="s">
        <v>510</v>
      </c>
      <c r="Q24" s="647"/>
      <c r="R24" s="647"/>
      <c r="S24" s="647"/>
      <c r="T24" s="647"/>
      <c r="U24" s="647"/>
      <c r="V24" s="648"/>
      <c r="W24" s="646" t="s">
        <v>510</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4" customHeight="1" x14ac:dyDescent="0.15">
      <c r="A25" s="956"/>
      <c r="B25" s="957"/>
      <c r="C25" s="957"/>
      <c r="D25" s="957"/>
      <c r="E25" s="957"/>
      <c r="F25" s="958"/>
      <c r="G25" s="944"/>
      <c r="H25" s="945"/>
      <c r="I25" s="945"/>
      <c r="J25" s="945"/>
      <c r="K25" s="945"/>
      <c r="L25" s="945"/>
      <c r="M25" s="945"/>
      <c r="N25" s="945"/>
      <c r="O25" s="946"/>
      <c r="P25" s="646" t="s">
        <v>510</v>
      </c>
      <c r="Q25" s="647"/>
      <c r="R25" s="647"/>
      <c r="S25" s="647"/>
      <c r="T25" s="647"/>
      <c r="U25" s="647"/>
      <c r="V25" s="648"/>
      <c r="W25" s="646" t="s">
        <v>510</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idden="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idden="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idden="1" x14ac:dyDescent="0.15">
      <c r="A28" s="956"/>
      <c r="B28" s="957"/>
      <c r="C28" s="957"/>
      <c r="D28" s="957"/>
      <c r="E28" s="957"/>
      <c r="F28" s="958"/>
      <c r="G28" s="947" t="s">
        <v>382</v>
      </c>
      <c r="H28" s="948"/>
      <c r="I28" s="948"/>
      <c r="J28" s="948"/>
      <c r="K28" s="948"/>
      <c r="L28" s="948"/>
      <c r="M28" s="948"/>
      <c r="N28" s="948"/>
      <c r="O28" s="949"/>
      <c r="P28" s="867" t="e">
        <f>P29-SUM(P23:P27)</f>
        <v>#VALUE!</v>
      </c>
      <c r="Q28" s="868"/>
      <c r="R28" s="868"/>
      <c r="S28" s="868"/>
      <c r="T28" s="868"/>
      <c r="U28" s="868"/>
      <c r="V28" s="869"/>
      <c r="W28" s="867" t="e">
        <f>W29-SUM(W23:W27)</f>
        <v>#VALUE!</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t="str">
        <f>AK13</f>
        <v>-</v>
      </c>
      <c r="Q29" s="647"/>
      <c r="R29" s="647"/>
      <c r="S29" s="647"/>
      <c r="T29" s="647"/>
      <c r="U29" s="647"/>
      <c r="V29" s="648"/>
      <c r="W29" s="922" t="str">
        <f>AR13</f>
        <v>-</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454</v>
      </c>
      <c r="AF30" s="848"/>
      <c r="AG30" s="848"/>
      <c r="AH30" s="849"/>
      <c r="AI30" s="847" t="s">
        <v>451</v>
      </c>
      <c r="AJ30" s="848"/>
      <c r="AK30" s="848"/>
      <c r="AL30" s="849"/>
      <c r="AM30" s="904" t="s">
        <v>446</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c r="AR31" s="186"/>
      <c r="AS31" s="119" t="s">
        <v>307</v>
      </c>
      <c r="AT31" s="120"/>
      <c r="AU31" s="185">
        <v>32</v>
      </c>
      <c r="AV31" s="185"/>
      <c r="AW31" s="384" t="s">
        <v>296</v>
      </c>
      <c r="AX31" s="385"/>
    </row>
    <row r="32" spans="1:50" ht="33.75" customHeight="1" x14ac:dyDescent="0.15">
      <c r="A32" s="389"/>
      <c r="B32" s="387"/>
      <c r="C32" s="387"/>
      <c r="D32" s="387"/>
      <c r="E32" s="387"/>
      <c r="F32" s="388"/>
      <c r="G32" s="553" t="s">
        <v>491</v>
      </c>
      <c r="H32" s="554"/>
      <c r="I32" s="554"/>
      <c r="J32" s="554"/>
      <c r="K32" s="554"/>
      <c r="L32" s="554"/>
      <c r="M32" s="554"/>
      <c r="N32" s="554"/>
      <c r="O32" s="555"/>
      <c r="P32" s="91" t="s">
        <v>492</v>
      </c>
      <c r="Q32" s="91"/>
      <c r="R32" s="91"/>
      <c r="S32" s="91"/>
      <c r="T32" s="91"/>
      <c r="U32" s="91"/>
      <c r="V32" s="91"/>
      <c r="W32" s="91"/>
      <c r="X32" s="92"/>
      <c r="Y32" s="457" t="s">
        <v>12</v>
      </c>
      <c r="Z32" s="517"/>
      <c r="AA32" s="518"/>
      <c r="AB32" s="447" t="s">
        <v>490</v>
      </c>
      <c r="AC32" s="447"/>
      <c r="AD32" s="447"/>
      <c r="AE32" s="204" t="s">
        <v>490</v>
      </c>
      <c r="AF32" s="205"/>
      <c r="AG32" s="205"/>
      <c r="AH32" s="205"/>
      <c r="AI32" s="204" t="s">
        <v>490</v>
      </c>
      <c r="AJ32" s="205"/>
      <c r="AK32" s="205"/>
      <c r="AL32" s="205"/>
      <c r="AM32" s="204">
        <v>1</v>
      </c>
      <c r="AN32" s="205"/>
      <c r="AO32" s="205"/>
      <c r="AP32" s="205"/>
      <c r="AQ32" s="326" t="s">
        <v>490</v>
      </c>
      <c r="AR32" s="193"/>
      <c r="AS32" s="193"/>
      <c r="AT32" s="327"/>
      <c r="AU32" s="205" t="s">
        <v>490</v>
      </c>
      <c r="AV32" s="205"/>
      <c r="AW32" s="205"/>
      <c r="AX32" s="207"/>
    </row>
    <row r="33" spans="1:50" ht="26.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493</v>
      </c>
      <c r="AC33" s="509"/>
      <c r="AD33" s="509"/>
      <c r="AE33" s="204" t="s">
        <v>490</v>
      </c>
      <c r="AF33" s="205"/>
      <c r="AG33" s="205"/>
      <c r="AH33" s="205"/>
      <c r="AI33" s="204" t="s">
        <v>490</v>
      </c>
      <c r="AJ33" s="205"/>
      <c r="AK33" s="205"/>
      <c r="AL33" s="205"/>
      <c r="AM33" s="204" t="s">
        <v>490</v>
      </c>
      <c r="AN33" s="205"/>
      <c r="AO33" s="205"/>
      <c r="AP33" s="205"/>
      <c r="AQ33" s="326" t="s">
        <v>490</v>
      </c>
      <c r="AR33" s="193"/>
      <c r="AS33" s="193"/>
      <c r="AT33" s="327"/>
      <c r="AU33" s="205">
        <v>18</v>
      </c>
      <c r="AV33" s="205"/>
      <c r="AW33" s="205"/>
      <c r="AX33" s="207"/>
    </row>
    <row r="34" spans="1:50" ht="55.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490</v>
      </c>
      <c r="AF34" s="205"/>
      <c r="AG34" s="205"/>
      <c r="AH34" s="205"/>
      <c r="AI34" s="204" t="s">
        <v>490</v>
      </c>
      <c r="AJ34" s="205"/>
      <c r="AK34" s="205"/>
      <c r="AL34" s="205"/>
      <c r="AM34" s="204">
        <f>+AM32/AU33*100</f>
        <v>5.5555555555555554</v>
      </c>
      <c r="AN34" s="205"/>
      <c r="AO34" s="205"/>
      <c r="AP34" s="205"/>
      <c r="AQ34" s="326" t="s">
        <v>490</v>
      </c>
      <c r="AR34" s="193"/>
      <c r="AS34" s="193"/>
      <c r="AT34" s="327"/>
      <c r="AU34" s="205" t="s">
        <v>490</v>
      </c>
      <c r="AV34" s="205"/>
      <c r="AW34" s="205"/>
      <c r="AX34" s="207"/>
    </row>
    <row r="35" spans="1:50" ht="23.25" customHeight="1" x14ac:dyDescent="0.15">
      <c r="A35" s="212" t="s">
        <v>424</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490</v>
      </c>
      <c r="AC101" s="447"/>
      <c r="AD101" s="447"/>
      <c r="AE101" s="204" t="s">
        <v>490</v>
      </c>
      <c r="AF101" s="205"/>
      <c r="AG101" s="205"/>
      <c r="AH101" s="206"/>
      <c r="AI101" s="204" t="s">
        <v>490</v>
      </c>
      <c r="AJ101" s="205"/>
      <c r="AK101" s="205"/>
      <c r="AL101" s="206"/>
      <c r="AM101" s="204">
        <v>7</v>
      </c>
      <c r="AN101" s="205"/>
      <c r="AO101" s="205"/>
      <c r="AP101" s="206"/>
      <c r="AQ101" s="204" t="s">
        <v>490</v>
      </c>
      <c r="AR101" s="205"/>
      <c r="AS101" s="205"/>
      <c r="AT101" s="206"/>
      <c r="AU101" s="204" t="s">
        <v>490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t="s">
        <v>490</v>
      </c>
      <c r="AF102" s="404"/>
      <c r="AG102" s="404"/>
      <c r="AH102" s="404"/>
      <c r="AI102" s="404" t="s">
        <v>490</v>
      </c>
      <c r="AJ102" s="404"/>
      <c r="AK102" s="404"/>
      <c r="AL102" s="404"/>
      <c r="AM102" s="404">
        <v>9</v>
      </c>
      <c r="AN102" s="404"/>
      <c r="AO102" s="404"/>
      <c r="AP102" s="404"/>
      <c r="AQ102" s="259">
        <v>13</v>
      </c>
      <c r="AR102" s="260"/>
      <c r="AS102" s="260"/>
      <c r="AT102" s="305"/>
      <c r="AU102" s="259" t="s">
        <v>490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507</v>
      </c>
      <c r="AC116" s="532"/>
      <c r="AD116" s="533"/>
      <c r="AE116" s="404" t="s">
        <v>490</v>
      </c>
      <c r="AF116" s="404"/>
      <c r="AG116" s="404"/>
      <c r="AH116" s="404"/>
      <c r="AI116" s="404" t="s">
        <v>490</v>
      </c>
      <c r="AJ116" s="404"/>
      <c r="AK116" s="404"/>
      <c r="AL116" s="404"/>
      <c r="AM116" s="404">
        <v>552714</v>
      </c>
      <c r="AN116" s="404"/>
      <c r="AO116" s="404"/>
      <c r="AP116" s="404"/>
      <c r="AQ116" s="204" t="s">
        <v>490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508</v>
      </c>
      <c r="AC117" s="459"/>
      <c r="AD117" s="460"/>
      <c r="AE117" s="540" t="s">
        <v>490</v>
      </c>
      <c r="AF117" s="540"/>
      <c r="AG117" s="540"/>
      <c r="AH117" s="540"/>
      <c r="AI117" s="540" t="s">
        <v>490</v>
      </c>
      <c r="AJ117" s="540"/>
      <c r="AK117" s="540"/>
      <c r="AL117" s="540"/>
      <c r="AM117" s="540" t="s">
        <v>512</v>
      </c>
      <c r="AN117" s="540"/>
      <c r="AO117" s="540"/>
      <c r="AP117" s="540"/>
      <c r="AQ117" s="540" t="s">
        <v>490</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192" t="s">
        <v>490</v>
      </c>
      <c r="AF134" s="193"/>
      <c r="AG134" s="193"/>
      <c r="AH134" s="193"/>
      <c r="AI134" s="192" t="s">
        <v>490</v>
      </c>
      <c r="AJ134" s="193"/>
      <c r="AK134" s="193"/>
      <c r="AL134" s="193"/>
      <c r="AM134" s="192" t="s">
        <v>490</v>
      </c>
      <c r="AN134" s="193"/>
      <c r="AO134" s="193"/>
      <c r="AP134" s="193"/>
      <c r="AQ134" s="192" t="s">
        <v>490</v>
      </c>
      <c r="AR134" s="193"/>
      <c r="AS134" s="193"/>
      <c r="AT134" s="193"/>
      <c r="AU134" s="192" t="s">
        <v>490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192" t="s">
        <v>490</v>
      </c>
      <c r="AF135" s="193"/>
      <c r="AG135" s="193"/>
      <c r="AH135" s="193"/>
      <c r="AI135" s="192" t="s">
        <v>490</v>
      </c>
      <c r="AJ135" s="193"/>
      <c r="AK135" s="193"/>
      <c r="AL135" s="193"/>
      <c r="AM135" s="192" t="s">
        <v>490</v>
      </c>
      <c r="AN135" s="193"/>
      <c r="AO135" s="193"/>
      <c r="AP135" s="193"/>
      <c r="AQ135" s="192" t="s">
        <v>490</v>
      </c>
      <c r="AR135" s="193"/>
      <c r="AS135" s="193"/>
      <c r="AT135" s="193"/>
      <c r="AU135" s="192" t="s">
        <v>490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510</v>
      </c>
      <c r="H154" s="91"/>
      <c r="I154" s="91"/>
      <c r="J154" s="91"/>
      <c r="K154" s="91"/>
      <c r="L154" s="91"/>
      <c r="M154" s="91"/>
      <c r="N154" s="91"/>
      <c r="O154" s="91"/>
      <c r="P154" s="92"/>
      <c r="Q154" s="111" t="s">
        <v>510</v>
      </c>
      <c r="R154" s="91"/>
      <c r="S154" s="91"/>
      <c r="T154" s="91"/>
      <c r="U154" s="91"/>
      <c r="V154" s="91"/>
      <c r="W154" s="91"/>
      <c r="X154" s="91"/>
      <c r="Y154" s="91"/>
      <c r="Z154" s="91"/>
      <c r="AA154" s="279"/>
      <c r="AB154" s="127" t="s">
        <v>510</v>
      </c>
      <c r="AC154" s="128"/>
      <c r="AD154" s="128"/>
      <c r="AE154" s="133" t="s">
        <v>510</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510</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0"/>
      <c r="E430" s="160" t="s">
        <v>464</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5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499</v>
      </c>
      <c r="AH702" s="372"/>
      <c r="AI702" s="372"/>
      <c r="AJ702" s="372"/>
      <c r="AK702" s="372"/>
      <c r="AL702" s="372"/>
      <c r="AM702" s="372"/>
      <c r="AN702" s="372"/>
      <c r="AO702" s="372"/>
      <c r="AP702" s="372"/>
      <c r="AQ702" s="372"/>
      <c r="AR702" s="372"/>
      <c r="AS702" s="372"/>
      <c r="AT702" s="372"/>
      <c r="AU702" s="372"/>
      <c r="AV702" s="372"/>
      <c r="AW702" s="372"/>
      <c r="AX702" s="373"/>
    </row>
    <row r="703" spans="1:50" ht="130.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74.2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515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516</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517</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6.7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517</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517</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4.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484</v>
      </c>
      <c r="AE714" s="797"/>
      <c r="AF714" s="798"/>
      <c r="AG714" s="725" t="s">
        <v>519</v>
      </c>
      <c r="AH714" s="726"/>
      <c r="AI714" s="726"/>
      <c r="AJ714" s="726"/>
      <c r="AK714" s="726"/>
      <c r="AL714" s="726"/>
      <c r="AM714" s="726"/>
      <c r="AN714" s="726"/>
      <c r="AO714" s="726"/>
      <c r="AP714" s="726"/>
      <c r="AQ714" s="726"/>
      <c r="AR714" s="726"/>
      <c r="AS714" s="726"/>
      <c r="AT714" s="726"/>
      <c r="AU714" s="726"/>
      <c r="AV714" s="726"/>
      <c r="AW714" s="726"/>
      <c r="AX714" s="727"/>
    </row>
    <row r="715" spans="1:50" ht="36"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520</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517</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35.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506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468</v>
      </c>
      <c r="B737" s="196"/>
      <c r="C737" s="196"/>
      <c r="D737" s="197"/>
      <c r="E737" s="979"/>
      <c r="F737" s="979"/>
      <c r="G737" s="979"/>
      <c r="H737" s="979"/>
      <c r="I737" s="979"/>
      <c r="J737" s="979"/>
      <c r="K737" s="979"/>
      <c r="L737" s="979"/>
      <c r="M737" s="979"/>
      <c r="N737" s="351" t="s">
        <v>461</v>
      </c>
      <c r="O737" s="351"/>
      <c r="P737" s="351"/>
      <c r="Q737" s="351"/>
      <c r="R737" s="979"/>
      <c r="S737" s="979"/>
      <c r="T737" s="979"/>
      <c r="U737" s="979"/>
      <c r="V737" s="979"/>
      <c r="W737" s="979"/>
      <c r="X737" s="979"/>
      <c r="Y737" s="979"/>
      <c r="Z737" s="979"/>
      <c r="AA737" s="351" t="s">
        <v>460</v>
      </c>
      <c r="AB737" s="351"/>
      <c r="AC737" s="351"/>
      <c r="AD737" s="351"/>
      <c r="AE737" s="979"/>
      <c r="AF737" s="979"/>
      <c r="AG737" s="979"/>
      <c r="AH737" s="979"/>
      <c r="AI737" s="979"/>
      <c r="AJ737" s="979"/>
      <c r="AK737" s="979"/>
      <c r="AL737" s="979"/>
      <c r="AM737" s="979"/>
      <c r="AN737" s="351" t="s">
        <v>459</v>
      </c>
      <c r="AO737" s="351"/>
      <c r="AP737" s="351"/>
      <c r="AQ737" s="351"/>
      <c r="AR737" s="971"/>
      <c r="AS737" s="972"/>
      <c r="AT737" s="972"/>
      <c r="AU737" s="972"/>
      <c r="AV737" s="972"/>
      <c r="AW737" s="972"/>
      <c r="AX737" s="973"/>
      <c r="AY737" s="75"/>
      <c r="AZ737" s="75"/>
    </row>
    <row r="738" spans="1:52" ht="24.75" customHeight="1" x14ac:dyDescent="0.15">
      <c r="A738" s="980" t="s">
        <v>458</v>
      </c>
      <c r="B738" s="196"/>
      <c r="C738" s="196"/>
      <c r="D738" s="197"/>
      <c r="E738" s="979"/>
      <c r="F738" s="979"/>
      <c r="G738" s="979"/>
      <c r="H738" s="979"/>
      <c r="I738" s="979"/>
      <c r="J738" s="979"/>
      <c r="K738" s="979"/>
      <c r="L738" s="979"/>
      <c r="M738" s="979"/>
      <c r="N738" s="351" t="s">
        <v>457</v>
      </c>
      <c r="O738" s="351"/>
      <c r="P738" s="351"/>
      <c r="Q738" s="351"/>
      <c r="R738" s="979"/>
      <c r="S738" s="979"/>
      <c r="T738" s="979"/>
      <c r="U738" s="979"/>
      <c r="V738" s="979"/>
      <c r="W738" s="979"/>
      <c r="X738" s="979"/>
      <c r="Y738" s="979"/>
      <c r="Z738" s="979"/>
      <c r="AA738" s="351" t="s">
        <v>456</v>
      </c>
      <c r="AB738" s="351"/>
      <c r="AC738" s="351"/>
      <c r="AD738" s="351"/>
      <c r="AE738" s="979"/>
      <c r="AF738" s="979"/>
      <c r="AG738" s="979"/>
      <c r="AH738" s="979"/>
      <c r="AI738" s="979"/>
      <c r="AJ738" s="979"/>
      <c r="AK738" s="979"/>
      <c r="AL738" s="979"/>
      <c r="AM738" s="979"/>
      <c r="AN738" s="351" t="s">
        <v>452</v>
      </c>
      <c r="AO738" s="351"/>
      <c r="AP738" s="351"/>
      <c r="AQ738" s="351"/>
      <c r="AR738" s="971"/>
      <c r="AS738" s="972"/>
      <c r="AT738" s="972"/>
      <c r="AU738" s="972"/>
      <c r="AV738" s="972"/>
      <c r="AW738" s="972"/>
      <c r="AX738" s="973"/>
    </row>
    <row r="739" spans="1:52" ht="24.75" customHeight="1" thickBot="1" x14ac:dyDescent="0.2">
      <c r="A739" s="981" t="s">
        <v>448</v>
      </c>
      <c r="B739" s="982"/>
      <c r="C739" s="982"/>
      <c r="D739" s="983"/>
      <c r="E739" s="984" t="s">
        <v>482</v>
      </c>
      <c r="F739" s="974"/>
      <c r="G739" s="974"/>
      <c r="H739" s="79" t="str">
        <f>IF(E739="", "", "(")</f>
        <v>(</v>
      </c>
      <c r="I739" s="974" t="s">
        <v>469</v>
      </c>
      <c r="J739" s="974"/>
      <c r="K739" s="79" t="str">
        <f>IF(OR(I739="　", I739=""), "", "-")</f>
        <v>-</v>
      </c>
      <c r="L739" s="975">
        <v>27</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406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502</v>
      </c>
      <c r="H781" s="660"/>
      <c r="I781" s="660"/>
      <c r="J781" s="660"/>
      <c r="K781" s="661"/>
      <c r="L781" s="653" t="s">
        <v>503</v>
      </c>
      <c r="M781" s="654"/>
      <c r="N781" s="654"/>
      <c r="O781" s="654"/>
      <c r="P781" s="654"/>
      <c r="Q781" s="654"/>
      <c r="R781" s="654"/>
      <c r="S781" s="654"/>
      <c r="T781" s="654"/>
      <c r="U781" s="654"/>
      <c r="V781" s="654"/>
      <c r="W781" s="654"/>
      <c r="X781" s="655"/>
      <c r="Y781" s="374">
        <v>13</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13</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9.5" customHeight="1" x14ac:dyDescent="0.15">
      <c r="A837" s="362">
        <v>1</v>
      </c>
      <c r="B837" s="362">
        <v>1</v>
      </c>
      <c r="C837" s="347" t="s">
        <v>504</v>
      </c>
      <c r="D837" s="333"/>
      <c r="E837" s="333"/>
      <c r="F837" s="333"/>
      <c r="G837" s="333"/>
      <c r="H837" s="333"/>
      <c r="I837" s="333"/>
      <c r="J837" s="334">
        <v>4021001041333</v>
      </c>
      <c r="K837" s="335"/>
      <c r="L837" s="335"/>
      <c r="M837" s="335"/>
      <c r="N837" s="335"/>
      <c r="O837" s="335"/>
      <c r="P837" s="348" t="s">
        <v>505</v>
      </c>
      <c r="Q837" s="336"/>
      <c r="R837" s="336"/>
      <c r="S837" s="336"/>
      <c r="T837" s="336"/>
      <c r="U837" s="336"/>
      <c r="V837" s="336"/>
      <c r="W837" s="336"/>
      <c r="X837" s="336"/>
      <c r="Y837" s="337">
        <v>13</v>
      </c>
      <c r="Z837" s="338"/>
      <c r="AA837" s="338"/>
      <c r="AB837" s="339"/>
      <c r="AC837" s="349" t="s">
        <v>420</v>
      </c>
      <c r="AD837" s="357"/>
      <c r="AE837" s="357"/>
      <c r="AF837" s="357"/>
      <c r="AG837" s="357"/>
      <c r="AH837" s="358">
        <v>2</v>
      </c>
      <c r="AI837" s="359"/>
      <c r="AJ837" s="359"/>
      <c r="AK837" s="359"/>
      <c r="AL837" s="343">
        <v>96</v>
      </c>
      <c r="AM837" s="344"/>
      <c r="AN837" s="344"/>
      <c r="AO837" s="345"/>
      <c r="AP837" s="346" t="s">
        <v>514</v>
      </c>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8">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867" max="49" man="1"/>
  </rowBreaks>
  <colBreaks count="1" manualBreakCount="1">
    <brk id="6" max="84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485</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2019-07-02T01:52:19Z</cp:lastPrinted>
  <dcterms:created xsi:type="dcterms:W3CDTF">2012-03-13T00:50:25Z</dcterms:created>
  <dcterms:modified xsi:type="dcterms:W3CDTF">2019-07-02T01:54:59Z</dcterms:modified>
</cp:coreProperties>
</file>