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3.予算・決算[・執行・会計検査]\b作業中・201803以前\g行政事業レビュー\H31年度\01 中間公表\レビューシート\６／１８事業番号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<sst xmlns="http://schemas.openxmlformats.org/spreadsheetml/2006/main" count="2136" uniqueCount="549">
  <si>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</si>
  <si>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</si>
  <si>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</si>
  <si>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</si>
  <si>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</si>
  <si>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</si>
  <si>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</si>
  <si>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</si>
  <si>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</si>
  <si>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</si>
  <si>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</si>
  <si>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</si>
  <si>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</si>
  <si>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</si>
  <si>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</si>
  <si>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</si>
  <si>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</si>
  <si>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</si>
  <si>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</si>
  <si>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</si>
  <si>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</si>
  <si>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</si>
  <si>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</si>
  <si>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</si>
  <si>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</si>
  <si>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</si>
  <si>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</si>
  <si>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</si>
  <si>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</si>
  <si>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</si>
  <si>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</si>
  <si>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</si>
  <si>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</si>
  <si>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</si>
  <si>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</si>
  <si>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</si>
  <si>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</si>
  <si>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</si>
  <si>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</si>
  <si>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</si>
  <si>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</si>
  <si>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</si>
  <si>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</si>
  <si>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</si>
  <si>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</si>
  <si>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</si>
  <si>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</si>
  <si>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</si>
  <si>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</si>
  <si>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</si>
  <si>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</si>
  <si>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</si>
  <si>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</si>
  <si>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</si>
  <si>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</si>
  <si>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</si>
  <si>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</si>
  <si>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</si>
  <si>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</si>
  <si>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</si>
  <si>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</si>
  <si>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</si>
  <si>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</si>
  <si>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</si>
  <si>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</si>
  <si>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</si>
  <si>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</si>
  <si>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</si>
  <si>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</si>
  <si>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</si>
  <si>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</si>
  <si>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</si>
  <si>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</si>
  <si>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</si>
  <si>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</si>
  <si>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</si>
  <si>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</si>
  <si>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</si>
  <si>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</si>
  <si>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</si>
  <si>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</si>
  <si>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</si>
  <si>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</si>
  <si>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</si>
  <si>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</si>
  <si>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</si>
  <si>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</si>
  <si>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</si>
  <si>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</si>
  <si>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</si>
  <si>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</si>
  <si>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</si>
  <si>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</si>
  <si>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</si>
  <si>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</si>
  <si>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</si>
  <si>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</si>
  <si>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</si>
  <si>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</si>
  <si>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</si>
  <si>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</si>
  <si>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</si>
  <si>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</si>
  <si>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</si>
  <si>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</si>
  <si>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</si>
  <si>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</si>
  <si>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</si>
  <si>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</si>
  <si>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</si>
  <si>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</si>
  <si>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</si>
  <si>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</si>
  <si>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</si>
  <si>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</si>
  <si>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</si>
  <si>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</si>
  <si>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</si>
  <si>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</si>
  <si>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</si>
  <si>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</si>
  <si>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</si>
  <si>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</si>
  <si>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</si>
  <si>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</si>
  <si>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</si>
  <si>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</si>
  <si>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</si>
  <si>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</si>
  <si>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</si>
  <si>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</si>
  <si>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</si>
  <si>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</si>
  <si>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</si>
  <si>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</si>
  <si>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</si>
  <si>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</si>
  <si>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</si>
  <si>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</si>
  <si>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</si>
  <si>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</si>
  <si>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</si>
  <si>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</si>
  <si>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</si>
  <si>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</si>
  <si>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</si>
  <si>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</si>
  <si>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</si>
  <si>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</si>
  <si>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</si>
  <si>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</si>
  <si>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</si>
  <si>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</si>
  <si>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</si>
  <si>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</si>
  <si>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</si>
  <si>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</si>
  <si>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</si>
  <si>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</si>
  <si>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</si>
  <si>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</si>
  <si>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</si>
  <si>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</si>
  <si>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</si>
  <si>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</si>
  <si>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</si>
  <si>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</si>
  <si>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</si>
  <si>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</si>
  <si>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</si>
  <si>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</si>
  <si>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</si>
  <si>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</si>
  <si>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</si>
  <si>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</si>
  <si>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</si>
  <si>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</si>
  <si>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</si>
  <si>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</si>
  <si>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</si>
  <si>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</si>
  <si>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</si>
  <si>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</si>
  <si>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</si>
  <si>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</si>
  <si>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</si>
  <si>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</si>
  <si>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</si>
  <si>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</si>
  <si>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</si>
  <si>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</si>
  <si>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</si>
  <si>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</si>
  <si>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</si>
  <si>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</si>
  <si>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</si>
  <si>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</si>
  <si>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</si>
  <si>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</si>
  <si>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</si>
  <si>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</si>
  <si>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</si>
  <si>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</si>
  <si>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</si>
  <si>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</si>
  <si>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</si>
  <si>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</si>
  <si>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</si>
  <si>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</si>
  <si>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</si>
  <si>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</si>
  <si>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</si>
  <si>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</si>
  <si>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</si>
  <si>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</si>
  <si>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</si>
  <si>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</si>
  <si>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</si>
  <si>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</si>
  <si>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</si>
  <si>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</si>
  <si>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</si>
  <si>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</si>
  <si>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</si>
  <si>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</si>
  <si>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</si>
  <si>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</si>
  <si>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</si>
  <si>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</si>
  <si>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</si>
  <si>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</si>
  <si>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</si>
  <si>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</si>
  <si>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</si>
  <si>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</si>
  <si>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</si>
  <si>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</si>
  <si>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</si>
  <si>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</si>
  <si>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</si>
  <si>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</si>
  <si>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</si>
  <si>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</si>
  <si>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</si>
  <si>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</si>
  <si>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</si>
  <si>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</si>
  <si>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</si>
  <si>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</si>
  <si>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</si>
  <si>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</si>
  <si>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</si>
  <si>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</si>
  <si>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</si>
  <si>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</si>
  <si>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</si>
  <si>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</si>
  <si>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</si>
  <si>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</si>
  <si>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</si>
  <si>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</si>
  <si>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</si>
  <si>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</si>
  <si>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</si>
  <si>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</si>
  <si>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</si>
  <si>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</si>
  <si>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</si>
  <si>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</si>
  <si>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</si>
  <si>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</si>
  <si>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</si>
  <si>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</si>
  <si>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</si>
  <si>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</si>
  <si>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</si>
  <si>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</si>
  <si>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</si>
  <si>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</si>
  <si>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</si>
  <si>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</si>
  <si>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</si>
  <si>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</si>
  <si>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</si>
  <si>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</si>
  <si>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</si>
  <si>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</si>
  <si>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</si>
  <si>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</si>
  <si>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</si>
  <si>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</si>
  <si>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</si>
  <si>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</si>
  <si>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</si>
  <si>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</si>
  <si>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</si>
  <si>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</si>
  <si>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</si>
  <si>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</si>
  <si>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</si>
  <si>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</si>
  <si>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</si>
  <si>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</si>
  <si>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</si>
  <si>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</si>
  <si>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</si>
  <si>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</si>
  <si>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</si>
  <si>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</si>
  <si>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</si>
  <si>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</si>
  <si>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</si>
  <si>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</si>
  <si>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</si>
  <si>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</si>
  <si>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</si>
  <si>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</si>
  <si>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</si>
  <si>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</si>
  <si>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</si>
  <si>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</si>
  <si>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</si>
  <si>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</si>
  <si>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</si>
  <si>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</si>
  <si>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</si>
  <si>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</si>
  <si>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</si>
  <si>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</si>
  <si>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</si>
  <si>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</si>
  <si>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</si>
  <si>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</si>
  <si>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</si>
  <si>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</si>
  <si>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</si>
  <si>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</si>
  <si>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</si>
  <si>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</si>
  <si>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</si>
  <si>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</si>
  <si>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</si>
  <si>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</si>
  <si>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</si>
  <si>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</si>
  <si>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</si>
  <si>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</si>
  <si>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</si>
  <si>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</si>
  <si>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</si>
  <si>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</si>
  <si>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</si>
  <si>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</si>
  <si>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</si>
  <si>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</si>
  <si>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</si>
  <si>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</si>
  <si>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</si>
  <si>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</si>
  <si>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</si>
  <si>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</si>
  <si>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</si>
  <si>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</si>
  <si>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</si>
  <si>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</si>
  <si>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</si>
  <si>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</si>
  <si>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</si>
  <si>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</si>
  <si>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</si>
  <si>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</si>
  <si>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</si>
  <si>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</si>
  <si>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</si>
  <si>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</si>
  <si>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</si>
  <si>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</si>
  <si>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</si>
  <si>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</si>
  <si>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</si>
  <si>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</si>
  <si>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</si>
  <si>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</si>
  <si>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</si>
  <si>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</si>
  <si>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</si>
  <si>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</si>
  <si>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</si>
  <si>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</si>
  <si>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</si>
  <si>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</si>
  <si>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</si>
  <si>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</si>
  <si>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</si>
  <si>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</si>
  <si>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</si>
  <si>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</si>
  <si>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</si>
  <si>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</si>
  <si>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</si>
  <si>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</si>
  <si>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</si>
  <si>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</si>
  <si>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</si>
  <si>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</si>
  <si>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</si>
  <si>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</si>
  <si>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</si>
  <si>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</si>
  <si>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</si>
  <si>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</si>
  <si>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</si>
  <si>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</si>
  <si>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</si>
  <si>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</si>
  <si>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</si>
  <si>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</si>
  <si>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</si>
  <si>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</si>
  <si>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</si>
  <si>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</si>
  <si>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</si>
  <si>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</si>
  <si>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</si>
  <si>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</si>
  <si>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</si>
  <si>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</si>
  <si>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</si>
  <si>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</si>
  <si>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</si>
  <si>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</si>
  <si>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</si>
  <si>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</si>
  <si>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</si>
  <si>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</si>
  <si>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</si>
  <si>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</si>
  <si>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</si>
  <si>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</si>
  <si>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</si>
  <si>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</si>
  <si>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</si>
  <si>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</si>
  <si>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</si>
  <si>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</si>
  <si>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</si>
  <si>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</si>
  <si>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</si>
  <si>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</si>
  <si>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</si>
  <si>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</si>
  <si>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</si>
  <si>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</si>
  <si>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</si>
  <si>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</si>
  <si>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</si>
  <si>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</si>
  <si>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</si>
  <si>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</si>
  <si>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</si>
  <si>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</si>
  <si>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</si>
  <si>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</si>
  <si>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</si>
  <si>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</si>
  <si>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</si>
  <si>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</si>
  <si>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</si>
  <si>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</si>
  <si>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</si>
  <si>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</si>
  <si>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</si>
  <si>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</si>
  <si>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</si>
  <si>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</si>
  <si>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</si>
  <si>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</si>
  <si>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</si>
  <si>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</si>
  <si>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</si>
  <si>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産学官連携による地理空間情報高度活用の推進</t>
    <rPh sb="0" eb="3">
      <t>サンガクカン</t>
    </rPh>
    <rPh sb="3" eb="5">
      <t>レンケイ</t>
    </rPh>
    <rPh sb="8" eb="10">
      <t>チリ</t>
    </rPh>
    <rPh sb="10" eb="12">
      <t>クウカン</t>
    </rPh>
    <rPh sb="12" eb="14">
      <t>ジョウホウ</t>
    </rPh>
    <rPh sb="14" eb="16">
      <t>コウド</t>
    </rPh>
    <rPh sb="16" eb="18">
      <t>カツヨウ</t>
    </rPh>
    <rPh sb="19" eb="21">
      <t>スイシン</t>
    </rPh>
    <phoneticPr fontId="5"/>
  </si>
  <si>
    <t>国土政策局</t>
    <rPh sb="0" eb="2">
      <t>コクド</t>
    </rPh>
    <rPh sb="2" eb="5">
      <t>セイサクキョク</t>
    </rPh>
    <phoneticPr fontId="5"/>
  </si>
  <si>
    <t>国土情報課</t>
    <rPh sb="0" eb="2">
      <t>コクド</t>
    </rPh>
    <rPh sb="2" eb="5">
      <t>ジョウホウカ</t>
    </rPh>
    <phoneticPr fontId="5"/>
  </si>
  <si>
    <t>坂　勝浩</t>
    <rPh sb="0" eb="1">
      <t>サカ</t>
    </rPh>
    <rPh sb="2" eb="4">
      <t>カツヒロ</t>
    </rPh>
    <phoneticPr fontId="5"/>
  </si>
  <si>
    <t>○</t>
  </si>
  <si>
    <t>地理空間情報活用推進基本法</t>
    <rPh sb="0" eb="2">
      <t>チリ</t>
    </rPh>
    <rPh sb="2" eb="4">
      <t>クウカン</t>
    </rPh>
    <rPh sb="4" eb="6">
      <t>ジョウホウ</t>
    </rPh>
    <rPh sb="6" eb="8">
      <t>カツヨウ</t>
    </rPh>
    <rPh sb="8" eb="10">
      <t>スイシン</t>
    </rPh>
    <rPh sb="10" eb="13">
      <t>キホンホウ</t>
    </rPh>
    <phoneticPr fontId="5"/>
  </si>
  <si>
    <t>地理空間情報活用推進基本計画（H29年3月24日閣議決定）</t>
    <rPh sb="0" eb="2">
      <t>チリ</t>
    </rPh>
    <rPh sb="2" eb="4">
      <t>クウカン</t>
    </rPh>
    <rPh sb="4" eb="6">
      <t>ジョウホウ</t>
    </rPh>
    <rPh sb="6" eb="8">
      <t>カツヨウ</t>
    </rPh>
    <rPh sb="8" eb="10">
      <t>スイシン</t>
    </rPh>
    <rPh sb="10" eb="12">
      <t>キホン</t>
    </rPh>
    <rPh sb="12" eb="14">
      <t>ケイカク</t>
    </rPh>
    <rPh sb="18" eb="19">
      <t>ネン</t>
    </rPh>
    <rPh sb="20" eb="21">
      <t>ガツ</t>
    </rPh>
    <rPh sb="23" eb="24">
      <t>ニチ</t>
    </rPh>
    <rPh sb="24" eb="26">
      <t>カクギ</t>
    </rPh>
    <rPh sb="26" eb="28">
      <t>ケッテイ</t>
    </rPh>
    <phoneticPr fontId="5"/>
  </si>
  <si>
    <t>　地理空間情報活用推進基本法(平成19年法律第63号、以下「基本法」という)ならびに基本法に基づく地理空間情報活用推進基本計画(平成29年3月閣議決定、以下「基本計画」という)及び地理空間情報の活用推進に関する行動計画(G空間行動プラン)(平成28年7月地理空間情報活用推進会議幹事会決定)に基づき、産学官連携による地理空間情報の高度活用の推進・普及を図る。</t>
    <phoneticPr fontId="5"/>
  </si>
  <si>
    <t>「高精度測位社会プロジェクト」において、屋内外シームレスに高精度な測位環境を活用した様々なサービスが実現できる環境づくりに向けて、実証実験等を通じ、屋内の電子地図や測位環境等の空間情報インフラの整備を推進。</t>
    <phoneticPr fontId="5"/>
  </si>
  <si>
    <t>平成31年度末までに、25か所のオリパラ関連施設において屋内位置情報サービスが利用できる</t>
    <phoneticPr fontId="5"/>
  </si>
  <si>
    <t>屋内地図・測位環境が提供され、位置情報サービスが利用できる施設数</t>
    <phoneticPr fontId="5"/>
  </si>
  <si>
    <t>件</t>
    <rPh sb="0" eb="1">
      <t>ケン</t>
    </rPh>
    <phoneticPr fontId="5"/>
  </si>
  <si>
    <t>-</t>
    <phoneticPr fontId="5"/>
  </si>
  <si>
    <t>高精度測位技術を活用したシームレス測位環境構築の業務数</t>
    <phoneticPr fontId="5"/>
  </si>
  <si>
    <t>高精度測位技術を活用したシームレス測位環境構築の業務検討の支出額／業務検討数</t>
    <phoneticPr fontId="5"/>
  </si>
  <si>
    <t>82</t>
    <phoneticPr fontId="5"/>
  </si>
  <si>
    <t>95</t>
    <phoneticPr fontId="5"/>
  </si>
  <si>
    <t>388</t>
    <phoneticPr fontId="5"/>
  </si>
  <si>
    <t>374</t>
    <phoneticPr fontId="5"/>
  </si>
  <si>
    <t>391</t>
    <phoneticPr fontId="5"/>
  </si>
  <si>
    <t>409</t>
    <phoneticPr fontId="5"/>
  </si>
  <si>
    <t>399</t>
    <phoneticPr fontId="5"/>
  </si>
  <si>
    <t>国土交通省</t>
  </si>
  <si>
    <t>10　国土の総合的な利用、整備及び保全、国土に関する情報の整備</t>
    <phoneticPr fontId="5"/>
  </si>
  <si>
    <t>38　国土の位置・形状を定めるための調査及び地理空間情報の整備・活用を推進する</t>
    <phoneticPr fontId="5"/>
  </si>
  <si>
    <t>-</t>
    <phoneticPr fontId="5"/>
  </si>
  <si>
    <t>地理空間情報整備・活用推進調査費</t>
    <phoneticPr fontId="5"/>
  </si>
  <si>
    <t>百万円</t>
    <rPh sb="0" eb="2">
      <t>ヒャクマン</t>
    </rPh>
    <rPh sb="2" eb="3">
      <t>エン</t>
    </rPh>
    <phoneticPr fontId="5"/>
  </si>
  <si>
    <t>百万円/件</t>
    <rPh sb="0" eb="2">
      <t>ヒャクマン</t>
    </rPh>
    <rPh sb="2" eb="3">
      <t>エン</t>
    </rPh>
    <rPh sb="4" eb="5">
      <t>ケン</t>
    </rPh>
    <phoneticPr fontId="5"/>
  </si>
  <si>
    <t>91/2</t>
    <phoneticPr fontId="5"/>
  </si>
  <si>
    <t>55/1</t>
    <phoneticPr fontId="5"/>
  </si>
  <si>
    <t>株式会社エヌ・ティ・ティ・データ</t>
    <rPh sb="0" eb="4">
      <t>カブシキガイシャ</t>
    </rPh>
    <phoneticPr fontId="5"/>
  </si>
  <si>
    <t>株式会社価値総合研究所</t>
    <rPh sb="0" eb="4">
      <t>カブシキガイシャ</t>
    </rPh>
    <rPh sb="4" eb="6">
      <t>カチ</t>
    </rPh>
    <rPh sb="6" eb="8">
      <t>ソウゴウ</t>
    </rPh>
    <rPh sb="8" eb="11">
      <t>ケンキュウジョ</t>
    </rPh>
    <phoneticPr fontId="5"/>
  </si>
  <si>
    <t>NTT空間情報株式会社</t>
    <rPh sb="3" eb="5">
      <t>クウカン</t>
    </rPh>
    <rPh sb="5" eb="7">
      <t>ジョウホウ</t>
    </rPh>
    <rPh sb="7" eb="8">
      <t>カブ</t>
    </rPh>
    <rPh sb="8" eb="9">
      <t>シキ</t>
    </rPh>
    <rPh sb="9" eb="11">
      <t>ガイシャ</t>
    </rPh>
    <phoneticPr fontId="5"/>
  </si>
  <si>
    <t>平成30年度　屋内外シームレスな電子地図等を活用した多様な屋内位置情報サービスの実証検討業務</t>
    <phoneticPr fontId="5"/>
  </si>
  <si>
    <t>位置情報を利用した動的データ作成に向けた調査業務</t>
    <phoneticPr fontId="5"/>
  </si>
  <si>
    <t>高精度測位社会プロジェクト実証実験に係る屋内電子地図作成業務</t>
    <phoneticPr fontId="5"/>
  </si>
  <si>
    <t>高精度測位社会プロジェクト屋内外シームレス測位サービス実証実験環境の継続維持に関する業務</t>
    <phoneticPr fontId="5"/>
  </si>
  <si>
    <t>105</t>
    <phoneticPr fontId="5"/>
  </si>
  <si>
    <t>職員旅費</t>
    <rPh sb="0" eb="2">
      <t>ショクイン</t>
    </rPh>
    <rPh sb="2" eb="4">
      <t>リョヒ</t>
    </rPh>
    <phoneticPr fontId="5"/>
  </si>
  <si>
    <t>44/1</t>
    <phoneticPr fontId="5"/>
  </si>
  <si>
    <t>-</t>
    <phoneticPr fontId="5"/>
  </si>
  <si>
    <t>A.株式会社エヌ・ティ・ティ・データ</t>
    <rPh sb="2" eb="6">
      <t>カブシキガイシャ</t>
    </rPh>
    <phoneticPr fontId="5"/>
  </si>
  <si>
    <t>国、地方公共団体、関係事業者、及び大学等の研究機関が相互に連携を図りながら協力することにより、地理空間情報の活用の効果的な推進が図られることにかんがみ、これらの者の間の連携の強化に必要な施策を講じる。</t>
    <rPh sb="0" eb="1">
      <t>クニ</t>
    </rPh>
    <rPh sb="2" eb="4">
      <t>チホウ</t>
    </rPh>
    <rPh sb="4" eb="6">
      <t>コウキョウ</t>
    </rPh>
    <rPh sb="6" eb="8">
      <t>ダンタイ</t>
    </rPh>
    <rPh sb="9" eb="11">
      <t>カンケイ</t>
    </rPh>
    <rPh sb="11" eb="14">
      <t>ジギョウシャ</t>
    </rPh>
    <rPh sb="15" eb="16">
      <t>オヨ</t>
    </rPh>
    <rPh sb="17" eb="20">
      <t>ダイガクトウ</t>
    </rPh>
    <rPh sb="21" eb="23">
      <t>ケンキュウ</t>
    </rPh>
    <rPh sb="23" eb="25">
      <t>キカン</t>
    </rPh>
    <rPh sb="26" eb="28">
      <t>ソウゴ</t>
    </rPh>
    <rPh sb="29" eb="31">
      <t>レンケイ</t>
    </rPh>
    <rPh sb="32" eb="33">
      <t>ハカ</t>
    </rPh>
    <rPh sb="37" eb="39">
      <t>キョウリョク</t>
    </rPh>
    <rPh sb="47" eb="49">
      <t>チリ</t>
    </rPh>
    <rPh sb="49" eb="51">
      <t>クウカン</t>
    </rPh>
    <rPh sb="51" eb="53">
      <t>ジョウホウ</t>
    </rPh>
    <rPh sb="54" eb="56">
      <t>カツヨウ</t>
    </rPh>
    <rPh sb="57" eb="60">
      <t>コウカテキ</t>
    </rPh>
    <rPh sb="61" eb="63">
      <t>スイシン</t>
    </rPh>
    <rPh sb="64" eb="65">
      <t>ハカ</t>
    </rPh>
    <rPh sb="80" eb="81">
      <t>モノ</t>
    </rPh>
    <rPh sb="82" eb="83">
      <t>アイダ</t>
    </rPh>
    <rPh sb="84" eb="86">
      <t>レンケイ</t>
    </rPh>
    <rPh sb="87" eb="89">
      <t>キョウカ</t>
    </rPh>
    <rPh sb="90" eb="92">
      <t>ヒツヨウ</t>
    </rPh>
    <rPh sb="93" eb="95">
      <t>セサク</t>
    </rPh>
    <rPh sb="96" eb="97">
      <t>コウ</t>
    </rPh>
    <phoneticPr fontId="5"/>
  </si>
  <si>
    <t>有</t>
  </si>
  <si>
    <t>無</t>
  </si>
  <si>
    <t>産学官連携して地理空間情報の活用の推進・普及を図っている。</t>
    <phoneticPr fontId="5"/>
  </si>
  <si>
    <t>基本法などで地理空間情報の活用に関する普及・啓発は国が推進すべき施策に位置づけられている。</t>
    <phoneticPr fontId="5"/>
  </si>
  <si>
    <t>地理空間情報活用推進基本計画（H29年3月24日閣議決定）第２部５．（４）⑥屋内空間における高精度測位環境づくりの促進</t>
    <rPh sb="29" eb="30">
      <t>ダイ</t>
    </rPh>
    <rPh sb="31" eb="32">
      <t>ブ</t>
    </rPh>
    <rPh sb="38" eb="40">
      <t>オクナイ</t>
    </rPh>
    <rPh sb="40" eb="42">
      <t>クウカン</t>
    </rPh>
    <rPh sb="46" eb="49">
      <t>コウセイド</t>
    </rPh>
    <rPh sb="49" eb="51">
      <t>ソクイ</t>
    </rPh>
    <rPh sb="51" eb="53">
      <t>カンキョウ</t>
    </rPh>
    <rPh sb="57" eb="59">
      <t>ソクシン</t>
    </rPh>
    <phoneticPr fontId="5"/>
  </si>
  <si>
    <t>地理空間情報の普及・啓発を広く実施するために必要な事業を実施している。</t>
    <phoneticPr fontId="5"/>
  </si>
  <si>
    <t>企画競争を実施し、有識者による企画競争委員会における審議を経て委託先を選定している。</t>
    <phoneticPr fontId="5"/>
  </si>
  <si>
    <t>‐</t>
  </si>
  <si>
    <t>適正な積算を行うことで、適正なコスト水準を確保している。</t>
    <phoneticPr fontId="5"/>
  </si>
  <si>
    <t>業務の履行に必要となる経費に限定されている。</t>
    <phoneticPr fontId="5"/>
  </si>
  <si>
    <t>業務内容の見直しを行い、効率的な執行に努めている。</t>
    <phoneticPr fontId="5"/>
  </si>
  <si>
    <t>成果は国土交通省HPやG空間情報センターより一般公開することで広く活用されている。</t>
    <phoneticPr fontId="5"/>
  </si>
  <si>
    <t>業務原価等</t>
    <rPh sb="0" eb="2">
      <t>ギョウム</t>
    </rPh>
    <rPh sb="2" eb="4">
      <t>ゲンカ</t>
    </rPh>
    <rPh sb="4" eb="5">
      <t>トウ</t>
    </rPh>
    <phoneticPr fontId="5"/>
  </si>
  <si>
    <t>税</t>
    <rPh sb="0" eb="1">
      <t>ゼイ</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</si>
  <si>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</si>
  <si>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消費税</t>
    <rPh sb="0" eb="3">
      <t>ショウヒゼイ</t>
    </rPh>
    <phoneticPr fontId="5"/>
  </si>
  <si>
    <t>-</t>
    <phoneticPr fontId="5"/>
  </si>
  <si>
    <t>49/2</t>
    <phoneticPr fontId="5"/>
  </si>
  <si>
    <t>成果実績は、概ね成果目標を達成している。</t>
    <rPh sb="0" eb="2">
      <t>セイカ</t>
    </rPh>
    <rPh sb="2" eb="4">
      <t>ジッセキ</t>
    </rPh>
    <rPh sb="6" eb="7">
      <t>オオム</t>
    </rPh>
    <rPh sb="8" eb="10">
      <t>セイカ</t>
    </rPh>
    <rPh sb="10" eb="12">
      <t>モクヒョウ</t>
    </rPh>
    <rPh sb="13" eb="15">
      <t>タッセイ</t>
    </rPh>
    <phoneticPr fontId="5"/>
  </si>
  <si>
    <t>事業の実施に当たっては、効率的な手法で実施している。</t>
    <rPh sb="0" eb="2">
      <t>ジギョウ</t>
    </rPh>
    <rPh sb="3" eb="5">
      <t>ジッシ</t>
    </rPh>
    <rPh sb="6" eb="7">
      <t>ア</t>
    </rPh>
    <rPh sb="12" eb="15">
      <t>コウリツテキ</t>
    </rPh>
    <rPh sb="16" eb="18">
      <t>シュホウ</t>
    </rPh>
    <rPh sb="19" eb="21">
      <t>ジッシ</t>
    </rPh>
    <phoneticPr fontId="5"/>
  </si>
  <si>
    <t>概ね見込みどおりの活動実績を得られている。</t>
    <rPh sb="0" eb="1">
      <t>オオム</t>
    </rPh>
    <rPh sb="2" eb="4">
      <t>ミコ</t>
    </rPh>
    <rPh sb="9" eb="11">
      <t>カツドウ</t>
    </rPh>
    <rPh sb="11" eb="13">
      <t>ジッセキ</t>
    </rPh>
    <rPh sb="14" eb="15">
      <t>エ</t>
    </rPh>
    <phoneticPr fontId="5"/>
  </si>
  <si>
    <t>平成30年度屋内外における人流データの利活用促進に向けた検討業務</t>
    <rPh sb="0" eb="2">
      <t>ヘイセイ</t>
    </rPh>
    <rPh sb="4" eb="6">
      <t>ネンド</t>
    </rPh>
    <rPh sb="6" eb="9">
      <t>オクナイガイ</t>
    </rPh>
    <rPh sb="13" eb="14">
      <t>ジン</t>
    </rPh>
    <rPh sb="14" eb="15">
      <t>リュウ</t>
    </rPh>
    <rPh sb="19" eb="22">
      <t>リカツヨウ</t>
    </rPh>
    <rPh sb="22" eb="24">
      <t>ソクシン</t>
    </rPh>
    <rPh sb="25" eb="26">
      <t>ム</t>
    </rPh>
    <rPh sb="28" eb="30">
      <t>ケントウ</t>
    </rPh>
    <rPh sb="30" eb="32">
      <t>ギョウム</t>
    </rPh>
    <phoneticPr fontId="5"/>
  </si>
  <si>
    <t>・業者の選定にあたっては、引き続き、企画競争入札により発注を行い、コスト削減や競争性の確保に努める。
・関係省庁と連携し、技術開発の進展など民間の動向等を踏まえ、より効果的・効率的なテーマへの事業内容の重点化を図る。
・民間事業者によるサービスが他の施設においても実現され、通年提供されるよう、引き続き屋内電子地図・測位環境等のオープンデータ化の推進や、サービス開発などの社会実装を進めやすい仕組み作りを行う。</t>
    <rPh sb="1" eb="3">
      <t>ギョウシャ</t>
    </rPh>
    <rPh sb="4" eb="6">
      <t>センテイ</t>
    </rPh>
    <rPh sb="13" eb="14">
      <t>ヒ</t>
    </rPh>
    <rPh sb="15" eb="16">
      <t>ツヅ</t>
    </rPh>
    <rPh sb="18" eb="20">
      <t>キカク</t>
    </rPh>
    <rPh sb="20" eb="22">
      <t>キョウソウ</t>
    </rPh>
    <rPh sb="22" eb="24">
      <t>ニュウサツ</t>
    </rPh>
    <rPh sb="27" eb="29">
      <t>ハッチュウ</t>
    </rPh>
    <rPh sb="30" eb="31">
      <t>オコナ</t>
    </rPh>
    <rPh sb="36" eb="38">
      <t>サクゲン</t>
    </rPh>
    <rPh sb="39" eb="42">
      <t>キョウソウセイ</t>
    </rPh>
    <rPh sb="43" eb="45">
      <t>カクホ</t>
    </rPh>
    <rPh sb="46" eb="47">
      <t>ツト</t>
    </rPh>
    <rPh sb="52" eb="54">
      <t>カンケイ</t>
    </rPh>
    <rPh sb="54" eb="56">
      <t>ショウチョウ</t>
    </rPh>
    <rPh sb="57" eb="59">
      <t>レンケイ</t>
    </rPh>
    <rPh sb="61" eb="63">
      <t>ギジュツ</t>
    </rPh>
    <rPh sb="63" eb="65">
      <t>カイハツ</t>
    </rPh>
    <rPh sb="66" eb="68">
      <t>シンテン</t>
    </rPh>
    <rPh sb="70" eb="72">
      <t>ミンカン</t>
    </rPh>
    <rPh sb="73" eb="75">
      <t>ドウコウ</t>
    </rPh>
    <rPh sb="75" eb="76">
      <t>トウ</t>
    </rPh>
    <rPh sb="77" eb="78">
      <t>フ</t>
    </rPh>
    <rPh sb="83" eb="86">
      <t>コウカテキ</t>
    </rPh>
    <rPh sb="87" eb="90">
      <t>コウリツテキ</t>
    </rPh>
    <rPh sb="96" eb="98">
      <t>ジギョウ</t>
    </rPh>
    <rPh sb="98" eb="100">
      <t>ナイヨウ</t>
    </rPh>
    <rPh sb="101" eb="104">
      <t>ジュウテンカ</t>
    </rPh>
    <rPh sb="105" eb="106">
      <t>ハカ</t>
    </rPh>
    <rPh sb="110" eb="112">
      <t>ミンカン</t>
    </rPh>
    <rPh sb="112" eb="115">
      <t>ジギョウシャ</t>
    </rPh>
    <rPh sb="123" eb="124">
      <t>ホカ</t>
    </rPh>
    <rPh sb="125" eb="127">
      <t>シセツ</t>
    </rPh>
    <rPh sb="132" eb="134">
      <t>ジツゲン</t>
    </rPh>
    <rPh sb="137" eb="139">
      <t>ツウネン</t>
    </rPh>
    <rPh sb="139" eb="141">
      <t>テイキョウ</t>
    </rPh>
    <rPh sb="147" eb="148">
      <t>ヒ</t>
    </rPh>
    <rPh sb="149" eb="150">
      <t>ツヅ</t>
    </rPh>
    <rPh sb="151" eb="153">
      <t>オクナイ</t>
    </rPh>
    <rPh sb="153" eb="155">
      <t>デンシ</t>
    </rPh>
    <rPh sb="155" eb="157">
      <t>チズ</t>
    </rPh>
    <rPh sb="158" eb="160">
      <t>ソクイ</t>
    </rPh>
    <rPh sb="160" eb="162">
      <t>カンキョウ</t>
    </rPh>
    <rPh sb="162" eb="163">
      <t>トウ</t>
    </rPh>
    <rPh sb="171" eb="172">
      <t>カ</t>
    </rPh>
    <rPh sb="173" eb="175">
      <t>スイシン</t>
    </rPh>
    <rPh sb="181" eb="183">
      <t>カイハツ</t>
    </rPh>
    <rPh sb="186" eb="188">
      <t>シャカイ</t>
    </rPh>
    <rPh sb="188" eb="190">
      <t>ジッソウ</t>
    </rPh>
    <rPh sb="191" eb="192">
      <t>スス</t>
    </rPh>
    <rPh sb="196" eb="198">
      <t>シク</t>
    </rPh>
    <rPh sb="199" eb="200">
      <t>ヅク</t>
    </rPh>
    <rPh sb="202" eb="203">
      <t>オコナ</t>
    </rPh>
    <phoneticPr fontId="5"/>
  </si>
  <si>
    <t>・成果については、国土交通省WebサイトやG空間情報センターより公開し、広く周知した。
・移動支援サービスの普及を促進するため、災害時における屋内外位置情報利活用のモデルケースとして、東京駅周辺エリアにおいて過年度に整備した高精度な屋内電子地図を活用し、防災情報を関係者間で共有する俯瞰型情報共有サービスの実証実験を実施した。 
・成田空港において屋内ナビゲーションアプリがリリースされるなど、過年度に整備した成果の活用が進んでいる。</t>
    <rPh sb="1" eb="3">
      <t>セイカ</t>
    </rPh>
    <rPh sb="9" eb="11">
      <t>コクド</t>
    </rPh>
    <rPh sb="11" eb="14">
      <t>コウツウショウ</t>
    </rPh>
    <rPh sb="22" eb="24">
      <t>クウカン</t>
    </rPh>
    <rPh sb="24" eb="26">
      <t>ジョウホウ</t>
    </rPh>
    <rPh sb="32" eb="34">
      <t>コウカイ</t>
    </rPh>
    <rPh sb="36" eb="37">
      <t>ヒロ</t>
    </rPh>
    <rPh sb="38" eb="40">
      <t>シュウチ</t>
    </rPh>
    <rPh sb="166" eb="168">
      <t>ナリタ</t>
    </rPh>
    <rPh sb="168" eb="170">
      <t>クウコウ</t>
    </rPh>
    <rPh sb="174" eb="176">
      <t>オクナイ</t>
    </rPh>
    <rPh sb="197" eb="200">
      <t>カネンド</t>
    </rPh>
    <rPh sb="201" eb="203">
      <t>セイビ</t>
    </rPh>
    <rPh sb="205" eb="207">
      <t>セイカ</t>
    </rPh>
    <rPh sb="208" eb="210">
      <t>カツヨウ</t>
    </rPh>
    <rPh sb="211" eb="212">
      <t>スス</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</si>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</sst>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53973</xdr:colOff>
      <xdr:row>743</xdr:row>
      <xdr:rowOff>321701</xdr:rowOff>
    </xdr:from>
    <xdr:to>
      <xdr:col>27</xdr:col>
      <xdr:colOff>54569</xdr:colOff>
      <xdr:row>751</xdr:row>
      <xdr:rowOff>29671</xdr:rowOff>
    </xdr:to>
    <xdr:cxnSp macro="">
      <xdr:nvCxnSpPr>
        <xdr:cNvPr id="3" name="直線矢印コネクタ 2"/>
        <xdr:cNvCxnSpPr/>
      </xdr:nvCxnSpPr>
      <xdr:spPr>
        <a:xfrm>
          <a:off x="5614514" y="40854437"/>
          <a:ext cx="596" cy="24882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67556</xdr:colOff>
      <xdr:row>751</xdr:row>
      <xdr:rowOff>158141</xdr:rowOff>
    </xdr:from>
    <xdr:to>
      <xdr:col>33</xdr:col>
      <xdr:colOff>64477</xdr:colOff>
      <xdr:row>753</xdr:row>
      <xdr:rowOff>324545</xdr:rowOff>
    </xdr:to>
    <xdr:sp macro="" textlink="">
      <xdr:nvSpPr>
        <xdr:cNvPr id="4" name="テキスト ボックス 3"/>
        <xdr:cNvSpPr txBox="1"/>
      </xdr:nvSpPr>
      <xdr:spPr>
        <a:xfrm>
          <a:off x="4392421" y="43471148"/>
          <a:ext cx="2468272" cy="861471"/>
        </a:xfrm>
        <a:prstGeom prst="rect">
          <a:avLst/>
        </a:prstGeom>
        <a:solidFill>
          <a:schemeClr val="bg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latin typeface="+mn-ea"/>
              <a:ea typeface="+mn-ea"/>
            </a:rPr>
            <a:t>A.</a:t>
          </a:r>
          <a:r>
            <a:rPr kumimoji="1" lang="ja-JP" altLang="en-US" sz="1400">
              <a:solidFill>
                <a:sysClr val="windowText" lastClr="000000"/>
              </a:solidFill>
              <a:latin typeface="+mn-ea"/>
              <a:ea typeface="+mn-ea"/>
            </a:rPr>
            <a:t>民間企業等</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5</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49</a:t>
          </a:r>
          <a:r>
            <a:rPr kumimoji="1" lang="ja-JP" altLang="en-US" sz="1400">
              <a:solidFill>
                <a:sysClr val="windowText" lastClr="000000"/>
              </a:solidFill>
              <a:latin typeface="+mn-ea"/>
              <a:ea typeface="+mn-ea"/>
            </a:rPr>
            <a:t>百万円</a:t>
          </a:r>
        </a:p>
      </xdr:txBody>
    </xdr:sp>
    <xdr:clientData/>
  </xdr:twoCellAnchor>
  <xdr:twoCellAnchor>
    <xdr:from>
      <xdr:col>17</xdr:col>
      <xdr:colOff>28363</xdr:colOff>
      <xdr:row>748</xdr:row>
      <xdr:rowOff>84691</xdr:rowOff>
    </xdr:from>
    <xdr:to>
      <xdr:col>37</xdr:col>
      <xdr:colOff>121257</xdr:colOff>
      <xdr:row>749</xdr:row>
      <xdr:rowOff>61949</xdr:rowOff>
    </xdr:to>
    <xdr:sp macro="" textlink="">
      <xdr:nvSpPr>
        <xdr:cNvPr id="5" name="テキスト ボックス 4"/>
        <xdr:cNvSpPr txBox="1"/>
      </xdr:nvSpPr>
      <xdr:spPr>
        <a:xfrm>
          <a:off x="3529444" y="42355096"/>
          <a:ext cx="4211813" cy="3247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t>
          </a:r>
          <a:r>
            <a:rPr kumimoji="1" lang="ja-JP" altLang="en-US" sz="1400">
              <a:solidFill>
                <a:schemeClr val="tx1"/>
              </a:solidFill>
            </a:rPr>
            <a:t>随意契約（企画競争）等</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13</xdr:col>
      <xdr:colOff>119192</xdr:colOff>
      <xdr:row>744</xdr:row>
      <xdr:rowOff>307683</xdr:rowOff>
    </xdr:from>
    <xdr:to>
      <xdr:col>42</xdr:col>
      <xdr:colOff>149327</xdr:colOff>
      <xdr:row>746</xdr:row>
      <xdr:rowOff>10790</xdr:rowOff>
    </xdr:to>
    <xdr:sp macro="" textlink="">
      <xdr:nvSpPr>
        <xdr:cNvPr id="6" name="大かっこ 5"/>
        <xdr:cNvSpPr/>
      </xdr:nvSpPr>
      <xdr:spPr>
        <a:xfrm>
          <a:off x="2796489" y="41187953"/>
          <a:ext cx="6002568" cy="3981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本業務の企画・立案、進捗管理・指導、産学官における推進体制の構築・調整</a:t>
          </a:r>
          <a:endParaRPr lang="ja-JP" altLang="ja-JP" sz="1200">
            <a:effectLst/>
          </a:endParaRPr>
        </a:p>
      </xdr:txBody>
    </xdr:sp>
    <xdr:clientData/>
  </xdr:twoCellAnchor>
  <xdr:twoCellAnchor>
    <xdr:from>
      <xdr:col>17</xdr:col>
      <xdr:colOff>20102</xdr:colOff>
      <xdr:row>754</xdr:row>
      <xdr:rowOff>128856</xdr:rowOff>
    </xdr:from>
    <xdr:to>
      <xdr:col>38</xdr:col>
      <xdr:colOff>122854</xdr:colOff>
      <xdr:row>756</xdr:row>
      <xdr:rowOff>266029</xdr:rowOff>
    </xdr:to>
    <xdr:sp macro="" textlink="">
      <xdr:nvSpPr>
        <xdr:cNvPr id="7" name="大かっこ 6"/>
        <xdr:cNvSpPr/>
      </xdr:nvSpPr>
      <xdr:spPr>
        <a:xfrm>
          <a:off x="3521183" y="44484464"/>
          <a:ext cx="4427617" cy="8322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高精度測位社会プロジェクト</a:t>
          </a:r>
          <a:r>
            <a:rPr kumimoji="1" lang="ja-JP" altLang="en-US" sz="1200">
              <a:solidFill>
                <a:schemeClr val="tx1"/>
              </a:solidFill>
              <a:effectLst/>
              <a:latin typeface="+mn-lt"/>
              <a:ea typeface="+mn-ea"/>
              <a:cs typeface="+mn-cs"/>
            </a:rPr>
            <a:t>における実証実験</a:t>
          </a:r>
          <a:r>
            <a:rPr kumimoji="1" lang="ja-JP" altLang="ja-JP" sz="1200">
              <a:solidFill>
                <a:schemeClr val="tx1"/>
              </a:solidFill>
              <a:effectLst/>
              <a:latin typeface="+mn-ea"/>
              <a:ea typeface="+mn-ea"/>
              <a:cs typeface="+mn-cs"/>
            </a:rPr>
            <a:t>の実施・検証、有識者による委員会の運営　等</a:t>
          </a:r>
          <a:endParaRPr lang="ja-JP" altLang="ja-JP" sz="1200">
            <a:effectLst/>
            <a:latin typeface="+mn-ea"/>
            <a:ea typeface="+mn-ea"/>
          </a:endParaRPr>
        </a:p>
      </xdr:txBody>
    </xdr:sp>
    <xdr:clientData/>
  </xdr:twoCellAnchor>
  <xdr:twoCellAnchor>
    <xdr:from>
      <xdr:col>21</xdr:col>
      <xdr:colOff>44024</xdr:colOff>
      <xdr:row>742</xdr:row>
      <xdr:rowOff>202368</xdr:rowOff>
    </xdr:from>
    <xdr:to>
      <xdr:col>33</xdr:col>
      <xdr:colOff>61675</xdr:colOff>
      <xdr:row>744</xdr:row>
      <xdr:rowOff>218773</xdr:rowOff>
    </xdr:to>
    <xdr:sp macro="" textlink="">
      <xdr:nvSpPr>
        <xdr:cNvPr id="8" name="テキスト ボックス 7"/>
        <xdr:cNvSpPr txBox="1"/>
      </xdr:nvSpPr>
      <xdr:spPr>
        <a:xfrm>
          <a:off x="4368889" y="40387571"/>
          <a:ext cx="2489002" cy="711472"/>
        </a:xfrm>
        <a:prstGeom prst="rect">
          <a:avLst/>
        </a:prstGeom>
        <a:solidFill>
          <a:schemeClr val="lt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国土交通省</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49</a:t>
          </a:r>
          <a:r>
            <a:rPr kumimoji="1" lang="ja-JP" altLang="ja-JP" sz="1400">
              <a:solidFill>
                <a:sysClr val="windowText" lastClr="000000"/>
              </a:solidFill>
              <a:latin typeface="+mn-ea"/>
              <a:ea typeface="+mn-ea"/>
              <a:cs typeface="+mn-cs"/>
            </a:rPr>
            <a:t>百万円</a:t>
          </a:r>
          <a:endParaRPr kumimoji="1" lang="ja-JP" altLang="en-US" sz="1400">
            <a:solidFill>
              <a:sysClr val="windowText" lastClr="000000"/>
            </a:solidFill>
            <a:latin typeface="+mn-ea"/>
            <a:ea typeface="+mn-ea"/>
          </a:endParaRPr>
        </a:p>
      </xdr:txBody>
    </xdr:sp>
    <xdr:clientData/>
  </xdr:twoCellAnchor>
  <xdr:twoCellAnchor>
    <xdr:from>
      <xdr:col>36</xdr:col>
      <xdr:colOff>140134</xdr:colOff>
      <xdr:row>742</xdr:row>
      <xdr:rowOff>0</xdr:rowOff>
    </xdr:from>
    <xdr:to>
      <xdr:col>46</xdr:col>
      <xdr:colOff>113273</xdr:colOff>
      <xdr:row>744</xdr:row>
      <xdr:rowOff>112703</xdr:rowOff>
    </xdr:to>
    <xdr:sp macro="" textlink="">
      <xdr:nvSpPr>
        <xdr:cNvPr id="9" name="大かっこ 8"/>
        <xdr:cNvSpPr/>
      </xdr:nvSpPr>
      <xdr:spPr>
        <a:xfrm>
          <a:off x="7554188" y="40185203"/>
          <a:ext cx="2032599" cy="807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事業に係る事務費</a:t>
          </a:r>
          <a:endParaRPr kumimoji="1" lang="en-US" altLang="ja-JP" sz="1100"/>
        </a:p>
        <a:p>
          <a:pPr algn="l"/>
          <a:r>
            <a:rPr kumimoji="1" lang="ja-JP" altLang="en-US" sz="1100"/>
            <a:t>　職員旅費</a:t>
          </a:r>
          <a:r>
            <a:rPr kumimoji="1" lang="ja-JP" altLang="en-US" sz="1100">
              <a:solidFill>
                <a:sysClr val="windowText" lastClr="000000"/>
              </a:solidFill>
            </a:rPr>
            <a:t>　０．３百万円</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4" t="s">
        <v>0</v>
      </c>
      <c r="AK2" s="944"/>
      <c r="AL2" s="944"/>
      <c r="AM2" s="944"/>
      <c r="AN2" s="944"/>
      <c r="AO2" s="945"/>
      <c r="AP2" s="945"/>
      <c r="AQ2" s="945"/>
      <c r="AR2" s="65" t="str">
        <f>IF(OR(AO2="　", AO2=""), "", "-")</f>
        <v/>
      </c>
      <c r="AS2" s="946">
        <v>401</v>
      </c>
      <c r="AT2" s="946"/>
      <c r="AU2" s="946"/>
      <c r="AV2" s="43" t="str">
        <f>IF(AW2="", "", "-")</f>
        <v/>
      </c>
      <c r="AW2" s="915"/>
      <c r="AX2" s="915"/>
    </row>
    <row r="3" spans="1:50" ht="21" customHeight="1" thickBot="1" x14ac:dyDescent="0.2">
      <c r="A3" s="859" t="s">
        <v>462</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502</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182</v>
      </c>
      <c r="H5" s="832"/>
      <c r="I5" s="832"/>
      <c r="J5" s="832"/>
      <c r="K5" s="832"/>
      <c r="L5" s="832"/>
      <c r="M5" s="833" t="s">
        <v>65</v>
      </c>
      <c r="N5" s="834"/>
      <c r="O5" s="834"/>
      <c r="P5" s="834"/>
      <c r="Q5" s="834"/>
      <c r="R5" s="835"/>
      <c r="S5" s="836" t="s">
        <v>130</v>
      </c>
      <c r="T5" s="832"/>
      <c r="U5" s="832"/>
      <c r="V5" s="832"/>
      <c r="W5" s="832"/>
      <c r="X5" s="837"/>
      <c r="Y5" s="687" t="s">
        <v>3</v>
      </c>
      <c r="Z5" s="532"/>
      <c r="AA5" s="532"/>
      <c r="AB5" s="532"/>
      <c r="AC5" s="532"/>
      <c r="AD5" s="533"/>
      <c r="AE5" s="688" t="s">
        <v>482</v>
      </c>
      <c r="AF5" s="688"/>
      <c r="AG5" s="688"/>
      <c r="AH5" s="688"/>
      <c r="AI5" s="688"/>
      <c r="AJ5" s="688"/>
      <c r="AK5" s="688"/>
      <c r="AL5" s="688"/>
      <c r="AM5" s="688"/>
      <c r="AN5" s="688"/>
      <c r="AO5" s="688"/>
      <c r="AP5" s="689"/>
      <c r="AQ5" s="690" t="s">
        <v>483</v>
      </c>
      <c r="AR5" s="691"/>
      <c r="AS5" s="691"/>
      <c r="AT5" s="691"/>
      <c r="AU5" s="691"/>
      <c r="AV5" s="691"/>
      <c r="AW5" s="691"/>
      <c r="AX5" s="692"/>
    </row>
    <row r="6" spans="1:50" ht="39" customHeight="1" x14ac:dyDescent="0.15">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26" t="s">
        <v>434</v>
      </c>
      <c r="Z7" s="432"/>
      <c r="AA7" s="432"/>
      <c r="AB7" s="432"/>
      <c r="AC7" s="432"/>
      <c r="AD7" s="927"/>
      <c r="AE7" s="916" t="s">
        <v>486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84" t="s">
        <v>330</v>
      </c>
      <c r="B8" s="485"/>
      <c r="C8" s="485"/>
      <c r="D8" s="485"/>
      <c r="E8" s="485"/>
      <c r="F8" s="486"/>
      <c r="G8" s="947" t="str">
        <f>入力規則等!A28</f>
        <v>宇宙開発利用、科学技術・イノベーション、観光立国、高齢社会対策、障害者施策、ＩＴ戦略</v>
      </c>
      <c r="H8" s="709"/>
      <c r="I8" s="709"/>
      <c r="J8" s="709"/>
      <c r="K8" s="709"/>
      <c r="L8" s="709"/>
      <c r="M8" s="709"/>
      <c r="N8" s="709"/>
      <c r="O8" s="709"/>
      <c r="P8" s="709"/>
      <c r="Q8" s="709"/>
      <c r="R8" s="709"/>
      <c r="S8" s="709"/>
      <c r="T8" s="709"/>
      <c r="U8" s="709"/>
      <c r="V8" s="709"/>
      <c r="W8" s="709"/>
      <c r="X8" s="948"/>
      <c r="Y8" s="838" t="s">
        <v>331</v>
      </c>
      <c r="Z8" s="839"/>
      <c r="AA8" s="839"/>
      <c r="AB8" s="839"/>
      <c r="AC8" s="839"/>
      <c r="AD8" s="840"/>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1" t="s">
        <v>23</v>
      </c>
      <c r="B9" s="842"/>
      <c r="C9" s="842"/>
      <c r="D9" s="842"/>
      <c r="E9" s="842"/>
      <c r="F9" s="842"/>
      <c r="G9" s="843" t="s">
        <v>487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9" t="s">
        <v>29</v>
      </c>
      <c r="B10" s="650"/>
      <c r="C10" s="650"/>
      <c r="D10" s="650"/>
      <c r="E10" s="650"/>
      <c r="F10" s="650"/>
      <c r="G10" s="743" t="s">
        <v>488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49" t="s">
        <v>24</v>
      </c>
      <c r="B12" s="950"/>
      <c r="C12" s="950"/>
      <c r="D12" s="950"/>
      <c r="E12" s="950"/>
      <c r="F12" s="951"/>
      <c r="G12" s="749"/>
      <c r="H12" s="750"/>
      <c r="I12" s="750"/>
      <c r="J12" s="750"/>
      <c r="K12" s="750"/>
      <c r="L12" s="750"/>
      <c r="M12" s="750"/>
      <c r="N12" s="750"/>
      <c r="O12" s="750"/>
      <c r="P12" s="404" t="s">
        <v>453</v>
      </c>
      <c r="Q12" s="405"/>
      <c r="R12" s="405"/>
      <c r="S12" s="405"/>
      <c r="T12" s="405"/>
      <c r="U12" s="405"/>
      <c r="V12" s="406"/>
      <c r="W12" s="404" t="s">
        <v>450</v>
      </c>
      <c r="X12" s="405"/>
      <c r="Y12" s="405"/>
      <c r="Z12" s="405"/>
      <c r="AA12" s="405"/>
      <c r="AB12" s="405"/>
      <c r="AC12" s="406"/>
      <c r="AD12" s="404" t="s">
        <v>445</v>
      </c>
      <c r="AE12" s="405"/>
      <c r="AF12" s="405"/>
      <c r="AG12" s="405"/>
      <c r="AH12" s="405"/>
      <c r="AI12" s="405"/>
      <c r="AJ12" s="406"/>
      <c r="AK12" s="404" t="s">
        <v>438</v>
      </c>
      <c r="AL12" s="405"/>
      <c r="AM12" s="405"/>
      <c r="AN12" s="405"/>
      <c r="AO12" s="405"/>
      <c r="AP12" s="405"/>
      <c r="AQ12" s="406"/>
      <c r="AR12" s="404" t="s">
        <v>436</v>
      </c>
      <c r="AS12" s="405"/>
      <c r="AT12" s="405"/>
      <c r="AU12" s="405"/>
      <c r="AV12" s="405"/>
      <c r="AW12" s="405"/>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118</v>
      </c>
      <c r="Q13" s="647"/>
      <c r="R13" s="647"/>
      <c r="S13" s="647"/>
      <c r="T13" s="647"/>
      <c r="U13" s="647"/>
      <c r="V13" s="648"/>
      <c r="W13" s="646">
        <v>55</v>
      </c>
      <c r="X13" s="647"/>
      <c r="Y13" s="647"/>
      <c r="Z13" s="647"/>
      <c r="AA13" s="647"/>
      <c r="AB13" s="647"/>
      <c r="AC13" s="648"/>
      <c r="AD13" s="646">
        <v>50</v>
      </c>
      <c r="AE13" s="647"/>
      <c r="AF13" s="647"/>
      <c r="AG13" s="647"/>
      <c r="AH13" s="647"/>
      <c r="AI13" s="647"/>
      <c r="AJ13" s="648"/>
      <c r="AK13" s="646">
        <v>44</v>
      </c>
      <c r="AL13" s="647"/>
      <c r="AM13" s="647"/>
      <c r="AN13" s="647"/>
      <c r="AO13" s="647"/>
      <c r="AP13" s="647"/>
      <c r="AQ13" s="648"/>
      <c r="AR13" s="923"/>
      <c r="AS13" s="924"/>
      <c r="AT13" s="924"/>
      <c r="AU13" s="924"/>
      <c r="AV13" s="924"/>
      <c r="AW13" s="924"/>
      <c r="AX13" s="925"/>
    </row>
    <row r="14" spans="1:50" ht="21" customHeight="1" x14ac:dyDescent="0.15">
      <c r="A14" s="603"/>
      <c r="B14" s="604"/>
      <c r="C14" s="604"/>
      <c r="D14" s="604"/>
      <c r="E14" s="604"/>
      <c r="F14" s="605"/>
      <c r="G14" s="714"/>
      <c r="H14" s="715"/>
      <c r="I14" s="700" t="s">
        <v>8</v>
      </c>
      <c r="J14" s="751"/>
      <c r="K14" s="751"/>
      <c r="L14" s="751"/>
      <c r="M14" s="751"/>
      <c r="N14" s="751"/>
      <c r="O14" s="752"/>
      <c r="P14" s="646" t="s">
        <v>505</v>
      </c>
      <c r="Q14" s="647"/>
      <c r="R14" s="647"/>
      <c r="S14" s="647"/>
      <c r="T14" s="647"/>
      <c r="U14" s="647"/>
      <c r="V14" s="648"/>
      <c r="W14" s="646" t="s">
        <v>505</v>
      </c>
      <c r="X14" s="647"/>
      <c r="Y14" s="647"/>
      <c r="Z14" s="647"/>
      <c r="AA14" s="647"/>
      <c r="AB14" s="647"/>
      <c r="AC14" s="648"/>
      <c r="AD14" s="646" t="s">
        <v>505</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505</v>
      </c>
      <c r="Q15" s="647"/>
      <c r="R15" s="647"/>
      <c r="S15" s="647"/>
      <c r="T15" s="647"/>
      <c r="U15" s="647"/>
      <c r="V15" s="648"/>
      <c r="W15" s="646" t="s">
        <v>505</v>
      </c>
      <c r="X15" s="647"/>
      <c r="Y15" s="647"/>
      <c r="Z15" s="647"/>
      <c r="AA15" s="647"/>
      <c r="AB15" s="647"/>
      <c r="AC15" s="648"/>
      <c r="AD15" s="646" t="s">
        <v>505</v>
      </c>
      <c r="AE15" s="647"/>
      <c r="AF15" s="647"/>
      <c r="AG15" s="647"/>
      <c r="AH15" s="647"/>
      <c r="AI15" s="647"/>
      <c r="AJ15" s="648"/>
      <c r="AK15" s="646" t="s">
        <v>505</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505</v>
      </c>
      <c r="Q16" s="647"/>
      <c r="R16" s="647"/>
      <c r="S16" s="647"/>
      <c r="T16" s="647"/>
      <c r="U16" s="647"/>
      <c r="V16" s="648"/>
      <c r="W16" s="646" t="s">
        <v>505</v>
      </c>
      <c r="X16" s="647"/>
      <c r="Y16" s="647"/>
      <c r="Z16" s="647"/>
      <c r="AA16" s="647"/>
      <c r="AB16" s="647"/>
      <c r="AC16" s="648"/>
      <c r="AD16" s="646" t="s">
        <v>505</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505</v>
      </c>
      <c r="Q17" s="647"/>
      <c r="R17" s="647"/>
      <c r="S17" s="647"/>
      <c r="T17" s="647"/>
      <c r="U17" s="647"/>
      <c r="V17" s="648"/>
      <c r="W17" s="646" t="s">
        <v>505</v>
      </c>
      <c r="X17" s="647"/>
      <c r="Y17" s="647"/>
      <c r="Z17" s="647"/>
      <c r="AA17" s="647"/>
      <c r="AB17" s="647"/>
      <c r="AC17" s="648"/>
      <c r="AD17" s="646" t="s">
        <v>505</v>
      </c>
      <c r="AE17" s="647"/>
      <c r="AF17" s="647"/>
      <c r="AG17" s="647"/>
      <c r="AH17" s="647"/>
      <c r="AI17" s="647"/>
      <c r="AJ17" s="648"/>
      <c r="AK17" s="646" t="s">
        <v>505</v>
      </c>
      <c r="AL17" s="647"/>
      <c r="AM17" s="647"/>
      <c r="AN17" s="647"/>
      <c r="AO17" s="647"/>
      <c r="AP17" s="647"/>
      <c r="AQ17" s="648"/>
      <c r="AR17" s="921"/>
      <c r="AS17" s="921"/>
      <c r="AT17" s="921"/>
      <c r="AU17" s="921"/>
      <c r="AV17" s="921"/>
      <c r="AW17" s="921"/>
      <c r="AX17" s="922"/>
    </row>
    <row r="18" spans="1:50" ht="24.75" customHeight="1" x14ac:dyDescent="0.15">
      <c r="A18" s="603"/>
      <c r="B18" s="604"/>
      <c r="C18" s="604"/>
      <c r="D18" s="604"/>
      <c r="E18" s="604"/>
      <c r="F18" s="605"/>
      <c r="G18" s="716"/>
      <c r="H18" s="717"/>
      <c r="I18" s="705" t="s">
        <v>20</v>
      </c>
      <c r="J18" s="706"/>
      <c r="K18" s="706"/>
      <c r="L18" s="706"/>
      <c r="M18" s="706"/>
      <c r="N18" s="706"/>
      <c r="O18" s="707"/>
      <c r="P18" s="870">
        <f>SUM(P13:V17)</f>
        <v>118</v>
      </c>
      <c r="Q18" s="871"/>
      <c r="R18" s="871"/>
      <c r="S18" s="871"/>
      <c r="T18" s="871"/>
      <c r="U18" s="871"/>
      <c r="V18" s="872"/>
      <c r="W18" s="870">
        <f>SUM(W13:AC17)</f>
        <v>55</v>
      </c>
      <c r="X18" s="871"/>
      <c r="Y18" s="871"/>
      <c r="Z18" s="871"/>
      <c r="AA18" s="871"/>
      <c r="AB18" s="871"/>
      <c r="AC18" s="872"/>
      <c r="AD18" s="870">
        <f>SUM(AD13:AJ17)</f>
        <v>50</v>
      </c>
      <c r="AE18" s="871"/>
      <c r="AF18" s="871"/>
      <c r="AG18" s="871"/>
      <c r="AH18" s="871"/>
      <c r="AI18" s="871"/>
      <c r="AJ18" s="872"/>
      <c r="AK18" s="870">
        <f>SUM(AK13:AQ17)</f>
        <v>44</v>
      </c>
      <c r="AL18" s="871"/>
      <c r="AM18" s="871"/>
      <c r="AN18" s="871"/>
      <c r="AO18" s="871"/>
      <c r="AP18" s="871"/>
      <c r="AQ18" s="872"/>
      <c r="AR18" s="870">
        <f>SUM(AR13:AX17)</f>
        <v>0</v>
      </c>
      <c r="AS18" s="871"/>
      <c r="AT18" s="871"/>
      <c r="AU18" s="871"/>
      <c r="AV18" s="871"/>
      <c r="AW18" s="871"/>
      <c r="AX18" s="873"/>
    </row>
    <row r="19" spans="1:50" ht="24.75" customHeight="1" x14ac:dyDescent="0.15">
      <c r="A19" s="603"/>
      <c r="B19" s="604"/>
      <c r="C19" s="604"/>
      <c r="D19" s="604"/>
      <c r="E19" s="604"/>
      <c r="F19" s="605"/>
      <c r="G19" s="868" t="s">
        <v>9</v>
      </c>
      <c r="H19" s="869"/>
      <c r="I19" s="869"/>
      <c r="J19" s="869"/>
      <c r="K19" s="869"/>
      <c r="L19" s="869"/>
      <c r="M19" s="869"/>
      <c r="N19" s="869"/>
      <c r="O19" s="869"/>
      <c r="P19" s="646">
        <v>118</v>
      </c>
      <c r="Q19" s="647"/>
      <c r="R19" s="647"/>
      <c r="S19" s="647"/>
      <c r="T19" s="647"/>
      <c r="U19" s="647"/>
      <c r="V19" s="648"/>
      <c r="W19" s="646">
        <v>55</v>
      </c>
      <c r="X19" s="647"/>
      <c r="Y19" s="647"/>
      <c r="Z19" s="647"/>
      <c r="AA19" s="647"/>
      <c r="AB19" s="647"/>
      <c r="AC19" s="648"/>
      <c r="AD19" s="646">
        <v>49</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8" t="s">
        <v>10</v>
      </c>
      <c r="H20" s="869"/>
      <c r="I20" s="869"/>
      <c r="J20" s="869"/>
      <c r="K20" s="869"/>
      <c r="L20" s="869"/>
      <c r="M20" s="869"/>
      <c r="N20" s="869"/>
      <c r="O20" s="869"/>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0.98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5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0.98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70" t="s">
        <v>470</v>
      </c>
      <c r="B22" s="971"/>
      <c r="C22" s="971"/>
      <c r="D22" s="971"/>
      <c r="E22" s="971"/>
      <c r="F22" s="972"/>
      <c r="G22" s="957" t="s">
        <v>378</v>
      </c>
      <c r="H22" s="208"/>
      <c r="I22" s="208"/>
      <c r="J22" s="208"/>
      <c r="K22" s="208"/>
      <c r="L22" s="208"/>
      <c r="M22" s="208"/>
      <c r="N22" s="208"/>
      <c r="O22" s="209"/>
      <c r="P22" s="942" t="s">
        <v>439</v>
      </c>
      <c r="Q22" s="208"/>
      <c r="R22" s="208"/>
      <c r="S22" s="208"/>
      <c r="T22" s="208"/>
      <c r="U22" s="208"/>
      <c r="V22" s="209"/>
      <c r="W22" s="942" t="s">
        <v>435</v>
      </c>
      <c r="X22" s="208"/>
      <c r="Y22" s="208"/>
      <c r="Z22" s="208"/>
      <c r="AA22" s="208"/>
      <c r="AB22" s="208"/>
      <c r="AC22" s="209"/>
      <c r="AD22" s="942" t="s">
        <v>377</v>
      </c>
      <c r="AE22" s="208"/>
      <c r="AF22" s="208"/>
      <c r="AG22" s="208"/>
      <c r="AH22" s="208"/>
      <c r="AI22" s="208"/>
      <c r="AJ22" s="208"/>
      <c r="AK22" s="208"/>
      <c r="AL22" s="208"/>
      <c r="AM22" s="208"/>
      <c r="AN22" s="208"/>
      <c r="AO22" s="208"/>
      <c r="AP22" s="208"/>
      <c r="AQ22" s="208"/>
      <c r="AR22" s="208"/>
      <c r="AS22" s="208"/>
      <c r="AT22" s="208"/>
      <c r="AU22" s="208"/>
      <c r="AV22" s="208"/>
      <c r="AW22" s="208"/>
      <c r="AX22" s="979"/>
    </row>
    <row r="23" spans="1:50" ht="25.5" customHeight="1" x14ac:dyDescent="0.15">
      <c r="A23" s="973"/>
      <c r="B23" s="974"/>
      <c r="C23" s="974"/>
      <c r="D23" s="974"/>
      <c r="E23" s="974"/>
      <c r="F23" s="975"/>
      <c r="G23" s="958" t="s">
        <v>506</v>
      </c>
      <c r="H23" s="959"/>
      <c r="I23" s="959"/>
      <c r="J23" s="959"/>
      <c r="K23" s="959"/>
      <c r="L23" s="959"/>
      <c r="M23" s="959"/>
      <c r="N23" s="959"/>
      <c r="O23" s="960"/>
      <c r="P23" s="923">
        <v>44</v>
      </c>
      <c r="Q23" s="924"/>
      <c r="R23" s="924"/>
      <c r="S23" s="924"/>
      <c r="T23" s="924"/>
      <c r="U23" s="924"/>
      <c r="V23" s="943"/>
      <c r="W23" s="923"/>
      <c r="X23" s="924"/>
      <c r="Y23" s="924"/>
      <c r="Z23" s="924"/>
      <c r="AA23" s="924"/>
      <c r="AB23" s="924"/>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519</v>
      </c>
      <c r="H24" s="962"/>
      <c r="I24" s="962"/>
      <c r="J24" s="962"/>
      <c r="K24" s="962"/>
      <c r="L24" s="962"/>
      <c r="M24" s="962"/>
      <c r="N24" s="962"/>
      <c r="O24" s="963"/>
      <c r="P24" s="646">
        <v>0.1</v>
      </c>
      <c r="Q24" s="647"/>
      <c r="R24" s="647"/>
      <c r="S24" s="647"/>
      <c r="T24" s="647"/>
      <c r="U24" s="647"/>
      <c r="V24" s="648"/>
      <c r="W24" s="646"/>
      <c r="X24" s="647"/>
      <c r="Y24" s="647"/>
      <c r="Z24" s="647"/>
      <c r="AA24" s="647"/>
      <c r="AB24" s="647"/>
      <c r="AC24" s="64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46"/>
      <c r="Q25" s="647"/>
      <c r="R25" s="647"/>
      <c r="S25" s="647"/>
      <c r="T25" s="647"/>
      <c r="U25" s="647"/>
      <c r="V25" s="648"/>
      <c r="W25" s="646"/>
      <c r="X25" s="647"/>
      <c r="Y25" s="647"/>
      <c r="Z25" s="647"/>
      <c r="AA25" s="647"/>
      <c r="AB25" s="647"/>
      <c r="AC25" s="64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46"/>
      <c r="Q26" s="647"/>
      <c r="R26" s="647"/>
      <c r="S26" s="647"/>
      <c r="T26" s="647"/>
      <c r="U26" s="647"/>
      <c r="V26" s="648"/>
      <c r="W26" s="646"/>
      <c r="X26" s="647"/>
      <c r="Y26" s="647"/>
      <c r="Z26" s="647"/>
      <c r="AA26" s="647"/>
      <c r="AB26" s="647"/>
      <c r="AC26" s="64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46"/>
      <c r="Q27" s="647"/>
      <c r="R27" s="647"/>
      <c r="S27" s="647"/>
      <c r="T27" s="647"/>
      <c r="U27" s="647"/>
      <c r="V27" s="648"/>
      <c r="W27" s="646"/>
      <c r="X27" s="647"/>
      <c r="Y27" s="647"/>
      <c r="Z27" s="647"/>
      <c r="AA27" s="647"/>
      <c r="AB27" s="647"/>
      <c r="AC27" s="64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382</v>
      </c>
      <c r="H28" s="965"/>
      <c r="I28" s="965"/>
      <c r="J28" s="965"/>
      <c r="K28" s="965"/>
      <c r="L28" s="965"/>
      <c r="M28" s="965"/>
      <c r="N28" s="965"/>
      <c r="O28" s="966"/>
      <c r="P28" s="870">
        <f>P29-SUM(P23:P27)</f>
        <v>-0.10000000000000142</v>
      </c>
      <c r="Q28" s="871"/>
      <c r="R28" s="871"/>
      <c r="S28" s="871"/>
      <c r="T28" s="871"/>
      <c r="U28" s="871"/>
      <c r="V28" s="872"/>
      <c r="W28" s="870">
        <f>W29-SUM(W23:W27)</f>
        <v>0</v>
      </c>
      <c r="X28" s="871"/>
      <c r="Y28" s="871"/>
      <c r="Z28" s="871"/>
      <c r="AA28" s="871"/>
      <c r="AB28" s="871"/>
      <c r="AC28" s="872"/>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379</v>
      </c>
      <c r="H29" s="968"/>
      <c r="I29" s="968"/>
      <c r="J29" s="968"/>
      <c r="K29" s="968"/>
      <c r="L29" s="968"/>
      <c r="M29" s="968"/>
      <c r="N29" s="968"/>
      <c r="O29" s="969"/>
      <c r="P29" s="646">
        <f>AK13</f>
        <v>44</v>
      </c>
      <c r="Q29" s="647"/>
      <c r="R29" s="647"/>
      <c r="S29" s="647"/>
      <c r="T29" s="647"/>
      <c r="U29" s="647"/>
      <c r="V29" s="648"/>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3" t="s">
        <v>394</v>
      </c>
      <c r="B30" s="854"/>
      <c r="C30" s="854"/>
      <c r="D30" s="854"/>
      <c r="E30" s="854"/>
      <c r="F30" s="855"/>
      <c r="G30" s="762" t="s">
        <v>264</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454</v>
      </c>
      <c r="AF30" s="851"/>
      <c r="AG30" s="851"/>
      <c r="AH30" s="852"/>
      <c r="AI30" s="850" t="s">
        <v>451</v>
      </c>
      <c r="AJ30" s="851"/>
      <c r="AK30" s="851"/>
      <c r="AL30" s="852"/>
      <c r="AM30" s="919" t="s">
        <v>446</v>
      </c>
      <c r="AN30" s="919"/>
      <c r="AO30" s="919"/>
      <c r="AP30" s="850"/>
      <c r="AQ30" s="756" t="s">
        <v>306</v>
      </c>
      <c r="AR30" s="757"/>
      <c r="AS30" s="757"/>
      <c r="AT30" s="758"/>
      <c r="AU30" s="763" t="s">
        <v>252</v>
      </c>
      <c r="AV30" s="763"/>
      <c r="AW30" s="763"/>
      <c r="AX30" s="920"/>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79" t="s">
        <v>492</v>
      </c>
      <c r="AR31" s="186"/>
      <c r="AS31" s="119" t="s">
        <v>307</v>
      </c>
      <c r="AT31" s="120"/>
      <c r="AU31" s="185">
        <v>31</v>
      </c>
      <c r="AV31" s="185"/>
      <c r="AW31" s="387" t="s">
        <v>296</v>
      </c>
      <c r="AX31" s="388"/>
    </row>
    <row r="32" spans="1:50" ht="23.25" customHeight="1" x14ac:dyDescent="0.15">
      <c r="A32" s="392"/>
      <c r="B32" s="390"/>
      <c r="C32" s="390"/>
      <c r="D32" s="390"/>
      <c r="E32" s="390"/>
      <c r="F32" s="391"/>
      <c r="G32" s="553" t="s">
        <v>489</v>
      </c>
      <c r="H32" s="554"/>
      <c r="I32" s="554"/>
      <c r="J32" s="554"/>
      <c r="K32" s="554"/>
      <c r="L32" s="554"/>
      <c r="M32" s="554"/>
      <c r="N32" s="554"/>
      <c r="O32" s="555"/>
      <c r="P32" s="91" t="s">
        <v>490</v>
      </c>
      <c r="Q32" s="91"/>
      <c r="R32" s="91"/>
      <c r="S32" s="91"/>
      <c r="T32" s="91"/>
      <c r="U32" s="91"/>
      <c r="V32" s="91"/>
      <c r="W32" s="91"/>
      <c r="X32" s="92"/>
      <c r="Y32" s="460" t="s">
        <v>12</v>
      </c>
      <c r="Z32" s="520"/>
      <c r="AA32" s="521"/>
      <c r="AB32" s="450" t="s">
        <v>491</v>
      </c>
      <c r="AC32" s="450"/>
      <c r="AD32" s="450"/>
      <c r="AE32" s="204">
        <v>10</v>
      </c>
      <c r="AF32" s="205"/>
      <c r="AG32" s="205"/>
      <c r="AH32" s="205"/>
      <c r="AI32" s="204">
        <v>11</v>
      </c>
      <c r="AJ32" s="205"/>
      <c r="AK32" s="205"/>
      <c r="AL32" s="205"/>
      <c r="AM32" s="204">
        <v>14</v>
      </c>
      <c r="AN32" s="205"/>
      <c r="AO32" s="205"/>
      <c r="AP32" s="205"/>
      <c r="AQ32" s="326" t="s">
        <v>492</v>
      </c>
      <c r="AR32" s="193"/>
      <c r="AS32" s="193"/>
      <c r="AT32" s="327"/>
      <c r="AU32" s="205" t="s">
        <v>548</v>
      </c>
      <c r="AV32" s="205"/>
      <c r="AW32" s="205"/>
      <c r="AX32" s="207"/>
    </row>
    <row r="33" spans="1:50" ht="23.25" customHeight="1" x14ac:dyDescent="0.15">
      <c r="A33" s="393"/>
      <c r="B33" s="394"/>
      <c r="C33" s="394"/>
      <c r="D33" s="394"/>
      <c r="E33" s="394"/>
      <c r="F33" s="395"/>
      <c r="G33" s="556"/>
      <c r="H33" s="557"/>
      <c r="I33" s="557"/>
      <c r="J33" s="557"/>
      <c r="K33" s="557"/>
      <c r="L33" s="557"/>
      <c r="M33" s="557"/>
      <c r="N33" s="557"/>
      <c r="O33" s="558"/>
      <c r="P33" s="94"/>
      <c r="Q33" s="94"/>
      <c r="R33" s="94"/>
      <c r="S33" s="94"/>
      <c r="T33" s="94"/>
      <c r="U33" s="94"/>
      <c r="V33" s="94"/>
      <c r="W33" s="94"/>
      <c r="X33" s="95"/>
      <c r="Y33" s="404" t="s">
        <v>53</v>
      </c>
      <c r="Z33" s="405"/>
      <c r="AA33" s="406"/>
      <c r="AB33" s="512" t="s">
        <v>491</v>
      </c>
      <c r="AC33" s="512"/>
      <c r="AD33" s="512"/>
      <c r="AE33" s="204">
        <v>10</v>
      </c>
      <c r="AF33" s="205"/>
      <c r="AG33" s="205"/>
      <c r="AH33" s="205"/>
      <c r="AI33" s="204">
        <v>15</v>
      </c>
      <c r="AJ33" s="205"/>
      <c r="AK33" s="205"/>
      <c r="AL33" s="205"/>
      <c r="AM33" s="204">
        <v>20</v>
      </c>
      <c r="AN33" s="205"/>
      <c r="AO33" s="205"/>
      <c r="AP33" s="205"/>
      <c r="AQ33" s="326" t="s">
        <v>492</v>
      </c>
      <c r="AR33" s="193"/>
      <c r="AS33" s="193"/>
      <c r="AT33" s="327"/>
      <c r="AU33" s="205">
        <v>25</v>
      </c>
      <c r="AV33" s="205"/>
      <c r="AW33" s="205"/>
      <c r="AX33" s="207"/>
    </row>
    <row r="34" spans="1:50" ht="23.25" customHeight="1" x14ac:dyDescent="0.15">
      <c r="A34" s="392"/>
      <c r="B34" s="390"/>
      <c r="C34" s="390"/>
      <c r="D34" s="390"/>
      <c r="E34" s="390"/>
      <c r="F34" s="391"/>
      <c r="G34" s="559"/>
      <c r="H34" s="560"/>
      <c r="I34" s="560"/>
      <c r="J34" s="560"/>
      <c r="K34" s="560"/>
      <c r="L34" s="560"/>
      <c r="M34" s="560"/>
      <c r="N34" s="560"/>
      <c r="O34" s="561"/>
      <c r="P34" s="97"/>
      <c r="Q34" s="97"/>
      <c r="R34" s="97"/>
      <c r="S34" s="97"/>
      <c r="T34" s="97"/>
      <c r="U34" s="97"/>
      <c r="V34" s="97"/>
      <c r="W34" s="97"/>
      <c r="X34" s="98"/>
      <c r="Y34" s="404" t="s">
        <v>13</v>
      </c>
      <c r="Z34" s="405"/>
      <c r="AA34" s="406"/>
      <c r="AB34" s="545" t="s">
        <v>297</v>
      </c>
      <c r="AC34" s="545"/>
      <c r="AD34" s="545"/>
      <c r="AE34" s="204">
        <f>AE32/AE33*100</f>
        <v>100</v>
      </c>
      <c r="AF34" s="205"/>
      <c r="AG34" s="205"/>
      <c r="AH34" s="205"/>
      <c r="AI34" s="204">
        <f>AI32/AI33*100</f>
        <v>73.333333333333329</v>
      </c>
      <c r="AJ34" s="205"/>
      <c r="AK34" s="205"/>
      <c r="AL34" s="205"/>
      <c r="AM34" s="204">
        <f>AM32/AM33*100</f>
        <v>70</v>
      </c>
      <c r="AN34" s="205"/>
      <c r="AO34" s="205"/>
      <c r="AP34" s="205"/>
      <c r="AQ34" s="326" t="s">
        <v>492</v>
      </c>
      <c r="AR34" s="193"/>
      <c r="AS34" s="193"/>
      <c r="AT34" s="327"/>
      <c r="AU34" s="205" t="s">
        <v>548</v>
      </c>
      <c r="AV34" s="205"/>
      <c r="AW34" s="205"/>
      <c r="AX34" s="207"/>
    </row>
    <row r="35" spans="1:50" ht="23.25" customHeight="1" x14ac:dyDescent="0.15">
      <c r="A35" s="212" t="s">
        <v>424</v>
      </c>
      <c r="B35" s="213"/>
      <c r="C35" s="213"/>
      <c r="D35" s="213"/>
      <c r="E35" s="213"/>
      <c r="F35" s="214"/>
      <c r="G35" s="218" t="s">
        <v>528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400" t="s">
        <v>252</v>
      </c>
      <c r="AV37" s="400"/>
      <c r="AW37" s="400"/>
      <c r="AX37" s="914"/>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7" t="s">
        <v>296</v>
      </c>
      <c r="AX38" s="388"/>
    </row>
    <row r="39" spans="1:50" ht="23.25" hidden="1" customHeight="1" x14ac:dyDescent="0.15">
      <c r="A39" s="392"/>
      <c r="B39" s="390"/>
      <c r="C39" s="390"/>
      <c r="D39" s="390"/>
      <c r="E39" s="390"/>
      <c r="F39" s="391"/>
      <c r="G39" s="553"/>
      <c r="H39" s="554"/>
      <c r="I39" s="554"/>
      <c r="J39" s="554"/>
      <c r="K39" s="554"/>
      <c r="L39" s="554"/>
      <c r="M39" s="554"/>
      <c r="N39" s="554"/>
      <c r="O39" s="555"/>
      <c r="P39" s="91"/>
      <c r="Q39" s="91"/>
      <c r="R39" s="91"/>
      <c r="S39" s="91"/>
      <c r="T39" s="91"/>
      <c r="U39" s="91"/>
      <c r="V39" s="91"/>
      <c r="W39" s="91"/>
      <c r="X39" s="92"/>
      <c r="Y39" s="460" t="s">
        <v>12</v>
      </c>
      <c r="Z39" s="520"/>
      <c r="AA39" s="521"/>
      <c r="AB39" s="450"/>
      <c r="AC39" s="450"/>
      <c r="AD39" s="450"/>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3"/>
      <c r="B40" s="394"/>
      <c r="C40" s="394"/>
      <c r="D40" s="394"/>
      <c r="E40" s="394"/>
      <c r="F40" s="395"/>
      <c r="G40" s="556"/>
      <c r="H40" s="557"/>
      <c r="I40" s="557"/>
      <c r="J40" s="557"/>
      <c r="K40" s="557"/>
      <c r="L40" s="557"/>
      <c r="M40" s="557"/>
      <c r="N40" s="557"/>
      <c r="O40" s="558"/>
      <c r="P40" s="94"/>
      <c r="Q40" s="94"/>
      <c r="R40" s="94"/>
      <c r="S40" s="94"/>
      <c r="T40" s="94"/>
      <c r="U40" s="94"/>
      <c r="V40" s="94"/>
      <c r="W40" s="94"/>
      <c r="X40" s="95"/>
      <c r="Y40" s="404" t="s">
        <v>53</v>
      </c>
      <c r="Z40" s="405"/>
      <c r="AA40" s="406"/>
      <c r="AB40" s="512"/>
      <c r="AC40" s="512"/>
      <c r="AD40" s="512"/>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6"/>
      <c r="B41" s="397"/>
      <c r="C41" s="397"/>
      <c r="D41" s="397"/>
      <c r="E41" s="397"/>
      <c r="F41" s="398"/>
      <c r="G41" s="559"/>
      <c r="H41" s="560"/>
      <c r="I41" s="560"/>
      <c r="J41" s="560"/>
      <c r="K41" s="560"/>
      <c r="L41" s="560"/>
      <c r="M41" s="560"/>
      <c r="N41" s="560"/>
      <c r="O41" s="561"/>
      <c r="P41" s="97"/>
      <c r="Q41" s="97"/>
      <c r="R41" s="97"/>
      <c r="S41" s="97"/>
      <c r="T41" s="97"/>
      <c r="U41" s="97"/>
      <c r="V41" s="97"/>
      <c r="W41" s="97"/>
      <c r="X41" s="98"/>
      <c r="Y41" s="404" t="s">
        <v>13</v>
      </c>
      <c r="Z41" s="405"/>
      <c r="AA41" s="406"/>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400" t="s">
        <v>252</v>
      </c>
      <c r="AV44" s="400"/>
      <c r="AW44" s="400"/>
      <c r="AX44" s="914"/>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7" t="s">
        <v>296</v>
      </c>
      <c r="AX45" s="388"/>
    </row>
    <row r="46" spans="1:50" ht="23.25" hidden="1" customHeight="1" x14ac:dyDescent="0.15">
      <c r="A46" s="392"/>
      <c r="B46" s="390"/>
      <c r="C46" s="390"/>
      <c r="D46" s="390"/>
      <c r="E46" s="390"/>
      <c r="F46" s="391"/>
      <c r="G46" s="553"/>
      <c r="H46" s="554"/>
      <c r="I46" s="554"/>
      <c r="J46" s="554"/>
      <c r="K46" s="554"/>
      <c r="L46" s="554"/>
      <c r="M46" s="554"/>
      <c r="N46" s="554"/>
      <c r="O46" s="555"/>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3"/>
      <c r="B47" s="394"/>
      <c r="C47" s="394"/>
      <c r="D47" s="394"/>
      <c r="E47" s="394"/>
      <c r="F47" s="395"/>
      <c r="G47" s="556"/>
      <c r="H47" s="557"/>
      <c r="I47" s="557"/>
      <c r="J47" s="557"/>
      <c r="K47" s="557"/>
      <c r="L47" s="557"/>
      <c r="M47" s="557"/>
      <c r="N47" s="557"/>
      <c r="O47" s="558"/>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6"/>
      <c r="B48" s="397"/>
      <c r="C48" s="397"/>
      <c r="D48" s="397"/>
      <c r="E48" s="397"/>
      <c r="F48" s="398"/>
      <c r="G48" s="559"/>
      <c r="H48" s="560"/>
      <c r="I48" s="560"/>
      <c r="J48" s="560"/>
      <c r="K48" s="560"/>
      <c r="L48" s="560"/>
      <c r="M48" s="560"/>
      <c r="N48" s="560"/>
      <c r="O48" s="561"/>
      <c r="P48" s="97"/>
      <c r="Q48" s="97"/>
      <c r="R48" s="97"/>
      <c r="S48" s="97"/>
      <c r="T48" s="97"/>
      <c r="U48" s="97"/>
      <c r="V48" s="97"/>
      <c r="W48" s="97"/>
      <c r="X48" s="98"/>
      <c r="Y48" s="404" t="s">
        <v>13</v>
      </c>
      <c r="Z48" s="405"/>
      <c r="AA48" s="406"/>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394</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28" t="s">
        <v>252</v>
      </c>
      <c r="AV51" s="928"/>
      <c r="AW51" s="928"/>
      <c r="AX51" s="929"/>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7" t="s">
        <v>296</v>
      </c>
      <c r="AX52" s="388"/>
    </row>
    <row r="53" spans="1:50" ht="23.25" hidden="1" customHeight="1" x14ac:dyDescent="0.15">
      <c r="A53" s="392"/>
      <c r="B53" s="390"/>
      <c r="C53" s="390"/>
      <c r="D53" s="390"/>
      <c r="E53" s="390"/>
      <c r="F53" s="391"/>
      <c r="G53" s="553"/>
      <c r="H53" s="554"/>
      <c r="I53" s="554"/>
      <c r="J53" s="554"/>
      <c r="K53" s="554"/>
      <c r="L53" s="554"/>
      <c r="M53" s="554"/>
      <c r="N53" s="554"/>
      <c r="O53" s="555"/>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3"/>
      <c r="B54" s="394"/>
      <c r="C54" s="394"/>
      <c r="D54" s="394"/>
      <c r="E54" s="394"/>
      <c r="F54" s="395"/>
      <c r="G54" s="556"/>
      <c r="H54" s="557"/>
      <c r="I54" s="557"/>
      <c r="J54" s="557"/>
      <c r="K54" s="557"/>
      <c r="L54" s="557"/>
      <c r="M54" s="557"/>
      <c r="N54" s="557"/>
      <c r="O54" s="558"/>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6"/>
      <c r="B55" s="397"/>
      <c r="C55" s="397"/>
      <c r="D55" s="397"/>
      <c r="E55" s="397"/>
      <c r="F55" s="398"/>
      <c r="G55" s="559"/>
      <c r="H55" s="560"/>
      <c r="I55" s="560"/>
      <c r="J55" s="560"/>
      <c r="K55" s="560"/>
      <c r="L55" s="560"/>
      <c r="M55" s="560"/>
      <c r="N55" s="560"/>
      <c r="O55" s="561"/>
      <c r="P55" s="97"/>
      <c r="Q55" s="97"/>
      <c r="R55" s="97"/>
      <c r="S55" s="97"/>
      <c r="T55" s="97"/>
      <c r="U55" s="97"/>
      <c r="V55" s="97"/>
      <c r="W55" s="97"/>
      <c r="X55" s="98"/>
      <c r="Y55" s="404" t="s">
        <v>13</v>
      </c>
      <c r="Z55" s="405"/>
      <c r="AA55" s="406"/>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394</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28" t="s">
        <v>252</v>
      </c>
      <c r="AV58" s="928"/>
      <c r="AW58" s="928"/>
      <c r="AX58" s="929"/>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7" t="s">
        <v>296</v>
      </c>
      <c r="AX59" s="388"/>
    </row>
    <row r="60" spans="1:50" ht="23.25" hidden="1" customHeight="1" x14ac:dyDescent="0.15">
      <c r="A60" s="392"/>
      <c r="B60" s="390"/>
      <c r="C60" s="390"/>
      <c r="D60" s="390"/>
      <c r="E60" s="390"/>
      <c r="F60" s="391"/>
      <c r="G60" s="553"/>
      <c r="H60" s="554"/>
      <c r="I60" s="554"/>
      <c r="J60" s="554"/>
      <c r="K60" s="554"/>
      <c r="L60" s="554"/>
      <c r="M60" s="554"/>
      <c r="N60" s="554"/>
      <c r="O60" s="555"/>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3"/>
      <c r="B61" s="394"/>
      <c r="C61" s="394"/>
      <c r="D61" s="394"/>
      <c r="E61" s="394"/>
      <c r="F61" s="395"/>
      <c r="G61" s="556"/>
      <c r="H61" s="557"/>
      <c r="I61" s="557"/>
      <c r="J61" s="557"/>
      <c r="K61" s="557"/>
      <c r="L61" s="557"/>
      <c r="M61" s="557"/>
      <c r="N61" s="557"/>
      <c r="O61" s="558"/>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3"/>
      <c r="B62" s="394"/>
      <c r="C62" s="394"/>
      <c r="D62" s="394"/>
      <c r="E62" s="394"/>
      <c r="F62" s="395"/>
      <c r="G62" s="559"/>
      <c r="H62" s="560"/>
      <c r="I62" s="560"/>
      <c r="J62" s="560"/>
      <c r="K62" s="560"/>
      <c r="L62" s="560"/>
      <c r="M62" s="560"/>
      <c r="N62" s="560"/>
      <c r="O62" s="561"/>
      <c r="P62" s="97"/>
      <c r="Q62" s="97"/>
      <c r="R62" s="97"/>
      <c r="S62" s="97"/>
      <c r="T62" s="97"/>
      <c r="U62" s="97"/>
      <c r="V62" s="97"/>
      <c r="W62" s="97"/>
      <c r="X62" s="98"/>
      <c r="Y62" s="404" t="s">
        <v>13</v>
      </c>
      <c r="Z62" s="405"/>
      <c r="AA62" s="406"/>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24.75" hidden="1" customHeight="1" x14ac:dyDescent="0.15">
      <c r="A65" s="471" t="s">
        <v>395</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390</v>
      </c>
      <c r="X65" s="477"/>
      <c r="Y65" s="480"/>
      <c r="Z65" s="480"/>
      <c r="AA65" s="481"/>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4"/>
      <c r="B67" s="465"/>
      <c r="C67" s="465"/>
      <c r="D67" s="465"/>
      <c r="E67" s="465"/>
      <c r="F67" s="466"/>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4" t="s">
        <v>399</v>
      </c>
      <c r="B70" s="465"/>
      <c r="C70" s="465"/>
      <c r="D70" s="465"/>
      <c r="E70" s="465"/>
      <c r="F70" s="466"/>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5" t="s">
        <v>395</v>
      </c>
      <c r="B73" s="496"/>
      <c r="C73" s="496"/>
      <c r="D73" s="496"/>
      <c r="E73" s="496"/>
      <c r="F73" s="497"/>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8"/>
      <c r="B74" s="499"/>
      <c r="C74" s="499"/>
      <c r="D74" s="499"/>
      <c r="E74" s="499"/>
      <c r="F74" s="500"/>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8"/>
      <c r="B75" s="499"/>
      <c r="C75" s="499"/>
      <c r="D75" s="499"/>
      <c r="E75" s="499"/>
      <c r="F75" s="500"/>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8"/>
      <c r="B76" s="499"/>
      <c r="C76" s="499"/>
      <c r="D76" s="499"/>
      <c r="E76" s="499"/>
      <c r="F76" s="500"/>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8"/>
      <c r="B77" s="499"/>
      <c r="C77" s="499"/>
      <c r="D77" s="499"/>
      <c r="E77" s="499"/>
      <c r="F77" s="500"/>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2"/>
      <c r="AF77" s="883"/>
      <c r="AG77" s="883"/>
      <c r="AH77" s="883"/>
      <c r="AI77" s="882"/>
      <c r="AJ77" s="883"/>
      <c r="AK77" s="883"/>
      <c r="AL77" s="883"/>
      <c r="AM77" s="882"/>
      <c r="AN77" s="883"/>
      <c r="AO77" s="883"/>
      <c r="AP77" s="883"/>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53"/>
    </row>
    <row r="80" spans="1:50" ht="18.75" hidden="1" customHeight="1" x14ac:dyDescent="0.15">
      <c r="A80" s="856" t="s">
        <v>265</v>
      </c>
      <c r="B80" s="513" t="s">
        <v>386</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471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7"/>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7"/>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row>
    <row r="83" spans="1:60" ht="22.5" hidden="1" customHeight="1" x14ac:dyDescent="0.15">
      <c r="A83" s="857"/>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row>
    <row r="84" spans="1:60" ht="19.5" hidden="1" customHeight="1" x14ac:dyDescent="0.15">
      <c r="A84" s="857"/>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1"/>
    </row>
    <row r="85" spans="1:60" ht="18.75" hidden="1" customHeight="1" x14ac:dyDescent="0.15">
      <c r="A85" s="857"/>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22" t="s">
        <v>252</v>
      </c>
      <c r="AV85" s="522"/>
      <c r="AW85" s="522"/>
      <c r="AX85" s="523"/>
      <c r="AY85" s="10"/>
      <c r="AZ85" s="10"/>
      <c r="BA85" s="10"/>
      <c r="BB85" s="10"/>
      <c r="BC85" s="10"/>
    </row>
    <row r="86" spans="1:60" ht="18.75" hidden="1" customHeight="1" x14ac:dyDescent="0.15">
      <c r="A86" s="857"/>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7" t="s">
        <v>296</v>
      </c>
      <c r="AX86" s="388"/>
      <c r="AY86" s="10"/>
      <c r="AZ86" s="10"/>
      <c r="BA86" s="10"/>
      <c r="BB86" s="10"/>
      <c r="BC86" s="10"/>
      <c r="BD86" s="10"/>
      <c r="BE86" s="10"/>
      <c r="BF86" s="10"/>
      <c r="BG86" s="10"/>
      <c r="BH86" s="10"/>
    </row>
    <row r="87" spans="1:60" ht="23.25" hidden="1" customHeight="1" x14ac:dyDescent="0.15">
      <c r="A87" s="857"/>
      <c r="B87" s="417"/>
      <c r="C87" s="417"/>
      <c r="D87" s="417"/>
      <c r="E87" s="417"/>
      <c r="F87" s="418"/>
      <c r="G87" s="90"/>
      <c r="H87" s="91"/>
      <c r="I87" s="91"/>
      <c r="J87" s="91"/>
      <c r="K87" s="91"/>
      <c r="L87" s="91"/>
      <c r="M87" s="91"/>
      <c r="N87" s="91"/>
      <c r="O87" s="92"/>
      <c r="P87" s="91"/>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7"/>
      <c r="B89" s="518"/>
      <c r="C89" s="518"/>
      <c r="D89" s="518"/>
      <c r="E89" s="518"/>
      <c r="F89" s="519"/>
      <c r="G89" s="96"/>
      <c r="H89" s="97"/>
      <c r="I89" s="97"/>
      <c r="J89" s="97"/>
      <c r="K89" s="97"/>
      <c r="L89" s="97"/>
      <c r="M89" s="97"/>
      <c r="N89" s="97"/>
      <c r="O89" s="98"/>
      <c r="P89" s="162"/>
      <c r="Q89" s="162"/>
      <c r="R89" s="162"/>
      <c r="S89" s="162"/>
      <c r="T89" s="162"/>
      <c r="U89" s="162"/>
      <c r="V89" s="162"/>
      <c r="W89" s="162"/>
      <c r="X89" s="549"/>
      <c r="Y89" s="447" t="s">
        <v>13</v>
      </c>
      <c r="Z89" s="448"/>
      <c r="AA89" s="449"/>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7"/>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22" t="s">
        <v>252</v>
      </c>
      <c r="AV90" s="522"/>
      <c r="AW90" s="522"/>
      <c r="AX90" s="523"/>
    </row>
    <row r="91" spans="1:60" ht="18.75" hidden="1" customHeight="1" x14ac:dyDescent="0.15">
      <c r="A91" s="857"/>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7" t="s">
        <v>296</v>
      </c>
      <c r="AX91" s="388"/>
      <c r="AY91" s="10"/>
      <c r="AZ91" s="10"/>
      <c r="BA91" s="10"/>
      <c r="BB91" s="10"/>
      <c r="BC91" s="10"/>
    </row>
    <row r="92" spans="1:60" ht="23.25" hidden="1" customHeight="1" x14ac:dyDescent="0.15">
      <c r="A92" s="857"/>
      <c r="B92" s="417"/>
      <c r="C92" s="417"/>
      <c r="D92" s="417"/>
      <c r="E92" s="417"/>
      <c r="F92" s="418"/>
      <c r="G92" s="90"/>
      <c r="H92" s="91"/>
      <c r="I92" s="91"/>
      <c r="J92" s="91"/>
      <c r="K92" s="91"/>
      <c r="L92" s="91"/>
      <c r="M92" s="91"/>
      <c r="N92" s="91"/>
      <c r="O92" s="92"/>
      <c r="P92" s="91"/>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7"/>
      <c r="B94" s="518"/>
      <c r="C94" s="518"/>
      <c r="D94" s="518"/>
      <c r="E94" s="518"/>
      <c r="F94" s="519"/>
      <c r="G94" s="96"/>
      <c r="H94" s="97"/>
      <c r="I94" s="97"/>
      <c r="J94" s="97"/>
      <c r="K94" s="97"/>
      <c r="L94" s="97"/>
      <c r="M94" s="97"/>
      <c r="N94" s="97"/>
      <c r="O94" s="98"/>
      <c r="P94" s="162"/>
      <c r="Q94" s="162"/>
      <c r="R94" s="162"/>
      <c r="S94" s="162"/>
      <c r="T94" s="162"/>
      <c r="U94" s="162"/>
      <c r="V94" s="162"/>
      <c r="W94" s="162"/>
      <c r="X94" s="549"/>
      <c r="Y94" s="447" t="s">
        <v>13</v>
      </c>
      <c r="Z94" s="448"/>
      <c r="AA94" s="449"/>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7"/>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15">
      <c r="A96" s="857"/>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7" t="s">
        <v>296</v>
      </c>
      <c r="AX96" s="388"/>
    </row>
    <row r="97" spans="1:60" ht="23.25" hidden="1" customHeight="1" x14ac:dyDescent="0.15">
      <c r="A97" s="857"/>
      <c r="B97" s="417"/>
      <c r="C97" s="417"/>
      <c r="D97" s="417"/>
      <c r="E97" s="417"/>
      <c r="F97" s="418"/>
      <c r="G97" s="90"/>
      <c r="H97" s="91"/>
      <c r="I97" s="91"/>
      <c r="J97" s="91"/>
      <c r="K97" s="91"/>
      <c r="L97" s="91"/>
      <c r="M97" s="91"/>
      <c r="N97" s="91"/>
      <c r="O97" s="92"/>
      <c r="P97" s="91"/>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8"/>
      <c r="B99" s="419"/>
      <c r="C99" s="419"/>
      <c r="D99" s="419"/>
      <c r="E99" s="419"/>
      <c r="F99" s="420"/>
      <c r="G99" s="569"/>
      <c r="H99" s="201"/>
      <c r="I99" s="201"/>
      <c r="J99" s="201"/>
      <c r="K99" s="201"/>
      <c r="L99" s="201"/>
      <c r="M99" s="201"/>
      <c r="N99" s="201"/>
      <c r="O99" s="570"/>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396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454</v>
      </c>
      <c r="AF100" s="529"/>
      <c r="AG100" s="529"/>
      <c r="AH100" s="530"/>
      <c r="AI100" s="528" t="s">
        <v>451</v>
      </c>
      <c r="AJ100" s="529"/>
      <c r="AK100" s="529"/>
      <c r="AL100" s="530"/>
      <c r="AM100" s="528" t="s">
        <v>447</v>
      </c>
      <c r="AN100" s="529"/>
      <c r="AO100" s="529"/>
      <c r="AP100" s="530"/>
      <c r="AQ100" s="306" t="s">
        <v>440</v>
      </c>
      <c r="AR100" s="307"/>
      <c r="AS100" s="307"/>
      <c r="AT100" s="308"/>
      <c r="AU100" s="306" t="s">
        <v>437</v>
      </c>
      <c r="AV100" s="307"/>
      <c r="AW100" s="307"/>
      <c r="AX100" s="309"/>
    </row>
    <row r="101" spans="1:60" ht="23.25" customHeight="1" x14ac:dyDescent="0.15">
      <c r="A101" s="411"/>
      <c r="B101" s="412"/>
      <c r="C101" s="412"/>
      <c r="D101" s="412"/>
      <c r="E101" s="412"/>
      <c r="F101" s="413"/>
      <c r="G101" s="91" t="s">
        <v>493</v>
      </c>
      <c r="H101" s="91"/>
      <c r="I101" s="91"/>
      <c r="J101" s="91"/>
      <c r="K101" s="91"/>
      <c r="L101" s="91"/>
      <c r="M101" s="91"/>
      <c r="N101" s="91"/>
      <c r="O101" s="91"/>
      <c r="P101" s="91"/>
      <c r="Q101" s="91"/>
      <c r="R101" s="91"/>
      <c r="S101" s="91"/>
      <c r="T101" s="91"/>
      <c r="U101" s="91"/>
      <c r="V101" s="91"/>
      <c r="W101" s="91"/>
      <c r="X101" s="92"/>
      <c r="Y101" s="531" t="s">
        <v>54</v>
      </c>
      <c r="Z101" s="532"/>
      <c r="AA101" s="533"/>
      <c r="AB101" s="450" t="s">
        <v>491</v>
      </c>
      <c r="AC101" s="450"/>
      <c r="AD101" s="450"/>
      <c r="AE101" s="204">
        <v>2</v>
      </c>
      <c r="AF101" s="205"/>
      <c r="AG101" s="205"/>
      <c r="AH101" s="206"/>
      <c r="AI101" s="204">
        <v>1</v>
      </c>
      <c r="AJ101" s="205"/>
      <c r="AK101" s="205"/>
      <c r="AL101" s="206"/>
      <c r="AM101" s="204">
        <v>2</v>
      </c>
      <c r="AN101" s="205"/>
      <c r="AO101" s="205"/>
      <c r="AP101" s="206"/>
      <c r="AQ101" s="204" t="s">
        <v>548</v>
      </c>
      <c r="AR101" s="205"/>
      <c r="AS101" s="205"/>
      <c r="AT101" s="206"/>
      <c r="AU101" s="204" t="s">
        <v>548</v>
      </c>
      <c r="AV101" s="205"/>
      <c r="AW101" s="205"/>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491</v>
      </c>
      <c r="AC102" s="450"/>
      <c r="AD102" s="450"/>
      <c r="AE102" s="407">
        <v>2</v>
      </c>
      <c r="AF102" s="407"/>
      <c r="AG102" s="407"/>
      <c r="AH102" s="407"/>
      <c r="AI102" s="407">
        <v>1</v>
      </c>
      <c r="AJ102" s="407"/>
      <c r="AK102" s="407"/>
      <c r="AL102" s="407"/>
      <c r="AM102" s="407">
        <v>1</v>
      </c>
      <c r="AN102" s="407"/>
      <c r="AO102" s="407"/>
      <c r="AP102" s="407"/>
      <c r="AQ102" s="259">
        <v>1</v>
      </c>
      <c r="AR102" s="260"/>
      <c r="AS102" s="260"/>
      <c r="AT102" s="305"/>
      <c r="AU102" s="259">
        <v>1</v>
      </c>
      <c r="AV102" s="260"/>
      <c r="AW102" s="260"/>
      <c r="AX102" s="305"/>
    </row>
    <row r="103" spans="1:60" ht="31.5" hidden="1" customHeight="1" x14ac:dyDescent="0.15">
      <c r="A103" s="408" t="s">
        <v>396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454</v>
      </c>
      <c r="AF103" s="405"/>
      <c r="AG103" s="405"/>
      <c r="AH103" s="406"/>
      <c r="AI103" s="404" t="s">
        <v>451</v>
      </c>
      <c r="AJ103" s="405"/>
      <c r="AK103" s="405"/>
      <c r="AL103" s="406"/>
      <c r="AM103" s="404" t="s">
        <v>447</v>
      </c>
      <c r="AN103" s="405"/>
      <c r="AO103" s="405"/>
      <c r="AP103" s="406"/>
      <c r="AQ103" s="270" t="s">
        <v>440</v>
      </c>
      <c r="AR103" s="271"/>
      <c r="AS103" s="271"/>
      <c r="AT103" s="310"/>
      <c r="AU103" s="270" t="s">
        <v>437</v>
      </c>
      <c r="AV103" s="271"/>
      <c r="AW103" s="271"/>
      <c r="AX103" s="272"/>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7"/>
      <c r="AA105" s="538"/>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15">
      <c r="A106" s="408" t="s">
        <v>396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454</v>
      </c>
      <c r="AF106" s="405"/>
      <c r="AG106" s="405"/>
      <c r="AH106" s="406"/>
      <c r="AI106" s="404" t="s">
        <v>451</v>
      </c>
      <c r="AJ106" s="405"/>
      <c r="AK106" s="405"/>
      <c r="AL106" s="406"/>
      <c r="AM106" s="404" t="s">
        <v>446</v>
      </c>
      <c r="AN106" s="405"/>
      <c r="AO106" s="405"/>
      <c r="AP106" s="406"/>
      <c r="AQ106" s="270" t="s">
        <v>440</v>
      </c>
      <c r="AR106" s="271"/>
      <c r="AS106" s="271"/>
      <c r="AT106" s="310"/>
      <c r="AU106" s="270" t="s">
        <v>437</v>
      </c>
      <c r="AV106" s="271"/>
      <c r="AW106" s="271"/>
      <c r="AX106" s="272"/>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4"/>
      <c r="AC107" s="535"/>
      <c r="AD107" s="536"/>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37"/>
      <c r="AA108" s="538"/>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15">
      <c r="A109" s="408" t="s">
        <v>396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454</v>
      </c>
      <c r="AF109" s="405"/>
      <c r="AG109" s="405"/>
      <c r="AH109" s="406"/>
      <c r="AI109" s="404" t="s">
        <v>451</v>
      </c>
      <c r="AJ109" s="405"/>
      <c r="AK109" s="405"/>
      <c r="AL109" s="406"/>
      <c r="AM109" s="404" t="s">
        <v>447</v>
      </c>
      <c r="AN109" s="405"/>
      <c r="AO109" s="405"/>
      <c r="AP109" s="406"/>
      <c r="AQ109" s="270" t="s">
        <v>440</v>
      </c>
      <c r="AR109" s="271"/>
      <c r="AS109" s="271"/>
      <c r="AT109" s="310"/>
      <c r="AU109" s="270" t="s">
        <v>437</v>
      </c>
      <c r="AV109" s="271"/>
      <c r="AW109" s="271"/>
      <c r="AX109" s="272"/>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4"/>
      <c r="AC110" s="535"/>
      <c r="AD110" s="536"/>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37"/>
      <c r="AA111" s="538"/>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15">
      <c r="A112" s="408" t="s">
        <v>396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454</v>
      </c>
      <c r="AF112" s="405"/>
      <c r="AG112" s="405"/>
      <c r="AH112" s="406"/>
      <c r="AI112" s="404" t="s">
        <v>451</v>
      </c>
      <c r="AJ112" s="405"/>
      <c r="AK112" s="405"/>
      <c r="AL112" s="406"/>
      <c r="AM112" s="404" t="s">
        <v>446</v>
      </c>
      <c r="AN112" s="405"/>
      <c r="AO112" s="405"/>
      <c r="AP112" s="406"/>
      <c r="AQ112" s="270" t="s">
        <v>440</v>
      </c>
      <c r="AR112" s="271"/>
      <c r="AS112" s="271"/>
      <c r="AT112" s="310"/>
      <c r="AU112" s="270" t="s">
        <v>437</v>
      </c>
      <c r="AV112" s="271"/>
      <c r="AW112" s="271"/>
      <c r="AX112" s="272"/>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4"/>
      <c r="AC113" s="535"/>
      <c r="AD113" s="536"/>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7"/>
      <c r="AA114" s="538"/>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454</v>
      </c>
      <c r="AF115" s="405"/>
      <c r="AG115" s="405"/>
      <c r="AH115" s="406"/>
      <c r="AI115" s="404" t="s">
        <v>451</v>
      </c>
      <c r="AJ115" s="405"/>
      <c r="AK115" s="405"/>
      <c r="AL115" s="406"/>
      <c r="AM115" s="404" t="s">
        <v>446</v>
      </c>
      <c r="AN115" s="405"/>
      <c r="AO115" s="405"/>
      <c r="AP115" s="406"/>
      <c r="AQ115" s="580" t="s">
        <v>441</v>
      </c>
      <c r="AR115" s="581"/>
      <c r="AS115" s="581"/>
      <c r="AT115" s="581"/>
      <c r="AU115" s="581"/>
      <c r="AV115" s="581"/>
      <c r="AW115" s="581"/>
      <c r="AX115" s="582"/>
    </row>
    <row r="116" spans="1:50" ht="23.25" customHeight="1" x14ac:dyDescent="0.15">
      <c r="A116" s="428"/>
      <c r="B116" s="429"/>
      <c r="C116" s="429"/>
      <c r="D116" s="429"/>
      <c r="E116" s="429"/>
      <c r="F116" s="430"/>
      <c r="G116" s="382" t="s">
        <v>494</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507</v>
      </c>
      <c r="AC116" s="452"/>
      <c r="AD116" s="453"/>
      <c r="AE116" s="407">
        <v>45</v>
      </c>
      <c r="AF116" s="407"/>
      <c r="AG116" s="407"/>
      <c r="AH116" s="407"/>
      <c r="AI116" s="407">
        <v>55</v>
      </c>
      <c r="AJ116" s="407"/>
      <c r="AK116" s="407"/>
      <c r="AL116" s="407"/>
      <c r="AM116" s="407">
        <v>24</v>
      </c>
      <c r="AN116" s="407"/>
      <c r="AO116" s="407"/>
      <c r="AP116" s="407"/>
      <c r="AQ116" s="204">
        <v>44</v>
      </c>
      <c r="AR116" s="205"/>
      <c r="AS116" s="205"/>
      <c r="AT116" s="205"/>
      <c r="AU116" s="205"/>
      <c r="AV116" s="205"/>
      <c r="AW116" s="205"/>
      <c r="AX116" s="207"/>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508</v>
      </c>
      <c r="AC117" s="462"/>
      <c r="AD117" s="463"/>
      <c r="AE117" s="540" t="s">
        <v>509</v>
      </c>
      <c r="AF117" s="540"/>
      <c r="AG117" s="540"/>
      <c r="AH117" s="540"/>
      <c r="AI117" s="540" t="s">
        <v>510</v>
      </c>
      <c r="AJ117" s="540"/>
      <c r="AK117" s="540"/>
      <c r="AL117" s="540"/>
      <c r="AM117" s="540" t="s">
        <v>541</v>
      </c>
      <c r="AN117" s="540"/>
      <c r="AO117" s="540"/>
      <c r="AP117" s="540"/>
      <c r="AQ117" s="540" t="s">
        <v>520</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454</v>
      </c>
      <c r="AF118" s="405"/>
      <c r="AG118" s="405"/>
      <c r="AH118" s="406"/>
      <c r="AI118" s="404" t="s">
        <v>451</v>
      </c>
      <c r="AJ118" s="405"/>
      <c r="AK118" s="405"/>
      <c r="AL118" s="406"/>
      <c r="AM118" s="404" t="s">
        <v>446</v>
      </c>
      <c r="AN118" s="405"/>
      <c r="AO118" s="405"/>
      <c r="AP118" s="406"/>
      <c r="AQ118" s="580" t="s">
        <v>441</v>
      </c>
      <c r="AR118" s="581"/>
      <c r="AS118" s="581"/>
      <c r="AT118" s="581"/>
      <c r="AU118" s="581"/>
      <c r="AV118" s="581"/>
      <c r="AW118" s="581"/>
      <c r="AX118" s="582"/>
    </row>
    <row r="119" spans="1:50" ht="23.25" hidden="1" customHeight="1" x14ac:dyDescent="0.15">
      <c r="A119" s="428"/>
      <c r="B119" s="429"/>
      <c r="C119" s="429"/>
      <c r="D119" s="429"/>
      <c r="E119" s="429"/>
      <c r="F119" s="430"/>
      <c r="G119" s="382" t="s">
        <v>403</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402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454</v>
      </c>
      <c r="AF121" s="405"/>
      <c r="AG121" s="405"/>
      <c r="AH121" s="406"/>
      <c r="AI121" s="404" t="s">
        <v>451</v>
      </c>
      <c r="AJ121" s="405"/>
      <c r="AK121" s="405"/>
      <c r="AL121" s="406"/>
      <c r="AM121" s="404" t="s">
        <v>446</v>
      </c>
      <c r="AN121" s="405"/>
      <c r="AO121" s="405"/>
      <c r="AP121" s="406"/>
      <c r="AQ121" s="580" t="s">
        <v>441</v>
      </c>
      <c r="AR121" s="581"/>
      <c r="AS121" s="581"/>
      <c r="AT121" s="581"/>
      <c r="AU121" s="581"/>
      <c r="AV121" s="581"/>
      <c r="AW121" s="581"/>
      <c r="AX121" s="582"/>
    </row>
    <row r="122" spans="1:50" ht="23.25" hidden="1" customHeight="1" x14ac:dyDescent="0.15">
      <c r="A122" s="428"/>
      <c r="B122" s="429"/>
      <c r="C122" s="429"/>
      <c r="D122" s="429"/>
      <c r="E122" s="429"/>
      <c r="F122" s="430"/>
      <c r="G122" s="382" t="s">
        <v>404</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455</v>
      </c>
      <c r="AF124" s="405"/>
      <c r="AG124" s="405"/>
      <c r="AH124" s="406"/>
      <c r="AI124" s="404" t="s">
        <v>451</v>
      </c>
      <c r="AJ124" s="405"/>
      <c r="AK124" s="405"/>
      <c r="AL124" s="406"/>
      <c r="AM124" s="404" t="s">
        <v>446</v>
      </c>
      <c r="AN124" s="405"/>
      <c r="AO124" s="405"/>
      <c r="AP124" s="406"/>
      <c r="AQ124" s="580" t="s">
        <v>441</v>
      </c>
      <c r="AR124" s="581"/>
      <c r="AS124" s="581"/>
      <c r="AT124" s="581"/>
      <c r="AU124" s="581"/>
      <c r="AV124" s="581"/>
      <c r="AW124" s="581"/>
      <c r="AX124" s="582"/>
    </row>
    <row r="125" spans="1:50" ht="23.25" hidden="1" customHeight="1" x14ac:dyDescent="0.15">
      <c r="A125" s="428"/>
      <c r="B125" s="429"/>
      <c r="C125" s="429"/>
      <c r="D125" s="429"/>
      <c r="E125" s="429"/>
      <c r="F125" s="430"/>
      <c r="G125" s="382" t="s">
        <v>404</v>
      </c>
      <c r="H125" s="382"/>
      <c r="I125" s="382"/>
      <c r="J125" s="382"/>
      <c r="K125" s="382"/>
      <c r="L125" s="382"/>
      <c r="M125" s="382"/>
      <c r="N125" s="382"/>
      <c r="O125" s="382"/>
      <c r="P125" s="382"/>
      <c r="Q125" s="382"/>
      <c r="R125" s="382"/>
      <c r="S125" s="382"/>
      <c r="T125" s="382"/>
      <c r="U125" s="382"/>
      <c r="V125" s="382"/>
      <c r="W125" s="382"/>
      <c r="X125" s="93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34"/>
      <c r="Y126" s="460" t="s">
        <v>48</v>
      </c>
      <c r="Z126" s="435"/>
      <c r="AA126" s="436"/>
      <c r="AB126" s="461" t="s">
        <v>402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30"/>
      <c r="Z127" s="931"/>
      <c r="AA127" s="932"/>
      <c r="AB127" s="233" t="s">
        <v>11</v>
      </c>
      <c r="AC127" s="234"/>
      <c r="AD127" s="235"/>
      <c r="AE127" s="404" t="s">
        <v>454</v>
      </c>
      <c r="AF127" s="405"/>
      <c r="AG127" s="405"/>
      <c r="AH127" s="406"/>
      <c r="AI127" s="404" t="s">
        <v>451</v>
      </c>
      <c r="AJ127" s="405"/>
      <c r="AK127" s="405"/>
      <c r="AL127" s="406"/>
      <c r="AM127" s="404" t="s">
        <v>446</v>
      </c>
      <c r="AN127" s="405"/>
      <c r="AO127" s="405"/>
      <c r="AP127" s="406"/>
      <c r="AQ127" s="580" t="s">
        <v>441</v>
      </c>
      <c r="AR127" s="581"/>
      <c r="AS127" s="581"/>
      <c r="AT127" s="581"/>
      <c r="AU127" s="581"/>
      <c r="AV127" s="581"/>
      <c r="AW127" s="581"/>
      <c r="AX127" s="582"/>
    </row>
    <row r="128" spans="1:50" ht="23.25" hidden="1" customHeight="1" x14ac:dyDescent="0.15">
      <c r="A128" s="428"/>
      <c r="B128" s="429"/>
      <c r="C128" s="429"/>
      <c r="D128" s="429"/>
      <c r="E128" s="429"/>
      <c r="F128" s="430"/>
      <c r="G128" s="382" t="s">
        <v>404</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503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521</v>
      </c>
      <c r="AR133" s="185"/>
      <c r="AS133" s="119" t="s">
        <v>307</v>
      </c>
      <c r="AT133" s="120"/>
      <c r="AU133" s="186" t="s">
        <v>521</v>
      </c>
      <c r="AV133" s="186"/>
      <c r="AW133" s="119" t="s">
        <v>296</v>
      </c>
      <c r="AX133" s="181"/>
    </row>
    <row r="134" spans="1:50" ht="39.75" customHeight="1" x14ac:dyDescent="0.15">
      <c r="A134" s="175"/>
      <c r="B134" s="172"/>
      <c r="C134" s="166"/>
      <c r="D134" s="172"/>
      <c r="E134" s="166"/>
      <c r="F134" s="167"/>
      <c r="G134" s="90" t="s">
        <v>521</v>
      </c>
      <c r="H134" s="91"/>
      <c r="I134" s="91"/>
      <c r="J134" s="91"/>
      <c r="K134" s="91"/>
      <c r="L134" s="91"/>
      <c r="M134" s="91"/>
      <c r="N134" s="91"/>
      <c r="O134" s="91"/>
      <c r="P134" s="91"/>
      <c r="Q134" s="91"/>
      <c r="R134" s="91"/>
      <c r="S134" s="91"/>
      <c r="T134" s="91"/>
      <c r="U134" s="91"/>
      <c r="V134" s="91"/>
      <c r="W134" s="91"/>
      <c r="X134" s="92"/>
      <c r="Y134" s="187" t="s">
        <v>321</v>
      </c>
      <c r="Z134" s="188"/>
      <c r="AA134" s="189"/>
      <c r="AB134" s="190" t="s">
        <v>521</v>
      </c>
      <c r="AC134" s="191"/>
      <c r="AD134" s="191"/>
      <c r="AE134" s="192" t="s">
        <v>521</v>
      </c>
      <c r="AF134" s="193"/>
      <c r="AG134" s="193"/>
      <c r="AH134" s="193"/>
      <c r="AI134" s="192" t="s">
        <v>521</v>
      </c>
      <c r="AJ134" s="193"/>
      <c r="AK134" s="193"/>
      <c r="AL134" s="193"/>
      <c r="AM134" s="192" t="s">
        <v>521</v>
      </c>
      <c r="AN134" s="193"/>
      <c r="AO134" s="193"/>
      <c r="AP134" s="193"/>
      <c r="AQ134" s="192" t="s">
        <v>521</v>
      </c>
      <c r="AR134" s="193"/>
      <c r="AS134" s="193"/>
      <c r="AT134" s="193"/>
      <c r="AU134" s="192" t="s">
        <v>521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521</v>
      </c>
      <c r="AC135" s="199"/>
      <c r="AD135" s="199"/>
      <c r="AE135" s="192" t="s">
        <v>521</v>
      </c>
      <c r="AF135" s="193"/>
      <c r="AG135" s="193"/>
      <c r="AH135" s="193"/>
      <c r="AI135" s="192" t="s">
        <v>521</v>
      </c>
      <c r="AJ135" s="193"/>
      <c r="AK135" s="193"/>
      <c r="AL135" s="193"/>
      <c r="AM135" s="192" t="s">
        <v>521</v>
      </c>
      <c r="AN135" s="193"/>
      <c r="AO135" s="193"/>
      <c r="AP135" s="193"/>
      <c r="AQ135" s="192" t="s">
        <v>521</v>
      </c>
      <c r="AR135" s="193"/>
      <c r="AS135" s="193"/>
      <c r="AT135" s="193"/>
      <c r="AU135" s="192" t="s">
        <v>521</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37"/>
      <c r="E430" s="160" t="s">
        <v>464</v>
      </c>
      <c r="F430" s="890"/>
      <c r="G430" s="891" t="s">
        <v>326</v>
      </c>
      <c r="H430" s="109"/>
      <c r="I430" s="109"/>
      <c r="J430" s="892" t="s">
        <v>505</v>
      </c>
      <c r="K430" s="893"/>
      <c r="L430" s="893"/>
      <c r="M430" s="893"/>
      <c r="N430" s="893"/>
      <c r="O430" s="893"/>
      <c r="P430" s="893"/>
      <c r="Q430" s="893"/>
      <c r="R430" s="893"/>
      <c r="S430" s="893"/>
      <c r="T430" s="894"/>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5"/>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505</v>
      </c>
      <c r="AF432" s="186"/>
      <c r="AG432" s="119" t="s">
        <v>307</v>
      </c>
      <c r="AH432" s="120"/>
      <c r="AI432" s="142"/>
      <c r="AJ432" s="142"/>
      <c r="AK432" s="142"/>
      <c r="AL432" s="140"/>
      <c r="AM432" s="142"/>
      <c r="AN432" s="142"/>
      <c r="AO432" s="142"/>
      <c r="AP432" s="140"/>
      <c r="AQ432" s="579" t="s">
        <v>505</v>
      </c>
      <c r="AR432" s="186"/>
      <c r="AS432" s="119" t="s">
        <v>307</v>
      </c>
      <c r="AT432" s="120"/>
      <c r="AU432" s="186" t="s">
        <v>505</v>
      </c>
      <c r="AV432" s="186"/>
      <c r="AW432" s="119" t="s">
        <v>296</v>
      </c>
      <c r="AX432" s="181"/>
    </row>
    <row r="433" spans="1:50" ht="23.25" customHeight="1" x14ac:dyDescent="0.15">
      <c r="A433" s="175"/>
      <c r="B433" s="172"/>
      <c r="C433" s="166"/>
      <c r="D433" s="172"/>
      <c r="E433" s="328"/>
      <c r="F433" s="329"/>
      <c r="G433" s="90" t="s">
        <v>505</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505</v>
      </c>
      <c r="AF457" s="186"/>
      <c r="AG457" s="119" t="s">
        <v>307</v>
      </c>
      <c r="AH457" s="120"/>
      <c r="AI457" s="142"/>
      <c r="AJ457" s="142"/>
      <c r="AK457" s="142"/>
      <c r="AL457" s="140"/>
      <c r="AM457" s="142"/>
      <c r="AN457" s="142"/>
      <c r="AO457" s="142"/>
      <c r="AP457" s="140"/>
      <c r="AQ457" s="579" t="s">
        <v>505</v>
      </c>
      <c r="AR457" s="186"/>
      <c r="AS457" s="119" t="s">
        <v>307</v>
      </c>
      <c r="AT457" s="120"/>
      <c r="AU457" s="186" t="s">
        <v>505</v>
      </c>
      <c r="AV457" s="186"/>
      <c r="AW457" s="119" t="s">
        <v>296</v>
      </c>
      <c r="AX457" s="181"/>
    </row>
    <row r="458" spans="1:50" ht="23.25" customHeight="1" x14ac:dyDescent="0.15">
      <c r="A458" s="175"/>
      <c r="B458" s="172"/>
      <c r="C458" s="166"/>
      <c r="D458" s="172"/>
      <c r="E458" s="328"/>
      <c r="F458" s="329"/>
      <c r="G458" s="90" t="s">
        <v>505</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1" t="s">
        <v>326</v>
      </c>
      <c r="H484" s="109"/>
      <c r="I484" s="109"/>
      <c r="J484" s="892"/>
      <c r="K484" s="893"/>
      <c r="L484" s="893"/>
      <c r="M484" s="893"/>
      <c r="N484" s="893"/>
      <c r="O484" s="893"/>
      <c r="P484" s="893"/>
      <c r="Q484" s="893"/>
      <c r="R484" s="893"/>
      <c r="S484" s="893"/>
      <c r="T484" s="894"/>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5"/>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1" t="s">
        <v>326</v>
      </c>
      <c r="H538" s="109"/>
      <c r="I538" s="109"/>
      <c r="J538" s="892"/>
      <c r="K538" s="893"/>
      <c r="L538" s="893"/>
      <c r="M538" s="893"/>
      <c r="N538" s="893"/>
      <c r="O538" s="893"/>
      <c r="P538" s="893"/>
      <c r="Q538" s="893"/>
      <c r="R538" s="893"/>
      <c r="S538" s="893"/>
      <c r="T538" s="894"/>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5"/>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1" t="s">
        <v>326</v>
      </c>
      <c r="H592" s="109"/>
      <c r="I592" s="109"/>
      <c r="J592" s="892"/>
      <c r="K592" s="893"/>
      <c r="L592" s="893"/>
      <c r="M592" s="893"/>
      <c r="N592" s="893"/>
      <c r="O592" s="893"/>
      <c r="P592" s="893"/>
      <c r="Q592" s="893"/>
      <c r="R592" s="893"/>
      <c r="S592" s="893"/>
      <c r="T592" s="894"/>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5"/>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1" t="s">
        <v>326</v>
      </c>
      <c r="H646" s="109"/>
      <c r="I646" s="109"/>
      <c r="J646" s="892"/>
      <c r="K646" s="893"/>
      <c r="L646" s="893"/>
      <c r="M646" s="893"/>
      <c r="N646" s="893"/>
      <c r="O646" s="893"/>
      <c r="P646" s="893"/>
      <c r="Q646" s="893"/>
      <c r="R646" s="893"/>
      <c r="S646" s="893"/>
      <c r="T646" s="894"/>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5"/>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3" t="s">
        <v>30</v>
      </c>
      <c r="AH701" s="371"/>
      <c r="AI701" s="371"/>
      <c r="AJ701" s="371"/>
      <c r="AK701" s="371"/>
      <c r="AL701" s="371"/>
      <c r="AM701" s="371"/>
      <c r="AN701" s="371"/>
      <c r="AO701" s="371"/>
      <c r="AP701" s="371"/>
      <c r="AQ701" s="371"/>
      <c r="AR701" s="371"/>
      <c r="AS701" s="371"/>
      <c r="AT701" s="371"/>
      <c r="AU701" s="371"/>
      <c r="AV701" s="371"/>
      <c r="AW701" s="371"/>
      <c r="AX701" s="814"/>
    </row>
    <row r="702" spans="1:50" ht="27" customHeight="1" x14ac:dyDescent="0.15">
      <c r="A702" s="862" t="s">
        <v>258</v>
      </c>
      <c r="B702" s="863"/>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4" t="s">
        <v>526</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x14ac:dyDescent="0.15">
      <c r="A703" s="864"/>
      <c r="B703" s="865"/>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1"/>
      <c r="AD703" s="314" t="s">
        <v>484</v>
      </c>
      <c r="AE703" s="315"/>
      <c r="AF703" s="315"/>
      <c r="AG703" s="87" t="s">
        <v>527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6"/>
      <c r="B704" s="867"/>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3" t="s">
        <v>529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484</v>
      </c>
      <c r="AE705" s="704"/>
      <c r="AF705" s="704"/>
      <c r="AG705" s="111" t="s">
        <v>530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524</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525</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531</v>
      </c>
      <c r="AE708" s="594"/>
      <c r="AF708" s="594"/>
      <c r="AG708" s="731" t="s">
        <v>540</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484</v>
      </c>
      <c r="AE709" s="315"/>
      <c r="AF709" s="315"/>
      <c r="AG709" s="87" t="s">
        <v>532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531</v>
      </c>
      <c r="AE710" s="315"/>
      <c r="AF710" s="315"/>
      <c r="AG710" s="87" t="s">
        <v>540</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4" t="s">
        <v>484</v>
      </c>
      <c r="AE711" s="315"/>
      <c r="AF711" s="315"/>
      <c r="AG711" s="87" t="s">
        <v>533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80" t="s">
        <v>391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531</v>
      </c>
      <c r="AE712" s="772"/>
      <c r="AF712" s="772"/>
      <c r="AG712" s="799" t="s">
        <v>540</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54" t="s">
        <v>392</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14" t="s">
        <v>531</v>
      </c>
      <c r="AE713" s="315"/>
      <c r="AF713" s="652"/>
      <c r="AG713" s="87" t="s">
        <v>540</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484</v>
      </c>
      <c r="AE714" s="797"/>
      <c r="AF714" s="798"/>
      <c r="AG714" s="725" t="s">
        <v>534</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484</v>
      </c>
      <c r="AE715" s="594"/>
      <c r="AF715" s="645"/>
      <c r="AG715" s="731" t="s">
        <v>542</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484</v>
      </c>
      <c r="AE716" s="616"/>
      <c r="AF716" s="616"/>
      <c r="AG716" s="87" t="s">
        <v>543</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484</v>
      </c>
      <c r="AE717" s="315"/>
      <c r="AF717" s="315"/>
      <c r="AG717" s="87" t="s">
        <v>544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484</v>
      </c>
      <c r="AE718" s="315"/>
      <c r="AF718" s="315"/>
      <c r="AG718" s="113" t="s">
        <v>535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531</v>
      </c>
      <c r="AE719" s="594"/>
      <c r="AF719" s="594"/>
      <c r="AG719" s="111" t="s">
        <v>540</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547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546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97" t="s">
        <v>468</v>
      </c>
      <c r="B737" s="196"/>
      <c r="C737" s="196"/>
      <c r="D737" s="197"/>
      <c r="E737" s="996" t="s">
        <v>518</v>
      </c>
      <c r="F737" s="996"/>
      <c r="G737" s="996"/>
      <c r="H737" s="996"/>
      <c r="I737" s="996"/>
      <c r="J737" s="996"/>
      <c r="K737" s="996"/>
      <c r="L737" s="996"/>
      <c r="M737" s="996"/>
      <c r="N737" s="351" t="s">
        <v>461</v>
      </c>
      <c r="O737" s="351"/>
      <c r="P737" s="351"/>
      <c r="Q737" s="351"/>
      <c r="R737" s="996" t="s">
        <v>495</v>
      </c>
      <c r="S737" s="996"/>
      <c r="T737" s="996"/>
      <c r="U737" s="996"/>
      <c r="V737" s="996"/>
      <c r="W737" s="996"/>
      <c r="X737" s="996"/>
      <c r="Y737" s="996"/>
      <c r="Z737" s="996"/>
      <c r="AA737" s="351" t="s">
        <v>460</v>
      </c>
      <c r="AB737" s="351"/>
      <c r="AC737" s="351"/>
      <c r="AD737" s="351"/>
      <c r="AE737" s="996" t="s">
        <v>496</v>
      </c>
      <c r="AF737" s="996"/>
      <c r="AG737" s="996"/>
      <c r="AH737" s="996"/>
      <c r="AI737" s="996"/>
      <c r="AJ737" s="996"/>
      <c r="AK737" s="996"/>
      <c r="AL737" s="996"/>
      <c r="AM737" s="996"/>
      <c r="AN737" s="351" t="s">
        <v>459</v>
      </c>
      <c r="AO737" s="351"/>
      <c r="AP737" s="351"/>
      <c r="AQ737" s="351"/>
      <c r="AR737" s="988" t="s">
        <v>497</v>
      </c>
      <c r="AS737" s="989"/>
      <c r="AT737" s="989"/>
      <c r="AU737" s="989"/>
      <c r="AV737" s="989"/>
      <c r="AW737" s="989"/>
      <c r="AX737" s="990"/>
      <c r="AY737" s="75"/>
      <c r="AZ737" s="75"/>
    </row>
    <row r="738" spans="1:52" ht="24.75" customHeight="1" x14ac:dyDescent="0.15">
      <c r="A738" s="997" t="s">
        <v>458</v>
      </c>
      <c r="B738" s="196"/>
      <c r="C738" s="196"/>
      <c r="D738" s="197"/>
      <c r="E738" s="996" t="s">
        <v>498</v>
      </c>
      <c r="F738" s="996"/>
      <c r="G738" s="996"/>
      <c r="H738" s="996"/>
      <c r="I738" s="996"/>
      <c r="J738" s="996"/>
      <c r="K738" s="996"/>
      <c r="L738" s="996"/>
      <c r="M738" s="996"/>
      <c r="N738" s="351" t="s">
        <v>457</v>
      </c>
      <c r="O738" s="351"/>
      <c r="P738" s="351"/>
      <c r="Q738" s="351"/>
      <c r="R738" s="996" t="s">
        <v>499</v>
      </c>
      <c r="S738" s="996"/>
      <c r="T738" s="996"/>
      <c r="U738" s="996"/>
      <c r="V738" s="996"/>
      <c r="W738" s="996"/>
      <c r="X738" s="996"/>
      <c r="Y738" s="996"/>
      <c r="Z738" s="996"/>
      <c r="AA738" s="351" t="s">
        <v>456</v>
      </c>
      <c r="AB738" s="351"/>
      <c r="AC738" s="351"/>
      <c r="AD738" s="351"/>
      <c r="AE738" s="996" t="s">
        <v>500</v>
      </c>
      <c r="AF738" s="996"/>
      <c r="AG738" s="996"/>
      <c r="AH738" s="996"/>
      <c r="AI738" s="996"/>
      <c r="AJ738" s="996"/>
      <c r="AK738" s="996"/>
      <c r="AL738" s="996"/>
      <c r="AM738" s="996"/>
      <c r="AN738" s="351" t="s">
        <v>452</v>
      </c>
      <c r="AO738" s="351"/>
      <c r="AP738" s="351"/>
      <c r="AQ738" s="351"/>
      <c r="AR738" s="988" t="s">
        <v>501</v>
      </c>
      <c r="AS738" s="989"/>
      <c r="AT738" s="989"/>
      <c r="AU738" s="989"/>
      <c r="AV738" s="989"/>
      <c r="AW738" s="989"/>
      <c r="AX738" s="990"/>
    </row>
    <row r="739" spans="1:52" ht="24.75" customHeight="1" thickBot="1" x14ac:dyDescent="0.2">
      <c r="A739" s="998" t="s">
        <v>448</v>
      </c>
      <c r="B739" s="999"/>
      <c r="C739" s="999"/>
      <c r="D739" s="1000"/>
      <c r="E739" s="1001" t="s">
        <v>502</v>
      </c>
      <c r="F739" s="991"/>
      <c r="G739" s="991"/>
      <c r="H739" s="79" t="str">
        <f>IF(E739="", "", "(")</f>
        <v>(</v>
      </c>
      <c r="I739" s="991"/>
      <c r="J739" s="991"/>
      <c r="K739" s="79" t="str">
        <f>IF(OR(I739="　", I739=""), "", "-")</f>
        <v/>
      </c>
      <c r="L739" s="992">
        <v>404</v>
      </c>
      <c r="M739" s="992"/>
      <c r="N739" s="80" t="str">
        <f>IF(O739="", "", "-")</f>
        <v/>
      </c>
      <c r="O739" s="81"/>
      <c r="P739" s="80" t="str">
        <f>IF(E739="", "", ")")</f>
        <v>)</v>
      </c>
      <c r="Q739" s="1001"/>
      <c r="R739" s="991"/>
      <c r="S739" s="991"/>
      <c r="T739" s="79" t="str">
        <f>IF(Q739="", "", "(")</f>
        <v/>
      </c>
      <c r="U739" s="991"/>
      <c r="V739" s="991"/>
      <c r="W739" s="79" t="str">
        <f>IF(OR(U739="　", U739=""), "", "-")</f>
        <v/>
      </c>
      <c r="X739" s="992"/>
      <c r="Y739" s="992"/>
      <c r="Z739" s="80" t="str">
        <f>IF(AA739="", "", "-")</f>
        <v/>
      </c>
      <c r="AA739" s="81"/>
      <c r="AB739" s="80" t="str">
        <f>IF(Q739="", "", ")")</f>
        <v/>
      </c>
      <c r="AC739" s="1001"/>
      <c r="AD739" s="991"/>
      <c r="AE739" s="991"/>
      <c r="AF739" s="79" t="str">
        <f>IF(AC739="", "", "(")</f>
        <v/>
      </c>
      <c r="AG739" s="991"/>
      <c r="AH739" s="991"/>
      <c r="AI739" s="79" t="str">
        <f>IF(OR(AG739="　", AG739=""), "", "-")</f>
        <v/>
      </c>
      <c r="AJ739" s="992"/>
      <c r="AK739" s="992"/>
      <c r="AL739" s="80" t="str">
        <f>IF(AM739="", "", "-")</f>
        <v/>
      </c>
      <c r="AM739" s="81"/>
      <c r="AN739" s="80" t="str">
        <f>IF(AC739="", "", ")")</f>
        <v/>
      </c>
      <c r="AO739" s="993"/>
      <c r="AP739" s="994"/>
      <c r="AQ739" s="994"/>
      <c r="AR739" s="994"/>
      <c r="AS739" s="994"/>
      <c r="AT739" s="994"/>
      <c r="AU739" s="994"/>
      <c r="AV739" s="994"/>
      <c r="AW739" s="994"/>
      <c r="AX739" s="995"/>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522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536</v>
      </c>
      <c r="H781" s="660"/>
      <c r="I781" s="660"/>
      <c r="J781" s="660"/>
      <c r="K781" s="661"/>
      <c r="L781" s="653" t="s">
        <v>538</v>
      </c>
      <c r="M781" s="654"/>
      <c r="N781" s="654"/>
      <c r="O781" s="654"/>
      <c r="P781" s="654"/>
      <c r="Q781" s="654"/>
      <c r="R781" s="654"/>
      <c r="S781" s="654"/>
      <c r="T781" s="654"/>
      <c r="U781" s="654"/>
      <c r="V781" s="654"/>
      <c r="W781" s="654"/>
      <c r="X781" s="655"/>
      <c r="Y781" s="377">
        <v>38</v>
      </c>
      <c r="Z781" s="378"/>
      <c r="AA781" s="378"/>
      <c r="AB781" s="794"/>
      <c r="AC781" s="659"/>
      <c r="AD781" s="660"/>
      <c r="AE781" s="660"/>
      <c r="AF781" s="660"/>
      <c r="AG781" s="661"/>
      <c r="AH781" s="653"/>
      <c r="AI781" s="654"/>
      <c r="AJ781" s="654"/>
      <c r="AK781" s="654"/>
      <c r="AL781" s="654"/>
      <c r="AM781" s="654"/>
      <c r="AN781" s="654"/>
      <c r="AO781" s="654"/>
      <c r="AP781" s="654"/>
      <c r="AQ781" s="654"/>
      <c r="AR781" s="654"/>
      <c r="AS781" s="654"/>
      <c r="AT781" s="655"/>
      <c r="AU781" s="377"/>
      <c r="AV781" s="378"/>
      <c r="AW781" s="378"/>
      <c r="AX781" s="379"/>
    </row>
    <row r="782" spans="1:50" ht="24.75" customHeight="1" x14ac:dyDescent="0.15">
      <c r="A782" s="620"/>
      <c r="B782" s="621"/>
      <c r="C782" s="621"/>
      <c r="D782" s="621"/>
      <c r="E782" s="621"/>
      <c r="F782" s="622"/>
      <c r="G782" s="595" t="s">
        <v>537</v>
      </c>
      <c r="H782" s="596"/>
      <c r="I782" s="596"/>
      <c r="J782" s="596"/>
      <c r="K782" s="597"/>
      <c r="L782" s="587" t="s">
        <v>539</v>
      </c>
      <c r="M782" s="588"/>
      <c r="N782" s="588"/>
      <c r="O782" s="588"/>
      <c r="P782" s="588"/>
      <c r="Q782" s="588"/>
      <c r="R782" s="588"/>
      <c r="S782" s="588"/>
      <c r="T782" s="588"/>
      <c r="U782" s="588"/>
      <c r="V782" s="588"/>
      <c r="W782" s="588"/>
      <c r="X782" s="589"/>
      <c r="Y782" s="590">
        <v>3</v>
      </c>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41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7"/>
      <c r="Z794" s="378"/>
      <c r="AA794" s="378"/>
      <c r="AB794" s="794"/>
      <c r="AC794" s="659"/>
      <c r="AD794" s="660"/>
      <c r="AE794" s="660"/>
      <c r="AF794" s="660"/>
      <c r="AG794" s="661"/>
      <c r="AH794" s="653"/>
      <c r="AI794" s="654"/>
      <c r="AJ794" s="654"/>
      <c r="AK794" s="654"/>
      <c r="AL794" s="654"/>
      <c r="AM794" s="654"/>
      <c r="AN794" s="654"/>
      <c r="AO794" s="654"/>
      <c r="AP794" s="654"/>
      <c r="AQ794" s="654"/>
      <c r="AR794" s="654"/>
      <c r="AS794" s="654"/>
      <c r="AT794" s="655"/>
      <c r="AU794" s="377"/>
      <c r="AV794" s="378"/>
      <c r="AW794" s="378"/>
      <c r="AX794" s="379"/>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7"/>
      <c r="Z807" s="378"/>
      <c r="AA807" s="378"/>
      <c r="AB807" s="794"/>
      <c r="AC807" s="659"/>
      <c r="AD807" s="660"/>
      <c r="AE807" s="660"/>
      <c r="AF807" s="660"/>
      <c r="AG807" s="661"/>
      <c r="AH807" s="653"/>
      <c r="AI807" s="654"/>
      <c r="AJ807" s="654"/>
      <c r="AK807" s="654"/>
      <c r="AL807" s="654"/>
      <c r="AM807" s="654"/>
      <c r="AN807" s="654"/>
      <c r="AO807" s="654"/>
      <c r="AP807" s="654"/>
      <c r="AQ807" s="654"/>
      <c r="AR807" s="654"/>
      <c r="AS807" s="654"/>
      <c r="AT807" s="655"/>
      <c r="AU807" s="377"/>
      <c r="AV807" s="378"/>
      <c r="AW807" s="378"/>
      <c r="AX807" s="379"/>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7"/>
      <c r="Z820" s="378"/>
      <c r="AA820" s="378"/>
      <c r="AB820" s="794"/>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60" customHeight="1" x14ac:dyDescent="0.15">
      <c r="A837" s="362">
        <v>1</v>
      </c>
      <c r="B837" s="362">
        <v>1</v>
      </c>
      <c r="C837" s="347" t="s">
        <v>511</v>
      </c>
      <c r="D837" s="333"/>
      <c r="E837" s="333"/>
      <c r="F837" s="333"/>
      <c r="G837" s="333"/>
      <c r="H837" s="333"/>
      <c r="I837" s="333"/>
      <c r="J837" s="334">
        <v>9010601021385</v>
      </c>
      <c r="K837" s="335"/>
      <c r="L837" s="335"/>
      <c r="M837" s="335"/>
      <c r="N837" s="335"/>
      <c r="O837" s="335"/>
      <c r="P837" s="348" t="s">
        <v>514</v>
      </c>
      <c r="Q837" s="336"/>
      <c r="R837" s="336"/>
      <c r="S837" s="336"/>
      <c r="T837" s="336"/>
      <c r="U837" s="336"/>
      <c r="V837" s="336"/>
      <c r="W837" s="336"/>
      <c r="X837" s="336"/>
      <c r="Y837" s="337">
        <v>40</v>
      </c>
      <c r="Z837" s="338"/>
      <c r="AA837" s="338"/>
      <c r="AB837" s="339"/>
      <c r="AC837" s="349" t="s">
        <v>420</v>
      </c>
      <c r="AD837" s="357"/>
      <c r="AE837" s="357"/>
      <c r="AF837" s="357"/>
      <c r="AG837" s="357"/>
      <c r="AH837" s="358">
        <v>1</v>
      </c>
      <c r="AI837" s="359"/>
      <c r="AJ837" s="359"/>
      <c r="AK837" s="359"/>
      <c r="AL837" s="343">
        <v>100</v>
      </c>
      <c r="AM837" s="344"/>
      <c r="AN837" s="344"/>
      <c r="AO837" s="345"/>
      <c r="AP837" s="346" t="s">
        <v>492</v>
      </c>
      <c r="AQ837" s="346"/>
      <c r="AR837" s="346"/>
      <c r="AS837" s="346"/>
      <c r="AT837" s="346"/>
      <c r="AU837" s="346"/>
      <c r="AV837" s="346"/>
      <c r="AW837" s="346"/>
      <c r="AX837" s="346"/>
    </row>
    <row r="838" spans="1:50" ht="60" customHeight="1" x14ac:dyDescent="0.15">
      <c r="A838" s="362">
        <v>2</v>
      </c>
      <c r="B838" s="362">
        <v>1</v>
      </c>
      <c r="C838" s="347" t="s">
        <v>512</v>
      </c>
      <c r="D838" s="333"/>
      <c r="E838" s="333"/>
      <c r="F838" s="333"/>
      <c r="G838" s="333"/>
      <c r="H838" s="333"/>
      <c r="I838" s="333"/>
      <c r="J838" s="334">
        <v>3010401037091</v>
      </c>
      <c r="K838" s="335"/>
      <c r="L838" s="335"/>
      <c r="M838" s="335"/>
      <c r="N838" s="335"/>
      <c r="O838" s="335"/>
      <c r="P838" s="348" t="s">
        <v>545</v>
      </c>
      <c r="Q838" s="336"/>
      <c r="R838" s="336"/>
      <c r="S838" s="336"/>
      <c r="T838" s="336"/>
      <c r="U838" s="336"/>
      <c r="V838" s="336"/>
      <c r="W838" s="336"/>
      <c r="X838" s="336"/>
      <c r="Y838" s="337">
        <v>6</v>
      </c>
      <c r="Z838" s="338"/>
      <c r="AA838" s="338"/>
      <c r="AB838" s="339"/>
      <c r="AC838" s="349" t="s">
        <v>420</v>
      </c>
      <c r="AD838" s="349"/>
      <c r="AE838" s="349"/>
      <c r="AF838" s="349"/>
      <c r="AG838" s="349"/>
      <c r="AH838" s="358">
        <v>3</v>
      </c>
      <c r="AI838" s="359"/>
      <c r="AJ838" s="359"/>
      <c r="AK838" s="359"/>
      <c r="AL838" s="343">
        <v>99.6</v>
      </c>
      <c r="AM838" s="344"/>
      <c r="AN838" s="344"/>
      <c r="AO838" s="345"/>
      <c r="AP838" s="346" t="s">
        <v>492</v>
      </c>
      <c r="AQ838" s="346"/>
      <c r="AR838" s="346"/>
      <c r="AS838" s="346"/>
      <c r="AT838" s="346"/>
      <c r="AU838" s="346"/>
      <c r="AV838" s="346"/>
      <c r="AW838" s="346"/>
      <c r="AX838" s="346"/>
    </row>
    <row r="839" spans="1:50" ht="45" customHeight="1" x14ac:dyDescent="0.15">
      <c r="A839" s="362">
        <v>3</v>
      </c>
      <c r="B839" s="362">
        <v>1</v>
      </c>
      <c r="C839" s="363" t="s">
        <v>512</v>
      </c>
      <c r="D839" s="364"/>
      <c r="E839" s="364"/>
      <c r="F839" s="364"/>
      <c r="G839" s="364"/>
      <c r="H839" s="364"/>
      <c r="I839" s="365"/>
      <c r="J839" s="896">
        <v>3010401037091</v>
      </c>
      <c r="K839" s="897"/>
      <c r="L839" s="897"/>
      <c r="M839" s="897"/>
      <c r="N839" s="897"/>
      <c r="O839" s="898"/>
      <c r="P839" s="908" t="s">
        <v>515</v>
      </c>
      <c r="Q839" s="909"/>
      <c r="R839" s="909"/>
      <c r="S839" s="909"/>
      <c r="T839" s="909"/>
      <c r="U839" s="909"/>
      <c r="V839" s="909"/>
      <c r="W839" s="909"/>
      <c r="X839" s="910"/>
      <c r="Y839" s="337">
        <v>1</v>
      </c>
      <c r="Z839" s="338"/>
      <c r="AA839" s="338"/>
      <c r="AB839" s="339"/>
      <c r="AC839" s="192" t="s">
        <v>422</v>
      </c>
      <c r="AD839" s="935"/>
      <c r="AE839" s="935"/>
      <c r="AF839" s="935"/>
      <c r="AG839" s="936"/>
      <c r="AH839" s="902" t="s">
        <v>492</v>
      </c>
      <c r="AI839" s="903"/>
      <c r="AJ839" s="903"/>
      <c r="AK839" s="904"/>
      <c r="AL839" s="343"/>
      <c r="AM839" s="344"/>
      <c r="AN839" s="344"/>
      <c r="AO839" s="345"/>
      <c r="AP839" s="905" t="s">
        <v>492</v>
      </c>
      <c r="AQ839" s="906"/>
      <c r="AR839" s="906"/>
      <c r="AS839" s="906"/>
      <c r="AT839" s="906"/>
      <c r="AU839" s="906"/>
      <c r="AV839" s="906"/>
      <c r="AW839" s="906"/>
      <c r="AX839" s="907"/>
    </row>
    <row r="840" spans="1:50" ht="60" customHeight="1" x14ac:dyDescent="0.15">
      <c r="A840" s="362">
        <v>4</v>
      </c>
      <c r="B840" s="362">
        <v>1</v>
      </c>
      <c r="C840" s="363" t="s">
        <v>513</v>
      </c>
      <c r="D840" s="364"/>
      <c r="E840" s="364"/>
      <c r="F840" s="364"/>
      <c r="G840" s="364"/>
      <c r="H840" s="364"/>
      <c r="I840" s="365"/>
      <c r="J840" s="896">
        <v>4010501033353</v>
      </c>
      <c r="K840" s="897"/>
      <c r="L840" s="897"/>
      <c r="M840" s="897"/>
      <c r="N840" s="897"/>
      <c r="O840" s="898"/>
      <c r="P840" s="908" t="s">
        <v>516</v>
      </c>
      <c r="Q840" s="909"/>
      <c r="R840" s="909"/>
      <c r="S840" s="909"/>
      <c r="T840" s="909"/>
      <c r="U840" s="909"/>
      <c r="V840" s="909"/>
      <c r="W840" s="909"/>
      <c r="X840" s="910"/>
      <c r="Y840" s="337">
        <v>1</v>
      </c>
      <c r="Z840" s="338"/>
      <c r="AA840" s="338"/>
      <c r="AB840" s="339"/>
      <c r="AC840" s="192" t="s">
        <v>422</v>
      </c>
      <c r="AD840" s="935"/>
      <c r="AE840" s="935"/>
      <c r="AF840" s="935"/>
      <c r="AG840" s="936"/>
      <c r="AH840" s="828" t="s">
        <v>492</v>
      </c>
      <c r="AI840" s="829"/>
      <c r="AJ840" s="829"/>
      <c r="AK840" s="830"/>
      <c r="AL840" s="343"/>
      <c r="AM840" s="344"/>
      <c r="AN840" s="344"/>
      <c r="AO840" s="345"/>
      <c r="AP840" s="905" t="s">
        <v>492</v>
      </c>
      <c r="AQ840" s="906"/>
      <c r="AR840" s="906"/>
      <c r="AS840" s="906"/>
      <c r="AT840" s="906"/>
      <c r="AU840" s="906"/>
      <c r="AV840" s="906"/>
      <c r="AW840" s="906"/>
      <c r="AX840" s="907"/>
    </row>
    <row r="841" spans="1:50" ht="60" customHeight="1" x14ac:dyDescent="0.15">
      <c r="A841" s="362">
        <v>5</v>
      </c>
      <c r="B841" s="362">
        <v>1</v>
      </c>
      <c r="C841" s="363" t="s">
        <v>511</v>
      </c>
      <c r="D841" s="364"/>
      <c r="E841" s="364"/>
      <c r="F841" s="364"/>
      <c r="G841" s="364"/>
      <c r="H841" s="364"/>
      <c r="I841" s="365"/>
      <c r="J841" s="896">
        <v>9010601021385</v>
      </c>
      <c r="K841" s="897"/>
      <c r="L841" s="897"/>
      <c r="M841" s="897"/>
      <c r="N841" s="897"/>
      <c r="O841" s="898"/>
      <c r="P841" s="908" t="s">
        <v>517</v>
      </c>
      <c r="Q841" s="909"/>
      <c r="R841" s="909"/>
      <c r="S841" s="909"/>
      <c r="T841" s="909"/>
      <c r="U841" s="909"/>
      <c r="V841" s="909"/>
      <c r="W841" s="909"/>
      <c r="X841" s="910"/>
      <c r="Y841" s="337">
        <v>1</v>
      </c>
      <c r="Z841" s="338"/>
      <c r="AA841" s="338"/>
      <c r="AB841" s="339"/>
      <c r="AC841" s="192" t="s">
        <v>422</v>
      </c>
      <c r="AD841" s="935"/>
      <c r="AE841" s="935"/>
      <c r="AF841" s="935"/>
      <c r="AG841" s="936"/>
      <c r="AH841" s="828" t="s">
        <v>492</v>
      </c>
      <c r="AI841" s="829"/>
      <c r="AJ841" s="829"/>
      <c r="AK841" s="830"/>
      <c r="AL841" s="343"/>
      <c r="AM841" s="344"/>
      <c r="AN841" s="344"/>
      <c r="AO841" s="345"/>
      <c r="AP841" s="905" t="s">
        <v>492</v>
      </c>
      <c r="AQ841" s="906"/>
      <c r="AR841" s="906"/>
      <c r="AS841" s="906"/>
      <c r="AT841" s="906"/>
      <c r="AU841" s="906"/>
      <c r="AV841" s="906"/>
      <c r="AW841" s="906"/>
      <c r="AX841" s="907"/>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9"/>
      <c r="E1101" s="135" t="s">
        <v>336</v>
      </c>
      <c r="F1101" s="369"/>
      <c r="G1101" s="369"/>
      <c r="H1101" s="369"/>
      <c r="I1101" s="369"/>
      <c r="J1101" s="135" t="s">
        <v>343</v>
      </c>
      <c r="K1101" s="135"/>
      <c r="L1101" s="135"/>
      <c r="M1101" s="135"/>
      <c r="N1101" s="135"/>
      <c r="O1101" s="135"/>
      <c r="P1101" s="353" t="s">
        <v>27</v>
      </c>
      <c r="Q1101" s="353"/>
      <c r="R1101" s="353"/>
      <c r="S1101" s="353"/>
      <c r="T1101" s="353"/>
      <c r="U1101" s="353"/>
      <c r="V1101" s="353"/>
      <c r="W1101" s="353"/>
      <c r="X1101" s="353"/>
      <c r="Y1101" s="135" t="s">
        <v>345</v>
      </c>
      <c r="Z1101" s="369"/>
      <c r="AA1101" s="369"/>
      <c r="AB1101" s="369"/>
      <c r="AC1101" s="135" t="s">
        <v>319</v>
      </c>
      <c r="AD1101" s="135"/>
      <c r="AE1101" s="135"/>
      <c r="AF1101" s="135"/>
      <c r="AG1101" s="135"/>
      <c r="AH1101" s="353" t="s">
        <v>332</v>
      </c>
      <c r="AI1101" s="354"/>
      <c r="AJ1101" s="354"/>
      <c r="AK1101" s="354"/>
      <c r="AL1101" s="354" t="s">
        <v>21</v>
      </c>
      <c r="AM1101" s="354"/>
      <c r="AN1101" s="354"/>
      <c r="AO1101" s="370"/>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505</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23">
      <formula>IF(RIGHT(TEXT(P14,"0.#"),1)=".",FALSE,TRUE)</formula>
    </cfRule>
    <cfRule type="expression" dxfId="2114" priority="14024">
      <formula>IF(RIGHT(TEXT(P14,"0.#"),1)=".",TRUE,FALSE)</formula>
    </cfRule>
  </conditionalFormatting>
  <conditionalFormatting sqref="AE32">
    <cfRule type="expression" dxfId="2113" priority="14013">
      <formula>IF(RIGHT(TEXT(AE32,"0.#"),1)=".",FALSE,TRUE)</formula>
    </cfRule>
    <cfRule type="expression" dxfId="2112" priority="14014">
      <formula>IF(RIGHT(TEXT(AE32,"0.#"),1)=".",TRUE,FALSE)</formula>
    </cfRule>
  </conditionalFormatting>
  <conditionalFormatting sqref="P18:AX18">
    <cfRule type="expression" dxfId="2111" priority="13899">
      <formula>IF(RIGHT(TEXT(P18,"0.#"),1)=".",FALSE,TRUE)</formula>
    </cfRule>
    <cfRule type="expression" dxfId="2110" priority="13900">
      <formula>IF(RIGHT(TEXT(P18,"0.#"),1)=".",TRUE,FALSE)</formula>
    </cfRule>
  </conditionalFormatting>
  <conditionalFormatting sqref="Y782">
    <cfRule type="expression" dxfId="2109" priority="13895">
      <formula>IF(RIGHT(TEXT(Y782,"0.#"),1)=".",FALSE,TRUE)</formula>
    </cfRule>
    <cfRule type="expression" dxfId="2108" priority="13896">
      <formula>IF(RIGHT(TEXT(Y782,"0.#"),1)=".",TRUE,FALSE)</formula>
    </cfRule>
  </conditionalFormatting>
  <conditionalFormatting sqref="Y791">
    <cfRule type="expression" dxfId="2107" priority="13891">
      <formula>IF(RIGHT(TEXT(Y791,"0.#"),1)=".",FALSE,TRUE)</formula>
    </cfRule>
    <cfRule type="expression" dxfId="2106" priority="13892">
      <formula>IF(RIGHT(TEXT(Y791,"0.#"),1)=".",TRUE,FALSE)</formula>
    </cfRule>
  </conditionalFormatting>
  <conditionalFormatting sqref="Y822:Y829 Y820 Y809:Y816 Y807 Y796:Y803 Y794">
    <cfRule type="expression" dxfId="2105" priority="13673">
      <formula>IF(RIGHT(TEXT(Y794,"0.#"),1)=".",FALSE,TRUE)</formula>
    </cfRule>
    <cfRule type="expression" dxfId="2104" priority="13674">
      <formula>IF(RIGHT(TEXT(Y794,"0.#"),1)=".",TRUE,FALSE)</formula>
    </cfRule>
  </conditionalFormatting>
  <conditionalFormatting sqref="P16:AQ17 P15:AX15 P13:AX13">
    <cfRule type="expression" dxfId="2103" priority="13721">
      <formula>IF(RIGHT(TEXT(P13,"0.#"),1)=".",FALSE,TRUE)</formula>
    </cfRule>
    <cfRule type="expression" dxfId="2102" priority="13722">
      <formula>IF(RIGHT(TEXT(P13,"0.#"),1)=".",TRUE,FALSE)</formula>
    </cfRule>
  </conditionalFormatting>
  <conditionalFormatting sqref="P19:AJ19">
    <cfRule type="expression" dxfId="2101" priority="13719">
      <formula>IF(RIGHT(TEXT(P19,"0.#"),1)=".",FALSE,TRUE)</formula>
    </cfRule>
    <cfRule type="expression" dxfId="2100" priority="13720">
      <formula>IF(RIGHT(TEXT(P19,"0.#"),1)=".",TRUE,FALSE)</formula>
    </cfRule>
  </conditionalFormatting>
  <conditionalFormatting sqref="AE101 AQ101">
    <cfRule type="expression" dxfId="2099" priority="13711">
      <formula>IF(RIGHT(TEXT(AE101,"0.#"),1)=".",FALSE,TRUE)</formula>
    </cfRule>
    <cfRule type="expression" dxfId="2098" priority="13712">
      <formula>IF(RIGHT(TEXT(AE101,"0.#"),1)=".",TRUE,FALSE)</formula>
    </cfRule>
  </conditionalFormatting>
  <conditionalFormatting sqref="Y783:Y790 Y781">
    <cfRule type="expression" dxfId="2097" priority="13697">
      <formula>IF(RIGHT(TEXT(Y781,"0.#"),1)=".",FALSE,TRUE)</formula>
    </cfRule>
    <cfRule type="expression" dxfId="2096" priority="13698">
      <formula>IF(RIGHT(TEXT(Y781,"0.#"),1)=".",TRUE,FALSE)</formula>
    </cfRule>
  </conditionalFormatting>
  <conditionalFormatting sqref="AU782">
    <cfRule type="expression" dxfId="2095" priority="13695">
      <formula>IF(RIGHT(TEXT(AU782,"0.#"),1)=".",FALSE,TRUE)</formula>
    </cfRule>
    <cfRule type="expression" dxfId="2094" priority="13696">
      <formula>IF(RIGHT(TEXT(AU782,"0.#"),1)=".",TRUE,FALSE)</formula>
    </cfRule>
  </conditionalFormatting>
  <conditionalFormatting sqref="AU791">
    <cfRule type="expression" dxfId="2093" priority="13693">
      <formula>IF(RIGHT(TEXT(AU791,"0.#"),1)=".",FALSE,TRUE)</formula>
    </cfRule>
    <cfRule type="expression" dxfId="2092" priority="13694">
      <formula>IF(RIGHT(TEXT(AU791,"0.#"),1)=".",TRUE,FALSE)</formula>
    </cfRule>
  </conditionalFormatting>
  <conditionalFormatting sqref="AU783:AU790 AU781">
    <cfRule type="expression" dxfId="2091" priority="13691">
      <formula>IF(RIGHT(TEXT(AU781,"0.#"),1)=".",FALSE,TRUE)</formula>
    </cfRule>
    <cfRule type="expression" dxfId="2090" priority="13692">
      <formula>IF(RIGHT(TEXT(AU781,"0.#"),1)=".",TRUE,FALSE)</formula>
    </cfRule>
  </conditionalFormatting>
  <conditionalFormatting sqref="Y821 Y808 Y795">
    <cfRule type="expression" dxfId="2089" priority="13677">
      <formula>IF(RIGHT(TEXT(Y795,"0.#"),1)=".",FALSE,TRUE)</formula>
    </cfRule>
    <cfRule type="expression" dxfId="2088" priority="13678">
      <formula>IF(RIGHT(TEXT(Y795,"0.#"),1)=".",TRUE,FALSE)</formula>
    </cfRule>
  </conditionalFormatting>
  <conditionalFormatting sqref="Y830 Y817 Y804">
    <cfRule type="expression" dxfId="2087" priority="13675">
      <formula>IF(RIGHT(TEXT(Y804,"0.#"),1)=".",FALSE,TRUE)</formula>
    </cfRule>
    <cfRule type="expression" dxfId="2086" priority="13676">
      <formula>IF(RIGHT(TEXT(Y804,"0.#"),1)=".",TRUE,FALSE)</formula>
    </cfRule>
  </conditionalFormatting>
  <conditionalFormatting sqref="AU821 AU808 AU795">
    <cfRule type="expression" dxfId="2085" priority="13671">
      <formula>IF(RIGHT(TEXT(AU795,"0.#"),1)=".",FALSE,TRUE)</formula>
    </cfRule>
    <cfRule type="expression" dxfId="2084" priority="13672">
      <formula>IF(RIGHT(TEXT(AU795,"0.#"),1)=".",TRUE,FALSE)</formula>
    </cfRule>
  </conditionalFormatting>
  <conditionalFormatting sqref="AU830 AU817 AU804">
    <cfRule type="expression" dxfId="2083" priority="13669">
      <formula>IF(RIGHT(TEXT(AU804,"0.#"),1)=".",FALSE,TRUE)</formula>
    </cfRule>
    <cfRule type="expression" dxfId="2082" priority="13670">
      <formula>IF(RIGHT(TEXT(AU804,"0.#"),1)=".",TRUE,FALSE)</formula>
    </cfRule>
  </conditionalFormatting>
  <conditionalFormatting sqref="AU822:AU829 AU820 AU809:AU816 AU807 AU796:AU803 AU794">
    <cfRule type="expression" dxfId="2081" priority="13667">
      <formula>IF(RIGHT(TEXT(AU794,"0.#"),1)=".",FALSE,TRUE)</formula>
    </cfRule>
    <cfRule type="expression" dxfId="2080" priority="13668">
      <formula>IF(RIGHT(TEXT(AU794,"0.#"),1)=".",TRUE,FALSE)</formula>
    </cfRule>
  </conditionalFormatting>
  <conditionalFormatting sqref="AM87">
    <cfRule type="expression" dxfId="2079" priority="13321">
      <formula>IF(RIGHT(TEXT(AM87,"0.#"),1)=".",FALSE,TRUE)</formula>
    </cfRule>
    <cfRule type="expression" dxfId="2078" priority="13322">
      <formula>IF(RIGHT(TEXT(AM87,"0.#"),1)=".",TRUE,FALSE)</formula>
    </cfRule>
  </conditionalFormatting>
  <conditionalFormatting sqref="AE55">
    <cfRule type="expression" dxfId="2077" priority="13389">
      <formula>IF(RIGHT(TEXT(AE55,"0.#"),1)=".",FALSE,TRUE)</formula>
    </cfRule>
    <cfRule type="expression" dxfId="2076" priority="13390">
      <formula>IF(RIGHT(TEXT(AE55,"0.#"),1)=".",TRUE,FALSE)</formula>
    </cfRule>
  </conditionalFormatting>
  <conditionalFormatting sqref="AI55">
    <cfRule type="expression" dxfId="2075" priority="13387">
      <formula>IF(RIGHT(TEXT(AI55,"0.#"),1)=".",FALSE,TRUE)</formula>
    </cfRule>
    <cfRule type="expression" dxfId="2074" priority="13388">
      <formula>IF(RIGHT(TEXT(AI55,"0.#"),1)=".",TRUE,FALSE)</formula>
    </cfRule>
  </conditionalFormatting>
  <conditionalFormatting sqref="AE33">
    <cfRule type="expression" dxfId="2073" priority="13481">
      <formula>IF(RIGHT(TEXT(AE33,"0.#"),1)=".",FALSE,TRUE)</formula>
    </cfRule>
    <cfRule type="expression" dxfId="2072" priority="13482">
      <formula>IF(RIGHT(TEXT(AE33,"0.#"),1)=".",TRUE,FALSE)</formula>
    </cfRule>
  </conditionalFormatting>
  <conditionalFormatting sqref="AE34">
    <cfRule type="expression" dxfId="2071" priority="13479">
      <formula>IF(RIGHT(TEXT(AE34,"0.#"),1)=".",FALSE,TRUE)</formula>
    </cfRule>
    <cfRule type="expression" dxfId="2070" priority="13480">
      <formula>IF(RIGHT(TEXT(AE34,"0.#"),1)=".",TRUE,FALSE)</formula>
    </cfRule>
  </conditionalFormatting>
  <conditionalFormatting sqref="AI34">
    <cfRule type="expression" dxfId="2069" priority="13477">
      <formula>IF(RIGHT(TEXT(AI34,"0.#"),1)=".",FALSE,TRUE)</formula>
    </cfRule>
    <cfRule type="expression" dxfId="2068" priority="13478">
      <formula>IF(RIGHT(TEXT(AI34,"0.#"),1)=".",TRUE,FALSE)</formula>
    </cfRule>
  </conditionalFormatting>
  <conditionalFormatting sqref="AI33">
    <cfRule type="expression" dxfId="2067" priority="13475">
      <formula>IF(RIGHT(TEXT(AI33,"0.#"),1)=".",FALSE,TRUE)</formula>
    </cfRule>
    <cfRule type="expression" dxfId="2066" priority="13476">
      <formula>IF(RIGHT(TEXT(AI33,"0.#"),1)=".",TRUE,FALSE)</formula>
    </cfRule>
  </conditionalFormatting>
  <conditionalFormatting sqref="AI32">
    <cfRule type="expression" dxfId="2065" priority="13473">
      <formula>IF(RIGHT(TEXT(AI32,"0.#"),1)=".",FALSE,TRUE)</formula>
    </cfRule>
    <cfRule type="expression" dxfId="2064" priority="13474">
      <formula>IF(RIGHT(TEXT(AI32,"0.#"),1)=".",TRUE,FALSE)</formula>
    </cfRule>
  </conditionalFormatting>
  <conditionalFormatting sqref="AM32">
    <cfRule type="expression" dxfId="2063" priority="13471">
      <formula>IF(RIGHT(TEXT(AM32,"0.#"),1)=".",FALSE,TRUE)</formula>
    </cfRule>
    <cfRule type="expression" dxfId="2062" priority="13472">
      <formula>IF(RIGHT(TEXT(AM32,"0.#"),1)=".",TRUE,FALSE)</formula>
    </cfRule>
  </conditionalFormatting>
  <conditionalFormatting sqref="AM33">
    <cfRule type="expression" dxfId="2061" priority="13469">
      <formula>IF(RIGHT(TEXT(AM33,"0.#"),1)=".",FALSE,TRUE)</formula>
    </cfRule>
    <cfRule type="expression" dxfId="2060" priority="13470">
      <formula>IF(RIGHT(TEXT(AM33,"0.#"),1)=".",TRUE,FALSE)</formula>
    </cfRule>
  </conditionalFormatting>
  <conditionalFormatting sqref="AQ32:AQ34">
    <cfRule type="expression" dxfId="2059" priority="13461">
      <formula>IF(RIGHT(TEXT(AQ32,"0.#"),1)=".",FALSE,TRUE)</formula>
    </cfRule>
    <cfRule type="expression" dxfId="2058" priority="13462">
      <formula>IF(RIGHT(TEXT(AQ32,"0.#"),1)=".",TRUE,FALSE)</formula>
    </cfRule>
  </conditionalFormatting>
  <conditionalFormatting sqref="AU32:AU34">
    <cfRule type="expression" dxfId="2057" priority="13459">
      <formula>IF(RIGHT(TEXT(AU32,"0.#"),1)=".",FALSE,TRUE)</formula>
    </cfRule>
    <cfRule type="expression" dxfId="2056" priority="13460">
      <formula>IF(RIGHT(TEXT(AU32,"0.#"),1)=".",TRUE,FALSE)</formula>
    </cfRule>
  </conditionalFormatting>
  <conditionalFormatting sqref="AE53">
    <cfRule type="expression" dxfId="2055" priority="13393">
      <formula>IF(RIGHT(TEXT(AE53,"0.#"),1)=".",FALSE,TRUE)</formula>
    </cfRule>
    <cfRule type="expression" dxfId="2054" priority="13394">
      <formula>IF(RIGHT(TEXT(AE53,"0.#"),1)=".",TRUE,FALSE)</formula>
    </cfRule>
  </conditionalFormatting>
  <conditionalFormatting sqref="AE54">
    <cfRule type="expression" dxfId="2053" priority="13391">
      <formula>IF(RIGHT(TEXT(AE54,"0.#"),1)=".",FALSE,TRUE)</formula>
    </cfRule>
    <cfRule type="expression" dxfId="2052" priority="13392">
      <formula>IF(RIGHT(TEXT(AE54,"0.#"),1)=".",TRUE,FALSE)</formula>
    </cfRule>
  </conditionalFormatting>
  <conditionalFormatting sqref="AI54">
    <cfRule type="expression" dxfId="2051" priority="13385">
      <formula>IF(RIGHT(TEXT(AI54,"0.#"),1)=".",FALSE,TRUE)</formula>
    </cfRule>
    <cfRule type="expression" dxfId="2050" priority="13386">
      <formula>IF(RIGHT(TEXT(AI54,"0.#"),1)=".",TRUE,FALSE)</formula>
    </cfRule>
  </conditionalFormatting>
  <conditionalFormatting sqref="AI53">
    <cfRule type="expression" dxfId="2049" priority="13383">
      <formula>IF(RIGHT(TEXT(AI53,"0.#"),1)=".",FALSE,TRUE)</formula>
    </cfRule>
    <cfRule type="expression" dxfId="2048" priority="13384">
      <formula>IF(RIGHT(TEXT(AI53,"0.#"),1)=".",TRUE,FALSE)</formula>
    </cfRule>
  </conditionalFormatting>
  <conditionalFormatting sqref="AM53">
    <cfRule type="expression" dxfId="2047" priority="13381">
      <formula>IF(RIGHT(TEXT(AM53,"0.#"),1)=".",FALSE,TRUE)</formula>
    </cfRule>
    <cfRule type="expression" dxfId="2046" priority="13382">
      <formula>IF(RIGHT(TEXT(AM53,"0.#"),1)=".",TRUE,FALSE)</formula>
    </cfRule>
  </conditionalFormatting>
  <conditionalFormatting sqref="AM54">
    <cfRule type="expression" dxfId="2045" priority="13379">
      <formula>IF(RIGHT(TEXT(AM54,"0.#"),1)=".",FALSE,TRUE)</formula>
    </cfRule>
    <cfRule type="expression" dxfId="2044" priority="13380">
      <formula>IF(RIGHT(TEXT(AM54,"0.#"),1)=".",TRUE,FALSE)</formula>
    </cfRule>
  </conditionalFormatting>
  <conditionalFormatting sqref="AM55">
    <cfRule type="expression" dxfId="2043" priority="13377">
      <formula>IF(RIGHT(TEXT(AM55,"0.#"),1)=".",FALSE,TRUE)</formula>
    </cfRule>
    <cfRule type="expression" dxfId="2042" priority="13378">
      <formula>IF(RIGHT(TEXT(AM55,"0.#"),1)=".",TRUE,FALSE)</formula>
    </cfRule>
  </conditionalFormatting>
  <conditionalFormatting sqref="AE60">
    <cfRule type="expression" dxfId="2041" priority="13363">
      <formula>IF(RIGHT(TEXT(AE60,"0.#"),1)=".",FALSE,TRUE)</formula>
    </cfRule>
    <cfRule type="expression" dxfId="2040" priority="13364">
      <formula>IF(RIGHT(TEXT(AE60,"0.#"),1)=".",TRUE,FALSE)</formula>
    </cfRule>
  </conditionalFormatting>
  <conditionalFormatting sqref="AE61">
    <cfRule type="expression" dxfId="2039" priority="13361">
      <formula>IF(RIGHT(TEXT(AE61,"0.#"),1)=".",FALSE,TRUE)</formula>
    </cfRule>
    <cfRule type="expression" dxfId="2038" priority="13362">
      <formula>IF(RIGHT(TEXT(AE61,"0.#"),1)=".",TRUE,FALSE)</formula>
    </cfRule>
  </conditionalFormatting>
  <conditionalFormatting sqref="AE62">
    <cfRule type="expression" dxfId="2037" priority="13359">
      <formula>IF(RIGHT(TEXT(AE62,"0.#"),1)=".",FALSE,TRUE)</formula>
    </cfRule>
    <cfRule type="expression" dxfId="2036" priority="13360">
      <formula>IF(RIGHT(TEXT(AE62,"0.#"),1)=".",TRUE,FALSE)</formula>
    </cfRule>
  </conditionalFormatting>
  <conditionalFormatting sqref="AI62">
    <cfRule type="expression" dxfId="2035" priority="13357">
      <formula>IF(RIGHT(TEXT(AI62,"0.#"),1)=".",FALSE,TRUE)</formula>
    </cfRule>
    <cfRule type="expression" dxfId="2034" priority="13358">
      <formula>IF(RIGHT(TEXT(AI62,"0.#"),1)=".",TRUE,FALSE)</formula>
    </cfRule>
  </conditionalFormatting>
  <conditionalFormatting sqref="AI61">
    <cfRule type="expression" dxfId="2033" priority="13355">
      <formula>IF(RIGHT(TEXT(AI61,"0.#"),1)=".",FALSE,TRUE)</formula>
    </cfRule>
    <cfRule type="expression" dxfId="2032" priority="13356">
      <formula>IF(RIGHT(TEXT(AI61,"0.#"),1)=".",TRUE,FALSE)</formula>
    </cfRule>
  </conditionalFormatting>
  <conditionalFormatting sqref="AI60">
    <cfRule type="expression" dxfId="2031" priority="13353">
      <formula>IF(RIGHT(TEXT(AI60,"0.#"),1)=".",FALSE,TRUE)</formula>
    </cfRule>
    <cfRule type="expression" dxfId="2030" priority="13354">
      <formula>IF(RIGHT(TEXT(AI60,"0.#"),1)=".",TRUE,FALSE)</formula>
    </cfRule>
  </conditionalFormatting>
  <conditionalFormatting sqref="AM60">
    <cfRule type="expression" dxfId="2029" priority="13351">
      <formula>IF(RIGHT(TEXT(AM60,"0.#"),1)=".",FALSE,TRUE)</formula>
    </cfRule>
    <cfRule type="expression" dxfId="2028" priority="13352">
      <formula>IF(RIGHT(TEXT(AM60,"0.#"),1)=".",TRUE,FALSE)</formula>
    </cfRule>
  </conditionalFormatting>
  <conditionalFormatting sqref="AM61">
    <cfRule type="expression" dxfId="2027" priority="13349">
      <formula>IF(RIGHT(TEXT(AM61,"0.#"),1)=".",FALSE,TRUE)</formula>
    </cfRule>
    <cfRule type="expression" dxfId="2026" priority="13350">
      <formula>IF(RIGHT(TEXT(AM61,"0.#"),1)=".",TRUE,FALSE)</formula>
    </cfRule>
  </conditionalFormatting>
  <conditionalFormatting sqref="AM62">
    <cfRule type="expression" dxfId="2025" priority="13347">
      <formula>IF(RIGHT(TEXT(AM62,"0.#"),1)=".",FALSE,TRUE)</formula>
    </cfRule>
    <cfRule type="expression" dxfId="2024" priority="13348">
      <formula>IF(RIGHT(TEXT(AM62,"0.#"),1)=".",TRUE,FALSE)</formula>
    </cfRule>
  </conditionalFormatting>
  <conditionalFormatting sqref="AE87">
    <cfRule type="expression" dxfId="2023" priority="13333">
      <formula>IF(RIGHT(TEXT(AE87,"0.#"),1)=".",FALSE,TRUE)</formula>
    </cfRule>
    <cfRule type="expression" dxfId="2022" priority="13334">
      <formula>IF(RIGHT(TEXT(AE87,"0.#"),1)=".",TRUE,FALSE)</formula>
    </cfRule>
  </conditionalFormatting>
  <conditionalFormatting sqref="AE88">
    <cfRule type="expression" dxfId="2021" priority="13331">
      <formula>IF(RIGHT(TEXT(AE88,"0.#"),1)=".",FALSE,TRUE)</formula>
    </cfRule>
    <cfRule type="expression" dxfId="2020" priority="13332">
      <formula>IF(RIGHT(TEXT(AE88,"0.#"),1)=".",TRUE,FALSE)</formula>
    </cfRule>
  </conditionalFormatting>
  <conditionalFormatting sqref="AE89">
    <cfRule type="expression" dxfId="2019" priority="13329">
      <formula>IF(RIGHT(TEXT(AE89,"0.#"),1)=".",FALSE,TRUE)</formula>
    </cfRule>
    <cfRule type="expression" dxfId="2018" priority="13330">
      <formula>IF(RIGHT(TEXT(AE89,"0.#"),1)=".",TRUE,FALSE)</formula>
    </cfRule>
  </conditionalFormatting>
  <conditionalFormatting sqref="AI89">
    <cfRule type="expression" dxfId="2017" priority="13327">
      <formula>IF(RIGHT(TEXT(AI89,"0.#"),1)=".",FALSE,TRUE)</formula>
    </cfRule>
    <cfRule type="expression" dxfId="2016" priority="13328">
      <formula>IF(RIGHT(TEXT(AI89,"0.#"),1)=".",TRUE,FALSE)</formula>
    </cfRule>
  </conditionalFormatting>
  <conditionalFormatting sqref="AI88">
    <cfRule type="expression" dxfId="2015" priority="13325">
      <formula>IF(RIGHT(TEXT(AI88,"0.#"),1)=".",FALSE,TRUE)</formula>
    </cfRule>
    <cfRule type="expression" dxfId="2014" priority="13326">
      <formula>IF(RIGHT(TEXT(AI88,"0.#"),1)=".",TRUE,FALSE)</formula>
    </cfRule>
  </conditionalFormatting>
  <conditionalFormatting sqref="AI87">
    <cfRule type="expression" dxfId="2013" priority="13323">
      <formula>IF(RIGHT(TEXT(AI87,"0.#"),1)=".",FALSE,TRUE)</formula>
    </cfRule>
    <cfRule type="expression" dxfId="2012" priority="13324">
      <formula>IF(RIGHT(TEXT(AI87,"0.#"),1)=".",TRUE,FALSE)</formula>
    </cfRule>
  </conditionalFormatting>
  <conditionalFormatting sqref="AM88">
    <cfRule type="expression" dxfId="2011" priority="13319">
      <formula>IF(RIGHT(TEXT(AM88,"0.#"),1)=".",FALSE,TRUE)</formula>
    </cfRule>
    <cfRule type="expression" dxfId="2010" priority="13320">
      <formula>IF(RIGHT(TEXT(AM88,"0.#"),1)=".",TRUE,FALSE)</formula>
    </cfRule>
  </conditionalFormatting>
  <conditionalFormatting sqref="AM89">
    <cfRule type="expression" dxfId="2009" priority="13317">
      <formula>IF(RIGHT(TEXT(AM89,"0.#"),1)=".",FALSE,TRUE)</formula>
    </cfRule>
    <cfRule type="expression" dxfId="2008" priority="13318">
      <formula>IF(RIGHT(TEXT(AM89,"0.#"),1)=".",TRUE,FALSE)</formula>
    </cfRule>
  </conditionalFormatting>
  <conditionalFormatting sqref="AE92">
    <cfRule type="expression" dxfId="2007" priority="13303">
      <formula>IF(RIGHT(TEXT(AE92,"0.#"),1)=".",FALSE,TRUE)</formula>
    </cfRule>
    <cfRule type="expression" dxfId="2006" priority="13304">
      <formula>IF(RIGHT(TEXT(AE92,"0.#"),1)=".",TRUE,FALSE)</formula>
    </cfRule>
  </conditionalFormatting>
  <conditionalFormatting sqref="AE93">
    <cfRule type="expression" dxfId="2005" priority="13301">
      <formula>IF(RIGHT(TEXT(AE93,"0.#"),1)=".",FALSE,TRUE)</formula>
    </cfRule>
    <cfRule type="expression" dxfId="2004" priority="13302">
      <formula>IF(RIGHT(TEXT(AE93,"0.#"),1)=".",TRUE,FALSE)</formula>
    </cfRule>
  </conditionalFormatting>
  <conditionalFormatting sqref="AE94">
    <cfRule type="expression" dxfId="2003" priority="13299">
      <formula>IF(RIGHT(TEXT(AE94,"0.#"),1)=".",FALSE,TRUE)</formula>
    </cfRule>
    <cfRule type="expression" dxfId="2002" priority="13300">
      <formula>IF(RIGHT(TEXT(AE94,"0.#"),1)=".",TRUE,FALSE)</formula>
    </cfRule>
  </conditionalFormatting>
  <conditionalFormatting sqref="AI94">
    <cfRule type="expression" dxfId="2001" priority="13297">
      <formula>IF(RIGHT(TEXT(AI94,"0.#"),1)=".",FALSE,TRUE)</formula>
    </cfRule>
    <cfRule type="expression" dxfId="2000" priority="13298">
      <formula>IF(RIGHT(TEXT(AI94,"0.#"),1)=".",TRUE,FALSE)</formula>
    </cfRule>
  </conditionalFormatting>
  <conditionalFormatting sqref="AI93">
    <cfRule type="expression" dxfId="1999" priority="13295">
      <formula>IF(RIGHT(TEXT(AI93,"0.#"),1)=".",FALSE,TRUE)</formula>
    </cfRule>
    <cfRule type="expression" dxfId="1998" priority="13296">
      <formula>IF(RIGHT(TEXT(AI93,"0.#"),1)=".",TRUE,FALSE)</formula>
    </cfRule>
  </conditionalFormatting>
  <conditionalFormatting sqref="AI92">
    <cfRule type="expression" dxfId="1997" priority="13293">
      <formula>IF(RIGHT(TEXT(AI92,"0.#"),1)=".",FALSE,TRUE)</formula>
    </cfRule>
    <cfRule type="expression" dxfId="1996" priority="13294">
      <formula>IF(RIGHT(TEXT(AI92,"0.#"),1)=".",TRUE,FALSE)</formula>
    </cfRule>
  </conditionalFormatting>
  <conditionalFormatting sqref="AM92">
    <cfRule type="expression" dxfId="1995" priority="13291">
      <formula>IF(RIGHT(TEXT(AM92,"0.#"),1)=".",FALSE,TRUE)</formula>
    </cfRule>
    <cfRule type="expression" dxfId="1994" priority="13292">
      <formula>IF(RIGHT(TEXT(AM92,"0.#"),1)=".",TRUE,FALSE)</formula>
    </cfRule>
  </conditionalFormatting>
  <conditionalFormatting sqref="AM93">
    <cfRule type="expression" dxfId="1993" priority="13289">
      <formula>IF(RIGHT(TEXT(AM93,"0.#"),1)=".",FALSE,TRUE)</formula>
    </cfRule>
    <cfRule type="expression" dxfId="1992" priority="13290">
      <formula>IF(RIGHT(TEXT(AM93,"0.#"),1)=".",TRUE,FALSE)</formula>
    </cfRule>
  </conditionalFormatting>
  <conditionalFormatting sqref="AM94">
    <cfRule type="expression" dxfId="1991" priority="13287">
      <formula>IF(RIGHT(TEXT(AM94,"0.#"),1)=".",FALSE,TRUE)</formula>
    </cfRule>
    <cfRule type="expression" dxfId="1990" priority="13288">
      <formula>IF(RIGHT(TEXT(AM94,"0.#"),1)=".",TRUE,FALSE)</formula>
    </cfRule>
  </conditionalFormatting>
  <conditionalFormatting sqref="AE97">
    <cfRule type="expression" dxfId="1989" priority="13273">
      <formula>IF(RIGHT(TEXT(AE97,"0.#"),1)=".",FALSE,TRUE)</formula>
    </cfRule>
    <cfRule type="expression" dxfId="1988" priority="13274">
      <formula>IF(RIGHT(TEXT(AE97,"0.#"),1)=".",TRUE,FALSE)</formula>
    </cfRule>
  </conditionalFormatting>
  <conditionalFormatting sqref="AE98">
    <cfRule type="expression" dxfId="1987" priority="13271">
      <formula>IF(RIGHT(TEXT(AE98,"0.#"),1)=".",FALSE,TRUE)</formula>
    </cfRule>
    <cfRule type="expression" dxfId="1986" priority="13272">
      <formula>IF(RIGHT(TEXT(AE98,"0.#"),1)=".",TRUE,FALSE)</formula>
    </cfRule>
  </conditionalFormatting>
  <conditionalFormatting sqref="AE99">
    <cfRule type="expression" dxfId="1985" priority="13269">
      <formula>IF(RIGHT(TEXT(AE99,"0.#"),1)=".",FALSE,TRUE)</formula>
    </cfRule>
    <cfRule type="expression" dxfId="1984" priority="13270">
      <formula>IF(RIGHT(TEXT(AE99,"0.#"),1)=".",TRUE,FALSE)</formula>
    </cfRule>
  </conditionalFormatting>
  <conditionalFormatting sqref="AI99">
    <cfRule type="expression" dxfId="1983" priority="13267">
      <formula>IF(RIGHT(TEXT(AI99,"0.#"),1)=".",FALSE,TRUE)</formula>
    </cfRule>
    <cfRule type="expression" dxfId="1982" priority="13268">
      <formula>IF(RIGHT(TEXT(AI99,"0.#"),1)=".",TRUE,FALSE)</formula>
    </cfRule>
  </conditionalFormatting>
  <conditionalFormatting sqref="AI98">
    <cfRule type="expression" dxfId="1981" priority="13265">
      <formula>IF(RIGHT(TEXT(AI98,"0.#"),1)=".",FALSE,TRUE)</formula>
    </cfRule>
    <cfRule type="expression" dxfId="1980" priority="13266">
      <formula>IF(RIGHT(TEXT(AI98,"0.#"),1)=".",TRUE,FALSE)</formula>
    </cfRule>
  </conditionalFormatting>
  <conditionalFormatting sqref="AI97">
    <cfRule type="expression" dxfId="1979" priority="13263">
      <formula>IF(RIGHT(TEXT(AI97,"0.#"),1)=".",FALSE,TRUE)</formula>
    </cfRule>
    <cfRule type="expression" dxfId="1978" priority="13264">
      <formula>IF(RIGHT(TEXT(AI97,"0.#"),1)=".",TRUE,FALSE)</formula>
    </cfRule>
  </conditionalFormatting>
  <conditionalFormatting sqref="AM97">
    <cfRule type="expression" dxfId="1977" priority="13261">
      <formula>IF(RIGHT(TEXT(AM97,"0.#"),1)=".",FALSE,TRUE)</formula>
    </cfRule>
    <cfRule type="expression" dxfId="1976" priority="13262">
      <formula>IF(RIGHT(TEXT(AM97,"0.#"),1)=".",TRUE,FALSE)</formula>
    </cfRule>
  </conditionalFormatting>
  <conditionalFormatting sqref="AM98">
    <cfRule type="expression" dxfId="1975" priority="13259">
      <formula>IF(RIGHT(TEXT(AM98,"0.#"),1)=".",FALSE,TRUE)</formula>
    </cfRule>
    <cfRule type="expression" dxfId="1974" priority="13260">
      <formula>IF(RIGHT(TEXT(AM98,"0.#"),1)=".",TRUE,FALSE)</formula>
    </cfRule>
  </conditionalFormatting>
  <conditionalFormatting sqref="AM99">
    <cfRule type="expression" dxfId="1973" priority="13257">
      <formula>IF(RIGHT(TEXT(AM99,"0.#"),1)=".",FALSE,TRUE)</formula>
    </cfRule>
    <cfRule type="expression" dxfId="1972" priority="13258">
      <formula>IF(RIGHT(TEXT(AM99,"0.#"),1)=".",TRUE,FALSE)</formula>
    </cfRule>
  </conditionalFormatting>
  <conditionalFormatting sqref="AI101">
    <cfRule type="expression" dxfId="1971" priority="13243">
      <formula>IF(RIGHT(TEXT(AI101,"0.#"),1)=".",FALSE,TRUE)</formula>
    </cfRule>
    <cfRule type="expression" dxfId="1970" priority="13244">
      <formula>IF(RIGHT(TEXT(AI101,"0.#"),1)=".",TRUE,FALSE)</formula>
    </cfRule>
  </conditionalFormatting>
  <conditionalFormatting sqref="AM101">
    <cfRule type="expression" dxfId="1969" priority="13241">
      <formula>IF(RIGHT(TEXT(AM101,"0.#"),1)=".",FALSE,TRUE)</formula>
    </cfRule>
    <cfRule type="expression" dxfId="1968" priority="13242">
      <formula>IF(RIGHT(TEXT(AM101,"0.#"),1)=".",TRUE,FALSE)</formula>
    </cfRule>
  </conditionalFormatting>
  <conditionalFormatting sqref="AE102">
    <cfRule type="expression" dxfId="1967" priority="13239">
      <formula>IF(RIGHT(TEXT(AE102,"0.#"),1)=".",FALSE,TRUE)</formula>
    </cfRule>
    <cfRule type="expression" dxfId="1966" priority="13240">
      <formula>IF(RIGHT(TEXT(AE102,"0.#"),1)=".",TRUE,FALSE)</formula>
    </cfRule>
  </conditionalFormatting>
  <conditionalFormatting sqref="AI102">
    <cfRule type="expression" dxfId="1965" priority="13237">
      <formula>IF(RIGHT(TEXT(AI102,"0.#"),1)=".",FALSE,TRUE)</formula>
    </cfRule>
    <cfRule type="expression" dxfId="1964" priority="13238">
      <formula>IF(RIGHT(TEXT(AI102,"0.#"),1)=".",TRUE,FALSE)</formula>
    </cfRule>
  </conditionalFormatting>
  <conditionalFormatting sqref="AM102">
    <cfRule type="expression" dxfId="1963" priority="13235">
      <formula>IF(RIGHT(TEXT(AM102,"0.#"),1)=".",FALSE,TRUE)</formula>
    </cfRule>
    <cfRule type="expression" dxfId="1962" priority="13236">
      <formula>IF(RIGHT(TEXT(AM102,"0.#"),1)=".",TRUE,FALSE)</formula>
    </cfRule>
  </conditionalFormatting>
  <conditionalFormatting sqref="AQ102">
    <cfRule type="expression" dxfId="1961" priority="13233">
      <formula>IF(RIGHT(TEXT(AQ102,"0.#"),1)=".",FALSE,TRUE)</formula>
    </cfRule>
    <cfRule type="expression" dxfId="1960" priority="13234">
      <formula>IF(RIGHT(TEXT(AQ102,"0.#"),1)=".",TRUE,FALSE)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2:AO866">
    <cfRule type="expression" dxfId="1817" priority="6645">
      <formula>IF(AND(AL842&gt;=0, RIGHT(TEXT(AL842,"0.#"),1)&lt;&gt;"."),TRUE,FALSE)</formula>
    </cfRule>
    <cfRule type="expression" dxfId="1816" priority="6646">
      <formula>IF(AND(AL842&gt;=0, RIGHT(TEXT(AL842,"0.#"),1)="."),TRUE,FALSE)</formula>
    </cfRule>
    <cfRule type="expression" dxfId="1815" priority="6647">
      <formula>IF(AND(AL842&lt;0, RIGHT(TEXT(AL842,"0.#"),1)&lt;&gt;"."),TRUE,FALSE)</formula>
    </cfRule>
    <cfRule type="expression" dxfId="1814" priority="6648">
      <formula>IF(AND(AL842&lt;0, RIGHT(TEXT(AL842,"0.#"),1)="."),TRUE,FALSE)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2:Y866">
    <cfRule type="expression" dxfId="1743" priority="2973">
      <formula>IF(RIGHT(TEXT(Y842,"0.#"),1)=".",FALSE,TRUE)</formula>
    </cfRule>
    <cfRule type="expression" dxfId="1742" priority="2974">
      <formula>IF(RIGHT(TEXT(Y842,"0.#"),1)=".",TRUE,FALSE)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M34">
    <cfRule type="expression" dxfId="19" priority="19">
      <formula>IF(RIGHT(TEXT(AM34,"0.#"),1)=".",FALSE,TRUE)</formula>
    </cfRule>
    <cfRule type="expression" dxfId="18" priority="20">
      <formula>IF(RIGHT(TEXT(AM34,"0.#"),1)=".",TRUE,FALSE)</formula>
    </cfRule>
  </conditionalFormatting>
  <conditionalFormatting sqref="AL841:AO841">
    <cfRule type="expression" dxfId="17" priority="15">
      <formula>IF(AND(AL841&gt;=0, RIGHT(TEXT(AL841,"0.#"),1)&lt;&gt;"."),TRUE,FALSE)</formula>
    </cfRule>
    <cfRule type="expression" dxfId="16" priority="16">
      <formula>IF(AND(AL841&gt;=0, RIGHT(TEXT(AL841,"0.#"),1)="."),TRUE,FALSE)</formula>
    </cfRule>
    <cfRule type="expression" dxfId="15" priority="17">
      <formula>IF(AND(AL841&lt;0, RIGHT(TEXT(AL841,"0.#"),1)&lt;&gt;"."),TRUE,FALSE)</formula>
    </cfRule>
    <cfRule type="expression" dxfId="14" priority="18">
      <formula>IF(AND(AL841&lt;0, RIGHT(TEXT(AL841,"0.#"),1)="."),TRUE,FALSE)</formula>
    </cfRule>
  </conditionalFormatting>
  <conditionalFormatting sqref="Y841">
    <cfRule type="expression" dxfId="13" priority="13">
      <formula>IF(RIGHT(TEXT(Y841,"0.#"),1)=".",FALSE,TRUE)</formula>
    </cfRule>
    <cfRule type="expression" dxfId="12" priority="14">
      <formula>IF(RIGHT(TEXT(Y841,"0.#"),1)=".",TRUE,FALSE)</formula>
    </cfRule>
  </conditionalFormatting>
  <conditionalFormatting sqref="AL840:AO840">
    <cfRule type="expression" dxfId="11" priority="9">
      <formula>IF(AND(AL840&gt;=0, RIGHT(TEXT(AL840,"0.#"),1)&lt;&gt;"."),TRUE,FALSE)</formula>
    </cfRule>
    <cfRule type="expression" dxfId="10" priority="10">
      <formula>IF(AND(AL840&gt;=0, RIGHT(TEXT(AL840,"0.#"),1)="."),TRUE,FALSE)</formula>
    </cfRule>
    <cfRule type="expression" dxfId="9" priority="11">
      <formula>IF(AND(AL840&lt;0, RIGHT(TEXT(AL840,"0.#"),1)&lt;&gt;"."),TRUE,FALSE)</formula>
    </cfRule>
    <cfRule type="expression" dxfId="8" priority="12">
      <formula>IF(AND(AL840&lt;0, RIGHT(TEXT(AL840,"0.#"),1)="."),TRUE,FALSE)</formula>
    </cfRule>
  </conditionalFormatting>
  <conditionalFormatting sqref="Y840">
    <cfRule type="expression" dxfId="7" priority="7">
      <formula>IF(RIGHT(TEXT(Y840,"0.#"),1)=".",FALSE,TRUE)</formula>
    </cfRule>
    <cfRule type="expression" dxfId="6" priority="8">
      <formula>IF(RIGHT(TEXT(Y840,"0.#"),1)=".",TRUE,FALSE)</formula>
    </cfRule>
  </conditionalFormatting>
  <conditionalFormatting sqref="AL839:AO839">
    <cfRule type="expression" dxfId="5" priority="3">
      <formula>IF(AND(AL839&gt;=0, RIGHT(TEXT(AL839,"0.#"),1)&lt;&gt;"."),TRUE,FALSE)</formula>
    </cfRule>
    <cfRule type="expression" dxfId="4" priority="4">
      <formula>IF(AND(AL839&gt;=0, RIGHT(TEXT(AL839,"0.#"),1)="."),TRUE,FALSE)</formula>
    </cfRule>
    <cfRule type="expression" dxfId="3" priority="5">
      <formula>IF(AND(AL839&lt;0, RIGHT(TEXT(AL839,"0.#"),1)&lt;&gt;"."),TRUE,FALSE)</formula>
    </cfRule>
    <cfRule type="expression" dxfId="2" priority="6">
      <formula>IF(AND(AL839&lt;0, RIGHT(TEXT(AL839,"0.#"),1)="."),TRUE,FALSE)</formula>
    </cfRule>
  </conditionalFormatting>
  <conditionalFormatting sqref="Y839">
    <cfRule type="expression" dxfId="1" priority="1">
      <formula>IF(RIGHT(TEXT(Y839,"0.#"),1)=".",FALSE,TRUE)</formula>
    </cfRule>
    <cfRule type="expression" dxfId="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43"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t="s">
        <v>484</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484</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t="s">
        <v>484</v>
      </c>
      <c r="C7" s="13" t="str">
        <f t="shared" si="0"/>
        <v>観光立国</v>
      </c>
      <c r="D7" s="13" t="str">
        <f t="shared" si="8"/>
        <v>宇宙開発利用、科学技術・イノベーション、観光立国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宇宙開発利用、科学技術・イノベーション、観光立国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t="s">
        <v>484</v>
      </c>
      <c r="C9" s="13" t="str">
        <f t="shared" si="0"/>
        <v>高齢社会対策</v>
      </c>
      <c r="D9" s="13" t="str">
        <f t="shared" si="8"/>
        <v>宇宙開発利用、科学技術・イノベーション、観光立国、高齢社会対策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宇宙開発利用、科学技術・イノベーション、観光立国、高齢社会対策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宇宙開発利用、科学技術・イノベーション、観光立国、高齢社会対策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宇宙開発利用、科学技術・イノベーション、観光立国、高齢社会対策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t="s">
        <v>484</v>
      </c>
      <c r="C13" s="13" t="str">
        <f t="shared" si="0"/>
        <v>障害者施策</v>
      </c>
      <c r="D13" s="13" t="str">
        <f t="shared" si="8"/>
        <v>宇宙開発利用、科学技術・イノベーション、観光立国、高齢社会対策、障害者施策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宇宙開発利用、科学技術・イノベーション、観光立国、高齢社会対策、障害者施策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宇宙開発利用、科学技術・イノベーション、観光立国、高齢社会対策、障害者施策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宇宙開発利用、科学技術・イノベーション、観光立国、高齢社会対策、障害者施策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宇宙開発利用、科学技術・イノベーション、観光立国、高齢社会対策、障害者施策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宇宙開発利用、科学技術・イノベーション、観光立国、高齢社会対策、障害者施策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484</v>
      </c>
      <c r="C19" s="13" t="str">
        <f t="shared" si="0"/>
        <v>ＩＴ戦略</v>
      </c>
      <c r="D19" s="13" t="str">
        <f t="shared" si="8"/>
        <v>宇宙開発利用、科学技術・イノベーション、観光立国、高齢社会対策、障害者施策、ＩＴ戦略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宇宙開発利用、科学技術・イノベーション、観光立国、高齢社会対策、障害者施策、ＩＴ戦略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宇宙開発利用、科学技術・イノベーション、観光立国、高齢社会対策、障害者施策、ＩＴ戦略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宇宙開発利用、科学技術・イノベーション、観光立国、高齢社会対策、障害者施策、ＩＴ戦略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宇宙開発利用、科学技術・イノベーション、観光立国、高齢社会対策、障害者施策、ＩＴ戦略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宇宙開発利用、科学技術・イノベーション、観光立国、高齢社会対策、障害者施策、ＩＴ戦略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宇宙開発利用、科学技術・イノベーション、観光立国、高齢社会対策、障害者施策、ＩＴ戦略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宇宙開発利用、科学技術・イノベーション、観光立国、高齢社会対策、障害者施策、ＩＴ戦略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2019-05-10T01:23:19Z</cp:lastPrinted>
  <dcterms:created xsi:type="dcterms:W3CDTF">2012-03-13T00:50:25Z</dcterms:created>
  <dcterms:modified xsi:type="dcterms:W3CDTF">2019-06-18T02:48:21Z</dcterms:modified>
</cp:coreProperties>
</file>