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1_技術調査関係\04_建設システム管理企画室\技術管理係\90_依頼・調査\H31\02行政レビュー\03_修正依頼対応②\02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<sst xmlns="http://schemas.openxmlformats.org/spreadsheetml/2006/main" count="2799" uniqueCount="616">
  <si>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</si>
  <si>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</si>
  <si>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</si>
  <si>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</si>
  <si>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</si>
  <si>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</si>
  <si>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</si>
  <si>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</si>
  <si>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</si>
  <si>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</si>
  <si>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</si>
  <si>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</si>
  <si>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</si>
  <si>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</si>
  <si>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</si>
  <si>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</si>
  <si>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</si>
  <si>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</si>
  <si>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</si>
  <si>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</si>
  <si>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</si>
  <si>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</si>
  <si>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</si>
  <si>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</si>
  <si>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</si>
  <si>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</si>
  <si>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</si>
  <si>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</si>
  <si>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</si>
  <si>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</si>
  <si>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</si>
  <si>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</si>
  <si>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</si>
  <si>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</si>
  <si>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</si>
  <si>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</si>
  <si>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</si>
  <si>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</si>
  <si>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</si>
  <si>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</si>
  <si>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</si>
  <si>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</si>
  <si>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</si>
  <si>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</si>
  <si>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</si>
  <si>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</si>
  <si>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</si>
  <si>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</si>
  <si>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</si>
  <si>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</si>
  <si>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</si>
  <si>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</si>
  <si>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</si>
  <si>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</si>
  <si>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</si>
  <si>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</si>
  <si>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</si>
  <si>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</si>
  <si>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</si>
  <si>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</si>
  <si>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</si>
  <si>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</si>
  <si>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</si>
  <si>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</si>
  <si>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</si>
  <si>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</si>
  <si>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</si>
  <si>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</si>
  <si>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</si>
  <si>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</si>
  <si>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</si>
  <si>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</si>
  <si>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</si>
  <si>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</si>
  <si>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</si>
  <si>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</si>
  <si>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</si>
  <si>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</si>
  <si>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</si>
  <si>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</si>
  <si>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</si>
  <si>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</si>
  <si>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</si>
  <si>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</si>
  <si>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</si>
  <si>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</si>
  <si>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</si>
  <si>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</si>
  <si>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</si>
  <si>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</si>
  <si>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</si>
  <si>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</si>
  <si>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</si>
  <si>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</si>
  <si>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</si>
  <si>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</si>
  <si>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</si>
  <si>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</si>
  <si>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</si>
  <si>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</si>
  <si>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</si>
  <si>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</si>
  <si>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</si>
  <si>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</si>
  <si>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</si>
  <si>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</si>
  <si>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</si>
  <si>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</si>
  <si>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</si>
  <si>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</si>
  <si>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</si>
  <si>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</si>
  <si>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</si>
  <si>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</si>
  <si>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</si>
  <si>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</si>
  <si>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</si>
  <si>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</si>
  <si>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</si>
  <si>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</si>
  <si>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</si>
  <si>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</si>
  <si>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</si>
  <si>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</si>
  <si>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</si>
  <si>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</si>
  <si>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</si>
  <si>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</si>
  <si>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</si>
  <si>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</si>
  <si>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</si>
  <si>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</si>
  <si>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</si>
  <si>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</si>
  <si>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</si>
  <si>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</si>
  <si>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</si>
  <si>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</si>
  <si>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</si>
  <si>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</si>
  <si>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</si>
  <si>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</si>
  <si>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</si>
  <si>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</si>
  <si>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</si>
  <si>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</si>
  <si>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</si>
  <si>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</si>
  <si>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</si>
  <si>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</si>
  <si>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</si>
  <si>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</si>
  <si>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</si>
  <si>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</si>
  <si>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</si>
  <si>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</si>
  <si>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</si>
  <si>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</si>
  <si>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</si>
  <si>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</si>
  <si>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</si>
  <si>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</si>
  <si>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</si>
  <si>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</si>
  <si>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</si>
  <si>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</si>
  <si>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</si>
  <si>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</si>
  <si>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</si>
  <si>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</si>
  <si>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</si>
  <si>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</si>
  <si>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</si>
  <si>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</si>
  <si>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</si>
  <si>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</si>
  <si>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</si>
  <si>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</si>
  <si>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</si>
  <si>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</si>
  <si>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</si>
  <si>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</si>
  <si>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</si>
  <si>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</si>
  <si>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</si>
  <si>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</si>
  <si>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</si>
  <si>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</si>
  <si>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</si>
  <si>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</si>
  <si>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</si>
  <si>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</si>
  <si>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</si>
  <si>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</si>
  <si>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</si>
  <si>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</si>
  <si>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</si>
  <si>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</si>
  <si>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</si>
  <si>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</si>
  <si>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</si>
  <si>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</si>
  <si>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</si>
  <si>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</si>
  <si>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</si>
  <si>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</si>
  <si>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</si>
  <si>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</si>
  <si>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</si>
  <si>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</si>
  <si>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</si>
  <si>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</si>
  <si>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</si>
  <si>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</si>
  <si>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</si>
  <si>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</si>
  <si>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</si>
  <si>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</si>
  <si>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</si>
  <si>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</si>
  <si>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</si>
  <si>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</si>
  <si>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</si>
  <si>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</si>
  <si>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</si>
  <si>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</si>
  <si>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</si>
  <si>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</si>
  <si>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</si>
  <si>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</si>
  <si>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</si>
  <si>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</si>
  <si>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</si>
  <si>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</si>
  <si>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</si>
  <si>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</si>
  <si>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</si>
  <si>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</si>
  <si>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</si>
  <si>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</si>
  <si>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</si>
  <si>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</si>
  <si>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</si>
  <si>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</si>
  <si>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</si>
  <si>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</si>
  <si>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</si>
  <si>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</si>
  <si>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</si>
  <si>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</si>
  <si>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</si>
  <si>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</si>
  <si>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</si>
  <si>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</si>
  <si>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</si>
  <si>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</si>
  <si>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</si>
  <si>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</si>
  <si>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</si>
  <si>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</si>
  <si>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</si>
  <si>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</si>
  <si>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</si>
  <si>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</si>
  <si>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</si>
  <si>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</si>
  <si>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</si>
  <si>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</si>
  <si>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</si>
  <si>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</si>
  <si>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</si>
  <si>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</si>
  <si>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</si>
  <si>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</si>
  <si>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</si>
  <si>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</si>
  <si>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</si>
  <si>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</si>
  <si>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</si>
  <si>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</si>
  <si>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</si>
  <si>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</si>
  <si>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</si>
  <si>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</si>
  <si>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</si>
  <si>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</si>
  <si>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</si>
  <si>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</si>
  <si>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</si>
  <si>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</si>
  <si>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</si>
  <si>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</si>
  <si>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</si>
  <si>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</si>
  <si>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</si>
  <si>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</si>
  <si>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</si>
  <si>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</si>
  <si>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</si>
  <si>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</si>
  <si>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</si>
  <si>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</si>
  <si>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</si>
  <si>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</si>
  <si>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</si>
  <si>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</si>
  <si>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</si>
  <si>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</si>
  <si>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</si>
  <si>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</si>
  <si>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</si>
  <si>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</si>
  <si>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</si>
  <si>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</si>
  <si>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</si>
  <si>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</si>
  <si>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</si>
  <si>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</si>
  <si>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</si>
  <si>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</si>
  <si>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</si>
  <si>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</si>
  <si>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</si>
  <si>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</si>
  <si>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</si>
  <si>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</si>
  <si>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</si>
  <si>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</si>
  <si>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</si>
  <si>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</si>
  <si>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</si>
  <si>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</si>
  <si>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</si>
  <si>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</si>
  <si>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</si>
  <si>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</si>
  <si>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</si>
  <si>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</si>
  <si>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</si>
  <si>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</si>
  <si>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</si>
  <si>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</si>
  <si>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</si>
  <si>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</si>
  <si>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</si>
  <si>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</si>
  <si>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</si>
  <si>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</si>
  <si>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</si>
  <si>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</si>
  <si>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</si>
  <si>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</si>
  <si>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</si>
  <si>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</si>
  <si>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</si>
  <si>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</si>
  <si>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</si>
  <si>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</si>
  <si>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</si>
  <si>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</si>
  <si>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</si>
  <si>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</si>
  <si>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</si>
  <si>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</si>
  <si>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</si>
  <si>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</si>
  <si>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</si>
  <si>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</si>
  <si>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</si>
  <si>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</si>
  <si>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</si>
  <si>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</si>
  <si>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</si>
  <si>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</si>
  <si>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</si>
  <si>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</si>
  <si>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</si>
  <si>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</si>
  <si>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</si>
  <si>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</si>
  <si>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</si>
  <si>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</si>
  <si>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</si>
  <si>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</si>
  <si>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</si>
  <si>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</si>
  <si>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</si>
  <si>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</si>
  <si>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</si>
  <si>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</si>
  <si>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</si>
  <si>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</si>
  <si>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</si>
  <si>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</si>
  <si>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</si>
  <si>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</si>
  <si>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</si>
  <si>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</si>
  <si>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</si>
  <si>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</si>
  <si>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</si>
  <si>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</si>
  <si>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</si>
  <si>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</si>
  <si>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</si>
  <si>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</si>
  <si>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</si>
  <si>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</si>
  <si>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</si>
  <si>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</si>
  <si>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</si>
  <si>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</si>
  <si>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</si>
  <si>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</si>
  <si>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</si>
  <si>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</si>
  <si>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</si>
  <si>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</si>
  <si>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</si>
  <si>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</si>
  <si>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</si>
  <si>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</si>
  <si>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</si>
  <si>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</si>
  <si>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</si>
  <si>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</si>
  <si>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</si>
  <si>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</si>
  <si>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</si>
  <si>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</si>
  <si>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</si>
  <si>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</si>
  <si>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</si>
  <si>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</si>
  <si>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</si>
  <si>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</si>
  <si>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</si>
  <si>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</si>
  <si>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</si>
  <si>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</si>
  <si>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</si>
  <si>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</si>
  <si>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</si>
  <si>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</si>
  <si>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</si>
  <si>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</si>
  <si>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</si>
  <si>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</si>
  <si>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</si>
  <si>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</si>
  <si>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</si>
  <si>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</si>
  <si>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</si>
  <si>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</si>
  <si>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</si>
  <si>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</si>
  <si>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</si>
  <si>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</si>
  <si>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</si>
  <si>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</si>
  <si>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</si>
  <si>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</si>
  <si>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</si>
  <si>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</si>
  <si>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</si>
  <si>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</si>
  <si>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</si>
  <si>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</si>
  <si>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</si>
  <si>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</si>
  <si>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</si>
  <si>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</si>
  <si>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</si>
  <si>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</si>
  <si>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</si>
  <si>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</si>
  <si>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</si>
  <si>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</si>
  <si>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</si>
  <si>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</si>
  <si>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</si>
  <si>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</si>
  <si>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</si>
  <si>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</si>
  <si>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</si>
  <si>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</si>
  <si>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</si>
  <si>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</si>
  <si>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</si>
  <si>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</si>
  <si>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</si>
  <si>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</si>
  <si>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</si>
  <si>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</si>
  <si>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</si>
  <si>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</si>
  <si>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</si>
  <si>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</si>
  <si>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</si>
  <si>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</si>
  <si>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</si>
  <si>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</si>
  <si>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</si>
  <si>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</si>
  <si>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</si>
  <si>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</si>
  <si>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</si>
  <si>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</si>
  <si>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</si>
  <si>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</si>
  <si>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</si>
  <si>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</si>
  <si>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</si>
  <si>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</si>
  <si>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</si>
  <si>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</si>
  <si>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</si>
  <si>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</si>
  <si>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</si>
  <si>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</si>
  <si>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</si>
  <si>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</si>
  <si>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</si>
  <si>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</si>
  <si>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</si>
  <si>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</si>
  <si>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</si>
  <si>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</si>
  <si>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</si>
  <si>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</si>
  <si>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</si>
  <si>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</si>
  <si>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</si>
  <si>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</si>
  <si>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</si>
  <si>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</si>
  <si>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</si>
  <si>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</si>
  <si>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</si>
  <si>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</si>
  <si>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</si>
  <si>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</si>
  <si>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</si>
  <si>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</si>
  <si>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</si>
  <si>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</si>
  <si>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</si>
  <si>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</si>
  <si>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</si>
  <si>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</si>
  <si>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</si>
  <si>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</si>
  <si>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</si>
  <si>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</si>
  <si>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</si>
  <si>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</si>
  <si>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</si>
  <si>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</si>
  <si>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</si>
  <si>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</si>
  <si>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</si>
  <si>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</si>
  <si>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</si>
  <si>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</si>
  <si>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</si>
  <si>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</si>
  <si>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</si>
  <si>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</si>
  <si>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</si>
  <si>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</si>
  <si>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</si>
  <si>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</si>
  <si>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</si>
  <si>
    <t>技術調査課</t>
  </si>
  <si>
    <t>課長　岡村　次郎</t>
    <rPh sb="0" eb="2">
      <t>カチョウ</t>
    </rPh>
    <rPh sb="3" eb="5">
      <t>オカムラ</t>
    </rPh>
    <rPh sb="6" eb="8">
      <t>ジロウ</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</si>
  <si>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</si>
  <si>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</si>
  <si>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</si>
  <si>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</si>
  <si>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</si>
  <si>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</si>
  <si>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現場施工の省力化・効率化に資するインフラ構造に係る技術研究開発の推進</t>
  </si>
  <si>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4"/>
  </si>
  <si>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4"/>
  </si>
  <si>
    <t>-</t>
  </si>
  <si>
    <t>-</t>
    <phoneticPr fontId="5"/>
  </si>
  <si>
    <t>コンクリート構造物等に関する基準類を改定</t>
    <rPh sb="18" eb="20">
      <t>カイテイ</t>
    </rPh>
    <phoneticPr fontId="4"/>
  </si>
  <si>
    <t>コンクリート構造物等に関する基準類の改定数</t>
    <rPh sb="18" eb="20">
      <t>カイテイ</t>
    </rPh>
    <rPh sb="20" eb="21">
      <t>スウ</t>
    </rPh>
    <phoneticPr fontId="4"/>
  </si>
  <si>
    <t>土木構造物設計ガイドライン</t>
    <phoneticPr fontId="5"/>
  </si>
  <si>
    <t>数</t>
  </si>
  <si>
    <t>数</t>
    <rPh sb="0" eb="1">
      <t>カズ</t>
    </rPh>
    <phoneticPr fontId="4"/>
  </si>
  <si>
    <t>管理者である公的主体が実施する必要があり、現場施工の省力化・効率化は全国的な課題であるため、国が主体的に取り組むべきである。</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</si>
  <si>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</si>
  <si>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</si>
  <si>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</si>
  <si>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</si>
  <si>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</si>
  <si>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</si>
  <si>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</si>
  <si>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研究計画に従って進めており、概ね順調に進捗している。</t>
  </si>
  <si>
    <t>業務計画書の作成を義務づけ、適切な実施を確認している。</t>
  </si>
  <si>
    <t>検査を行い、成果を確認している。</t>
  </si>
  <si>
    <t>成果物は関係する委員会で活用されている。</t>
  </si>
  <si>
    <t>社会インフラの維持管理にかかる労働力の負担の増加を踏まえ、現場施工の省略化・効率化を行い、負担軽減を図っている。</t>
    <rPh sb="45" eb="47">
      <t>フタン</t>
    </rPh>
    <rPh sb="47" eb="49">
      <t>ケイゲン</t>
    </rPh>
    <rPh sb="50" eb="51">
      <t>ハカ</t>
    </rPh>
    <phoneticPr fontId="5"/>
  </si>
  <si>
    <t>骨太の方針2015においても、建設生産システムの省力化・効率化等を推進することとしており、現場施工の省力化・効率化を図ることが必要とされている。</t>
    <phoneticPr fontId="5"/>
  </si>
  <si>
    <t>事業の目的を達成しており、進捗は妥当である。</t>
    <rPh sb="0" eb="2">
      <t>ジギョウ</t>
    </rPh>
    <rPh sb="3" eb="5">
      <t>モクテキ</t>
    </rPh>
    <rPh sb="6" eb="8">
      <t>タッセイ</t>
    </rPh>
    <rPh sb="13" eb="15">
      <t>シンチョク</t>
    </rPh>
    <rPh sb="16" eb="18">
      <t>ダトウ</t>
    </rPh>
    <phoneticPr fontId="4"/>
  </si>
  <si>
    <t>社会資本整備・管理効率化推進調査費</t>
  </si>
  <si>
    <t>随意契約
（企画競争）</t>
  </si>
  <si>
    <t>0297</t>
    <phoneticPr fontId="5"/>
  </si>
  <si>
    <t>一般財団法人国土技術研究センター</t>
    <rPh sb="6" eb="8">
      <t>コクド</t>
    </rPh>
    <rPh sb="8" eb="10">
      <t>ギジュツ</t>
    </rPh>
    <rPh sb="10" eb="12">
      <t>ケンキュウ</t>
    </rPh>
    <phoneticPr fontId="5"/>
  </si>
  <si>
    <t>一般財団法人国土技術研究センター</t>
    <phoneticPr fontId="5"/>
  </si>
  <si>
    <t>コンクリート施工の効率化・全体最適に向けた検討</t>
    <phoneticPr fontId="4"/>
  </si>
  <si>
    <t>新27-0035</t>
    <phoneticPr fontId="5"/>
  </si>
  <si>
    <t>307</t>
    <phoneticPr fontId="5"/>
  </si>
  <si>
    <t>「未来投資戦略2018 ─ 「Society 5.0」「データ駆動型社会」への変革 ─（平成30 年6月15 日、閣議決定）」</t>
    <phoneticPr fontId="5"/>
  </si>
  <si>
    <t>コンクリート工の省力化・効率化に係る技術研究開発の推進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</si>
</sst>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0</xdr:rowOff>
    </xdr:from>
    <xdr:to>
      <xdr:col>40</xdr:col>
      <xdr:colOff>25450</xdr:colOff>
      <xdr:row>752</xdr:row>
      <xdr:rowOff>154523</xdr:rowOff>
    </xdr:to>
    <xdr:grpSp>
      <xdr:nvGrpSpPr>
        <xdr:cNvPr id="3" name="グループ化 2"/>
        <xdr:cNvGrpSpPr/>
      </xdr:nvGrpSpPr>
      <xdr:grpSpPr>
        <a:xfrm>
          <a:off x="3025588" y="30042971"/>
          <a:ext cx="5068097" cy="4323111"/>
          <a:chOff x="3550227" y="34633579"/>
          <a:chExt cx="4957261" cy="4692438"/>
        </a:xfrm>
      </xdr:grpSpPr>
      <xdr:sp macro="" textlink="">
        <xdr:nvSpPr>
          <xdr:cNvPr id="4" name="テキスト ボックス 3"/>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１７．０百万円</a:t>
            </a:r>
          </a:p>
        </xdr:txBody>
      </xdr:sp>
      <xdr:sp macro="" textlink="">
        <xdr:nvSpPr>
          <xdr:cNvPr id="5" name="テキスト ボックス 4"/>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6" name="大かっこ 5"/>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１６．６百万円</a:t>
            </a:r>
          </a:p>
        </xdr:txBody>
      </xdr:sp>
      <xdr:sp macro="" textlink="">
        <xdr:nvSpPr>
          <xdr:cNvPr id="8" name="テキスト ボックス 7"/>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9" name="テキスト ボックス 8"/>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sp macro="" textlink="">
        <xdr:nvSpPr>
          <xdr:cNvPr id="10" name="テキスト ボックス 9"/>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1" name="直線矢印コネクタ 10"/>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大かっこ 12"/>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4" name="直線矢印コネクタ 13"/>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コンクリート施工の効率化・全体最適に向けた検討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85" zoomScaleNormal="75" zoomScaleSheetLayoutView="85" zoomScalePageLayoutView="85" workbookViewId="0">
      <selection activeCell="L725" sqref="L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466</v>
      </c>
      <c r="AP2" s="943"/>
      <c r="AQ2" s="943"/>
      <c r="AR2" s="79" t="str">
        <f>IF(OR(AO2="　", AO2=""), "", "-")</f>
        <v/>
      </c>
      <c r="AS2" s="944">
        <v>304</v>
      </c>
      <c r="AT2" s="944"/>
      <c r="AU2" s="944"/>
      <c r="AV2" s="52" t="str">
        <f>IF(AW2="", "", "-")</f>
        <v/>
      </c>
      <c r="AW2" s="918"/>
      <c r="AX2" s="918"/>
    </row>
    <row r="3" spans="1:50" ht="21" customHeight="1" thickBot="1" x14ac:dyDescent="0.2">
      <c r="A3" s="874" t="s">
        <v>545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571</v>
      </c>
      <c r="AK3" s="876"/>
      <c r="AL3" s="876"/>
      <c r="AM3" s="876"/>
      <c r="AN3" s="876"/>
      <c r="AO3" s="876"/>
      <c r="AP3" s="876"/>
      <c r="AQ3" s="876"/>
      <c r="AR3" s="876"/>
      <c r="AS3" s="876"/>
      <c r="AT3" s="876"/>
      <c r="AU3" s="876"/>
      <c r="AV3" s="876"/>
      <c r="AW3" s="876"/>
      <c r="AX3" s="24" t="s">
        <v>65</v>
      </c>
    </row>
    <row r="4" spans="1:50" ht="24.75" customHeight="1" x14ac:dyDescent="0.15">
      <c r="A4" s="705" t="s">
        <v>25</v>
      </c>
      <c r="B4" s="706"/>
      <c r="C4" s="706"/>
      <c r="D4" s="706"/>
      <c r="E4" s="706"/>
      <c r="F4" s="706"/>
      <c r="G4" s="683" t="s">
        <v>581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6" t="s">
        <v>73</v>
      </c>
      <c r="H5" s="847"/>
      <c r="I5" s="847"/>
      <c r="J5" s="847"/>
      <c r="K5" s="847"/>
      <c r="L5" s="847"/>
      <c r="M5" s="848" t="s">
        <v>66</v>
      </c>
      <c r="N5" s="849"/>
      <c r="O5" s="849"/>
      <c r="P5" s="849"/>
      <c r="Q5" s="849"/>
      <c r="R5" s="850"/>
      <c r="S5" s="851" t="s">
        <v>79</v>
      </c>
      <c r="T5" s="847"/>
      <c r="U5" s="847"/>
      <c r="V5" s="847"/>
      <c r="W5" s="847"/>
      <c r="X5" s="852"/>
      <c r="Y5" s="699" t="s">
        <v>3</v>
      </c>
      <c r="Z5" s="544"/>
      <c r="AA5" s="544"/>
      <c r="AB5" s="544"/>
      <c r="AC5" s="544"/>
      <c r="AD5" s="545"/>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7" t="s">
        <v>517</v>
      </c>
      <c r="Z7" s="444"/>
      <c r="AA7" s="444"/>
      <c r="AB7" s="444"/>
      <c r="AC7" s="444"/>
      <c r="AD7" s="928"/>
      <c r="AE7" s="919" t="s">
        <v>614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378</v>
      </c>
      <c r="B8" s="497"/>
      <c r="C8" s="497"/>
      <c r="D8" s="497"/>
      <c r="E8" s="497"/>
      <c r="F8" s="498"/>
      <c r="G8" s="945" t="str">
        <f>入力規則等!A28</f>
        <v>科学技術・イノベーション</v>
      </c>
      <c r="H8" s="727"/>
      <c r="I8" s="727"/>
      <c r="J8" s="727"/>
      <c r="K8" s="727"/>
      <c r="L8" s="727"/>
      <c r="M8" s="727"/>
      <c r="N8" s="727"/>
      <c r="O8" s="727"/>
      <c r="P8" s="727"/>
      <c r="Q8" s="727"/>
      <c r="R8" s="727"/>
      <c r="S8" s="727"/>
      <c r="T8" s="727"/>
      <c r="U8" s="727"/>
      <c r="V8" s="727"/>
      <c r="W8" s="727"/>
      <c r="X8" s="946"/>
      <c r="Y8" s="853" t="s">
        <v>379</v>
      </c>
      <c r="Z8" s="854"/>
      <c r="AA8" s="854"/>
      <c r="AB8" s="854"/>
      <c r="AC8" s="854"/>
      <c r="AD8" s="855"/>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582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1" t="s">
        <v>30</v>
      </c>
      <c r="B10" s="662"/>
      <c r="C10" s="662"/>
      <c r="D10" s="662"/>
      <c r="E10" s="662"/>
      <c r="F10" s="662"/>
      <c r="G10" s="761" t="s">
        <v>583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7"/>
      <c r="H12" s="768"/>
      <c r="I12" s="768"/>
      <c r="J12" s="768"/>
      <c r="K12" s="768"/>
      <c r="L12" s="768"/>
      <c r="M12" s="768"/>
      <c r="N12" s="768"/>
      <c r="O12" s="768"/>
      <c r="P12" s="416" t="s">
        <v>536</v>
      </c>
      <c r="Q12" s="417"/>
      <c r="R12" s="417"/>
      <c r="S12" s="417"/>
      <c r="T12" s="417"/>
      <c r="U12" s="417"/>
      <c r="V12" s="418"/>
      <c r="W12" s="416" t="s">
        <v>533</v>
      </c>
      <c r="X12" s="417"/>
      <c r="Y12" s="417"/>
      <c r="Z12" s="417"/>
      <c r="AA12" s="417"/>
      <c r="AB12" s="417"/>
      <c r="AC12" s="418"/>
      <c r="AD12" s="416" t="s">
        <v>528</v>
      </c>
      <c r="AE12" s="417"/>
      <c r="AF12" s="417"/>
      <c r="AG12" s="417"/>
      <c r="AH12" s="417"/>
      <c r="AI12" s="417"/>
      <c r="AJ12" s="418"/>
      <c r="AK12" s="416" t="s">
        <v>521</v>
      </c>
      <c r="AL12" s="417"/>
      <c r="AM12" s="417"/>
      <c r="AN12" s="417"/>
      <c r="AO12" s="417"/>
      <c r="AP12" s="417"/>
      <c r="AQ12" s="418"/>
      <c r="AR12" s="416" t="s">
        <v>519</v>
      </c>
      <c r="AS12" s="417"/>
      <c r="AT12" s="417"/>
      <c r="AU12" s="417"/>
      <c r="AV12" s="417"/>
      <c r="AW12" s="417"/>
      <c r="AX12" s="729"/>
    </row>
    <row r="13" spans="1:50" ht="21" customHeight="1" x14ac:dyDescent="0.15">
      <c r="A13" s="615"/>
      <c r="B13" s="616"/>
      <c r="C13" s="616"/>
      <c r="D13" s="616"/>
      <c r="E13" s="616"/>
      <c r="F13" s="617"/>
      <c r="G13" s="730" t="s">
        <v>6</v>
      </c>
      <c r="H13" s="731"/>
      <c r="I13" s="771" t="s">
        <v>7</v>
      </c>
      <c r="J13" s="772"/>
      <c r="K13" s="772"/>
      <c r="L13" s="772"/>
      <c r="M13" s="772"/>
      <c r="N13" s="772"/>
      <c r="O13" s="773"/>
      <c r="P13" s="658">
        <v>24</v>
      </c>
      <c r="Q13" s="659"/>
      <c r="R13" s="659"/>
      <c r="S13" s="659"/>
      <c r="T13" s="659"/>
      <c r="U13" s="659"/>
      <c r="V13" s="660"/>
      <c r="W13" s="658">
        <v>20</v>
      </c>
      <c r="X13" s="659"/>
      <c r="Y13" s="659"/>
      <c r="Z13" s="659"/>
      <c r="AA13" s="659"/>
      <c r="AB13" s="659"/>
      <c r="AC13" s="660"/>
      <c r="AD13" s="658">
        <v>17</v>
      </c>
      <c r="AE13" s="659"/>
      <c r="AF13" s="659"/>
      <c r="AG13" s="659"/>
      <c r="AH13" s="659"/>
      <c r="AI13" s="659"/>
      <c r="AJ13" s="660"/>
      <c r="AK13" s="709">
        <v>0</v>
      </c>
      <c r="AL13" s="710"/>
      <c r="AM13" s="710"/>
      <c r="AN13" s="710"/>
      <c r="AO13" s="710"/>
      <c r="AP13" s="710"/>
      <c r="AQ13" s="711"/>
      <c r="AR13" s="658"/>
      <c r="AS13" s="659"/>
      <c r="AT13" s="659"/>
      <c r="AU13" s="659"/>
      <c r="AV13" s="659"/>
      <c r="AW13" s="659"/>
      <c r="AX13" s="926"/>
    </row>
    <row r="14" spans="1:50" ht="21" customHeight="1" x14ac:dyDescent="0.15">
      <c r="A14" s="615"/>
      <c r="B14" s="616"/>
      <c r="C14" s="616"/>
      <c r="D14" s="616"/>
      <c r="E14" s="616"/>
      <c r="F14" s="617"/>
      <c r="G14" s="732"/>
      <c r="H14" s="733"/>
      <c r="I14" s="718" t="s">
        <v>8</v>
      </c>
      <c r="J14" s="769"/>
      <c r="K14" s="769"/>
      <c r="L14" s="769"/>
      <c r="M14" s="769"/>
      <c r="N14" s="769"/>
      <c r="O14" s="770"/>
      <c r="P14" s="709" t="s">
        <v>584</v>
      </c>
      <c r="Q14" s="710"/>
      <c r="R14" s="710"/>
      <c r="S14" s="710"/>
      <c r="T14" s="710"/>
      <c r="U14" s="710"/>
      <c r="V14" s="711"/>
      <c r="W14" s="709" t="s">
        <v>584</v>
      </c>
      <c r="X14" s="710"/>
      <c r="Y14" s="710"/>
      <c r="Z14" s="710"/>
      <c r="AA14" s="710"/>
      <c r="AB14" s="710"/>
      <c r="AC14" s="711"/>
      <c r="AD14" s="709" t="s">
        <v>584</v>
      </c>
      <c r="AE14" s="710"/>
      <c r="AF14" s="710"/>
      <c r="AG14" s="710"/>
      <c r="AH14" s="710"/>
      <c r="AI14" s="710"/>
      <c r="AJ14" s="711"/>
      <c r="AK14" s="709" t="s">
        <v>585</v>
      </c>
      <c r="AL14" s="710"/>
      <c r="AM14" s="710"/>
      <c r="AN14" s="710"/>
      <c r="AO14" s="710"/>
      <c r="AP14" s="710"/>
      <c r="AQ14" s="711"/>
      <c r="AR14" s="795"/>
      <c r="AS14" s="795"/>
      <c r="AT14" s="795"/>
      <c r="AU14" s="795"/>
      <c r="AV14" s="795"/>
      <c r="AW14" s="795"/>
      <c r="AX14" s="796"/>
    </row>
    <row r="15" spans="1:50" ht="21" customHeight="1" x14ac:dyDescent="0.15">
      <c r="A15" s="615"/>
      <c r="B15" s="616"/>
      <c r="C15" s="616"/>
      <c r="D15" s="616"/>
      <c r="E15" s="616"/>
      <c r="F15" s="617"/>
      <c r="G15" s="732"/>
      <c r="H15" s="733"/>
      <c r="I15" s="718" t="s">
        <v>51</v>
      </c>
      <c r="J15" s="719"/>
      <c r="K15" s="719"/>
      <c r="L15" s="719"/>
      <c r="M15" s="719"/>
      <c r="N15" s="719"/>
      <c r="O15" s="720"/>
      <c r="P15" s="709" t="s">
        <v>584</v>
      </c>
      <c r="Q15" s="710"/>
      <c r="R15" s="710"/>
      <c r="S15" s="710"/>
      <c r="T15" s="710"/>
      <c r="U15" s="710"/>
      <c r="V15" s="711"/>
      <c r="W15" s="709" t="s">
        <v>584</v>
      </c>
      <c r="X15" s="710"/>
      <c r="Y15" s="710"/>
      <c r="Z15" s="710"/>
      <c r="AA15" s="710"/>
      <c r="AB15" s="710"/>
      <c r="AC15" s="711"/>
      <c r="AD15" s="709" t="s">
        <v>584</v>
      </c>
      <c r="AE15" s="710"/>
      <c r="AF15" s="710"/>
      <c r="AG15" s="710"/>
      <c r="AH15" s="710"/>
      <c r="AI15" s="710"/>
      <c r="AJ15" s="711"/>
      <c r="AK15" s="709" t="s">
        <v>585</v>
      </c>
      <c r="AL15" s="710"/>
      <c r="AM15" s="710"/>
      <c r="AN15" s="710"/>
      <c r="AO15" s="710"/>
      <c r="AP15" s="710"/>
      <c r="AQ15" s="711"/>
      <c r="AR15" s="709"/>
      <c r="AS15" s="710"/>
      <c r="AT15" s="710"/>
      <c r="AU15" s="710"/>
      <c r="AV15" s="710"/>
      <c r="AW15" s="710"/>
      <c r="AX15" s="813"/>
    </row>
    <row r="16" spans="1:50" ht="21" customHeight="1" x14ac:dyDescent="0.15">
      <c r="A16" s="615"/>
      <c r="B16" s="616"/>
      <c r="C16" s="616"/>
      <c r="D16" s="616"/>
      <c r="E16" s="616"/>
      <c r="F16" s="617"/>
      <c r="G16" s="732"/>
      <c r="H16" s="733"/>
      <c r="I16" s="718" t="s">
        <v>52</v>
      </c>
      <c r="J16" s="719"/>
      <c r="K16" s="719"/>
      <c r="L16" s="719"/>
      <c r="M16" s="719"/>
      <c r="N16" s="719"/>
      <c r="O16" s="720"/>
      <c r="P16" s="709" t="s">
        <v>584</v>
      </c>
      <c r="Q16" s="710"/>
      <c r="R16" s="710"/>
      <c r="S16" s="710"/>
      <c r="T16" s="710"/>
      <c r="U16" s="710"/>
      <c r="V16" s="711"/>
      <c r="W16" s="709" t="s">
        <v>584</v>
      </c>
      <c r="X16" s="710"/>
      <c r="Y16" s="710"/>
      <c r="Z16" s="710"/>
      <c r="AA16" s="710"/>
      <c r="AB16" s="710"/>
      <c r="AC16" s="711"/>
      <c r="AD16" s="709" t="s">
        <v>584</v>
      </c>
      <c r="AE16" s="710"/>
      <c r="AF16" s="710"/>
      <c r="AG16" s="710"/>
      <c r="AH16" s="710"/>
      <c r="AI16" s="710"/>
      <c r="AJ16" s="711"/>
      <c r="AK16" s="709" t="s">
        <v>585</v>
      </c>
      <c r="AL16" s="710"/>
      <c r="AM16" s="710"/>
      <c r="AN16" s="710"/>
      <c r="AO16" s="710"/>
      <c r="AP16" s="710"/>
      <c r="AQ16" s="711"/>
      <c r="AR16" s="764"/>
      <c r="AS16" s="765"/>
      <c r="AT16" s="765"/>
      <c r="AU16" s="765"/>
      <c r="AV16" s="765"/>
      <c r="AW16" s="765"/>
      <c r="AX16" s="766"/>
    </row>
    <row r="17" spans="1:50" ht="24.75" customHeight="1" x14ac:dyDescent="0.15">
      <c r="A17" s="615"/>
      <c r="B17" s="616"/>
      <c r="C17" s="616"/>
      <c r="D17" s="616"/>
      <c r="E17" s="616"/>
      <c r="F17" s="617"/>
      <c r="G17" s="732"/>
      <c r="H17" s="733"/>
      <c r="I17" s="718" t="s">
        <v>50</v>
      </c>
      <c r="J17" s="769"/>
      <c r="K17" s="769"/>
      <c r="L17" s="769"/>
      <c r="M17" s="769"/>
      <c r="N17" s="769"/>
      <c r="O17" s="770"/>
      <c r="P17" s="709" t="s">
        <v>584</v>
      </c>
      <c r="Q17" s="710"/>
      <c r="R17" s="710"/>
      <c r="S17" s="710"/>
      <c r="T17" s="710"/>
      <c r="U17" s="710"/>
      <c r="V17" s="711"/>
      <c r="W17" s="709" t="s">
        <v>584</v>
      </c>
      <c r="X17" s="710"/>
      <c r="Y17" s="710"/>
      <c r="Z17" s="710"/>
      <c r="AA17" s="710"/>
      <c r="AB17" s="710"/>
      <c r="AC17" s="711"/>
      <c r="AD17" s="709" t="s">
        <v>584</v>
      </c>
      <c r="AE17" s="710"/>
      <c r="AF17" s="710"/>
      <c r="AG17" s="710"/>
      <c r="AH17" s="710"/>
      <c r="AI17" s="710"/>
      <c r="AJ17" s="711"/>
      <c r="AK17" s="709" t="s">
        <v>585</v>
      </c>
      <c r="AL17" s="710"/>
      <c r="AM17" s="710"/>
      <c r="AN17" s="710"/>
      <c r="AO17" s="710"/>
      <c r="AP17" s="710"/>
      <c r="AQ17" s="711"/>
      <c r="AR17" s="924"/>
      <c r="AS17" s="924"/>
      <c r="AT17" s="924"/>
      <c r="AU17" s="924"/>
      <c r="AV17" s="924"/>
      <c r="AW17" s="924"/>
      <c r="AX17" s="925"/>
    </row>
    <row r="18" spans="1:50" ht="24.75" customHeight="1" x14ac:dyDescent="0.15">
      <c r="A18" s="615"/>
      <c r="B18" s="616"/>
      <c r="C18" s="616"/>
      <c r="D18" s="616"/>
      <c r="E18" s="616"/>
      <c r="F18" s="617"/>
      <c r="G18" s="734"/>
      <c r="H18" s="735"/>
      <c r="I18" s="723" t="s">
        <v>20</v>
      </c>
      <c r="J18" s="724"/>
      <c r="K18" s="724"/>
      <c r="L18" s="724"/>
      <c r="M18" s="724"/>
      <c r="N18" s="724"/>
      <c r="O18" s="725"/>
      <c r="P18" s="885">
        <f>SUM(P13:V17)</f>
        <v>24</v>
      </c>
      <c r="Q18" s="886"/>
      <c r="R18" s="886"/>
      <c r="S18" s="886"/>
      <c r="T18" s="886"/>
      <c r="U18" s="886"/>
      <c r="V18" s="887"/>
      <c r="W18" s="885">
        <f>SUM(W13:AC17)</f>
        <v>20</v>
      </c>
      <c r="X18" s="886"/>
      <c r="Y18" s="886"/>
      <c r="Z18" s="886"/>
      <c r="AA18" s="886"/>
      <c r="AB18" s="886"/>
      <c r="AC18" s="887"/>
      <c r="AD18" s="885">
        <f>SUM(AD13:AJ17)</f>
        <v>17</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5"/>
      <c r="B19" s="616"/>
      <c r="C19" s="616"/>
      <c r="D19" s="616"/>
      <c r="E19" s="616"/>
      <c r="F19" s="617"/>
      <c r="G19" s="883" t="s">
        <v>9</v>
      </c>
      <c r="H19" s="884"/>
      <c r="I19" s="884"/>
      <c r="J19" s="884"/>
      <c r="K19" s="884"/>
      <c r="L19" s="884"/>
      <c r="M19" s="884"/>
      <c r="N19" s="884"/>
      <c r="O19" s="884"/>
      <c r="P19" s="709">
        <v>24</v>
      </c>
      <c r="Q19" s="710"/>
      <c r="R19" s="710"/>
      <c r="S19" s="710"/>
      <c r="T19" s="710"/>
      <c r="U19" s="710"/>
      <c r="V19" s="711"/>
      <c r="W19" s="709">
        <v>20</v>
      </c>
      <c r="X19" s="710"/>
      <c r="Y19" s="710"/>
      <c r="Z19" s="710"/>
      <c r="AA19" s="710"/>
      <c r="AB19" s="710"/>
      <c r="AC19" s="711"/>
      <c r="AD19" s="709">
        <v>17</v>
      </c>
      <c r="AE19" s="710"/>
      <c r="AF19" s="710"/>
      <c r="AG19" s="710"/>
      <c r="AH19" s="710"/>
      <c r="AI19" s="710"/>
      <c r="AJ19" s="711"/>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3" t="s">
        <v>10</v>
      </c>
      <c r="H20" s="884"/>
      <c r="I20" s="884"/>
      <c r="J20" s="884"/>
      <c r="K20" s="884"/>
      <c r="L20" s="884"/>
      <c r="M20" s="884"/>
      <c r="N20" s="884"/>
      <c r="O20" s="88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561</v>
      </c>
      <c r="B22" s="969"/>
      <c r="C22" s="969"/>
      <c r="D22" s="969"/>
      <c r="E22" s="969"/>
      <c r="F22" s="970"/>
      <c r="G22" s="955" t="s">
        <v>457</v>
      </c>
      <c r="H22" s="222"/>
      <c r="I22" s="222"/>
      <c r="J22" s="222"/>
      <c r="K22" s="222"/>
      <c r="L22" s="222"/>
      <c r="M22" s="222"/>
      <c r="N22" s="222"/>
      <c r="O22" s="223"/>
      <c r="P22" s="941" t="s">
        <v>522</v>
      </c>
      <c r="Q22" s="222"/>
      <c r="R22" s="222"/>
      <c r="S22" s="222"/>
      <c r="T22" s="222"/>
      <c r="U22" s="222"/>
      <c r="V22" s="223"/>
      <c r="W22" s="941" t="s">
        <v>518</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658" t="s">
        <v>585</v>
      </c>
      <c r="Q23" s="659"/>
      <c r="R23" s="659"/>
      <c r="S23" s="659"/>
      <c r="T23" s="659"/>
      <c r="U23" s="659"/>
      <c r="V23" s="660"/>
      <c r="W23" s="658" t="s">
        <v>585</v>
      </c>
      <c r="X23" s="659"/>
      <c r="Y23" s="659"/>
      <c r="Z23" s="659"/>
      <c r="AA23" s="659"/>
      <c r="AB23" s="659"/>
      <c r="AC23" s="66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578</v>
      </c>
      <c r="H24" s="960"/>
      <c r="I24" s="960"/>
      <c r="J24" s="960"/>
      <c r="K24" s="960"/>
      <c r="L24" s="960"/>
      <c r="M24" s="960"/>
      <c r="N24" s="960"/>
      <c r="O24" s="961"/>
      <c r="P24" s="709" t="s">
        <v>585</v>
      </c>
      <c r="Q24" s="710"/>
      <c r="R24" s="710"/>
      <c r="S24" s="710"/>
      <c r="T24" s="710"/>
      <c r="U24" s="710"/>
      <c r="V24" s="711"/>
      <c r="W24" s="709" t="s">
        <v>585</v>
      </c>
      <c r="X24" s="710"/>
      <c r="Y24" s="710"/>
      <c r="Z24" s="710"/>
      <c r="AA24" s="710"/>
      <c r="AB24" s="710"/>
      <c r="AC24" s="71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579</v>
      </c>
      <c r="H25" s="960"/>
      <c r="I25" s="960"/>
      <c r="J25" s="960"/>
      <c r="K25" s="960"/>
      <c r="L25" s="960"/>
      <c r="M25" s="960"/>
      <c r="N25" s="960"/>
      <c r="O25" s="961"/>
      <c r="P25" s="709" t="s">
        <v>585</v>
      </c>
      <c r="Q25" s="710"/>
      <c r="R25" s="710"/>
      <c r="S25" s="710"/>
      <c r="T25" s="710"/>
      <c r="U25" s="710"/>
      <c r="V25" s="711"/>
      <c r="W25" s="709" t="s">
        <v>585</v>
      </c>
      <c r="X25" s="710"/>
      <c r="Y25" s="710"/>
      <c r="Z25" s="710"/>
      <c r="AA25" s="710"/>
      <c r="AB25" s="710"/>
      <c r="AC25" s="71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580</v>
      </c>
      <c r="H26" s="960"/>
      <c r="I26" s="960"/>
      <c r="J26" s="960"/>
      <c r="K26" s="960"/>
      <c r="L26" s="960"/>
      <c r="M26" s="960"/>
      <c r="N26" s="960"/>
      <c r="O26" s="961"/>
      <c r="P26" s="709" t="s">
        <v>585</v>
      </c>
      <c r="Q26" s="710"/>
      <c r="R26" s="710"/>
      <c r="S26" s="710"/>
      <c r="T26" s="710"/>
      <c r="U26" s="710"/>
      <c r="V26" s="711"/>
      <c r="W26" s="709" t="s">
        <v>585</v>
      </c>
      <c r="X26" s="710"/>
      <c r="Y26" s="710"/>
      <c r="Z26" s="710"/>
      <c r="AA26" s="710"/>
      <c r="AB26" s="710"/>
      <c r="AC26" s="71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09"/>
      <c r="Q27" s="710"/>
      <c r="R27" s="710"/>
      <c r="S27" s="710"/>
      <c r="T27" s="710"/>
      <c r="U27" s="710"/>
      <c r="V27" s="711"/>
      <c r="W27" s="709"/>
      <c r="X27" s="710"/>
      <c r="Y27" s="710"/>
      <c r="Z27" s="710"/>
      <c r="AA27" s="710"/>
      <c r="AB27" s="710"/>
      <c r="AC27" s="71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5">
        <f>P29-SUM(P23:P27)</f>
        <v>0</v>
      </c>
      <c r="Q28" s="886"/>
      <c r="R28" s="886"/>
      <c r="S28" s="886"/>
      <c r="T28" s="886"/>
      <c r="U28" s="886"/>
      <c r="V28" s="887"/>
      <c r="W28" s="885">
        <f>W29-SUM(W23:W27)</f>
        <v>0</v>
      </c>
      <c r="X28" s="886"/>
      <c r="Y28" s="886"/>
      <c r="Z28" s="886"/>
      <c r="AA28" s="886"/>
      <c r="AB28" s="886"/>
      <c r="AC28" s="887"/>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709">
        <f>AK13</f>
        <v>0</v>
      </c>
      <c r="Q29" s="710"/>
      <c r="R29" s="710"/>
      <c r="S29" s="710"/>
      <c r="T29" s="710"/>
      <c r="U29" s="710"/>
      <c r="V29" s="711"/>
      <c r="W29" s="938">
        <f>AR13</f>
        <v>0</v>
      </c>
      <c r="X29" s="939"/>
      <c r="Y29" s="939"/>
      <c r="Z29" s="939"/>
      <c r="AA29" s="939"/>
      <c r="AB29" s="939"/>
      <c r="AC29" s="940"/>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537</v>
      </c>
      <c r="AF30" s="866"/>
      <c r="AG30" s="866"/>
      <c r="AH30" s="867"/>
      <c r="AI30" s="865" t="s">
        <v>534</v>
      </c>
      <c r="AJ30" s="866"/>
      <c r="AK30" s="866"/>
      <c r="AL30" s="867"/>
      <c r="AM30" s="922" t="s">
        <v>529</v>
      </c>
      <c r="AN30" s="922"/>
      <c r="AO30" s="922"/>
      <c r="AP30" s="865"/>
      <c r="AQ30" s="774" t="s">
        <v>354</v>
      </c>
      <c r="AR30" s="775"/>
      <c r="AS30" s="775"/>
      <c r="AT30" s="776"/>
      <c r="AU30" s="781" t="s">
        <v>253</v>
      </c>
      <c r="AV30" s="781"/>
      <c r="AW30" s="781"/>
      <c r="AX30" s="92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585</v>
      </c>
      <c r="AR31" s="200"/>
      <c r="AS31" s="133" t="s">
        <v>355</v>
      </c>
      <c r="AT31" s="134"/>
      <c r="AU31" s="199">
        <v>30</v>
      </c>
      <c r="AV31" s="199"/>
      <c r="AW31" s="399" t="s">
        <v>300</v>
      </c>
      <c r="AX31" s="400"/>
    </row>
    <row r="32" spans="1:50" ht="23.25" customHeight="1" x14ac:dyDescent="0.15">
      <c r="A32" s="404"/>
      <c r="B32" s="402"/>
      <c r="C32" s="402"/>
      <c r="D32" s="402"/>
      <c r="E32" s="402"/>
      <c r="F32" s="403"/>
      <c r="G32" s="565" t="s">
        <v>586</v>
      </c>
      <c r="H32" s="566"/>
      <c r="I32" s="566"/>
      <c r="J32" s="566"/>
      <c r="K32" s="566"/>
      <c r="L32" s="566"/>
      <c r="M32" s="566"/>
      <c r="N32" s="566"/>
      <c r="O32" s="567"/>
      <c r="P32" s="105" t="s">
        <v>587</v>
      </c>
      <c r="Q32" s="105"/>
      <c r="R32" s="105"/>
      <c r="S32" s="105"/>
      <c r="T32" s="105"/>
      <c r="U32" s="105"/>
      <c r="V32" s="105"/>
      <c r="W32" s="105"/>
      <c r="X32" s="106"/>
      <c r="Y32" s="472" t="s">
        <v>12</v>
      </c>
      <c r="Z32" s="532"/>
      <c r="AA32" s="533"/>
      <c r="AB32" s="462" t="s">
        <v>589</v>
      </c>
      <c r="AC32" s="462"/>
      <c r="AD32" s="462"/>
      <c r="AE32" s="218">
        <v>0</v>
      </c>
      <c r="AF32" s="219"/>
      <c r="AG32" s="219"/>
      <c r="AH32" s="219"/>
      <c r="AI32" s="218">
        <v>0</v>
      </c>
      <c r="AJ32" s="219"/>
      <c r="AK32" s="219"/>
      <c r="AL32" s="219"/>
      <c r="AM32" s="218">
        <v>1</v>
      </c>
      <c r="AN32" s="219"/>
      <c r="AO32" s="219"/>
      <c r="AP32" s="219"/>
      <c r="AQ32" s="343"/>
      <c r="AR32" s="207"/>
      <c r="AS32" s="207"/>
      <c r="AT32" s="344"/>
      <c r="AU32" s="219">
        <v>1</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590</v>
      </c>
      <c r="AC33" s="524"/>
      <c r="AD33" s="524"/>
      <c r="AE33" s="218">
        <v>0</v>
      </c>
      <c r="AF33" s="219"/>
      <c r="AG33" s="219"/>
      <c r="AH33" s="219"/>
      <c r="AI33" s="218">
        <v>0</v>
      </c>
      <c r="AJ33" s="219"/>
      <c r="AK33" s="219"/>
      <c r="AL33" s="219"/>
      <c r="AM33" s="218">
        <v>1</v>
      </c>
      <c r="AN33" s="219"/>
      <c r="AO33" s="219"/>
      <c r="AP33" s="219"/>
      <c r="AQ33" s="343"/>
      <c r="AR33" s="207"/>
      <c r="AS33" s="207"/>
      <c r="AT33" s="344"/>
      <c r="AU33" s="219">
        <v>1</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0</v>
      </c>
      <c r="AF34" s="219"/>
      <c r="AG34" s="219"/>
      <c r="AH34" s="219"/>
      <c r="AI34" s="218">
        <v>0</v>
      </c>
      <c r="AJ34" s="219"/>
      <c r="AK34" s="219"/>
      <c r="AL34" s="219"/>
      <c r="AM34" s="218">
        <v>100</v>
      </c>
      <c r="AN34" s="219"/>
      <c r="AO34" s="219"/>
      <c r="AP34" s="219"/>
      <c r="AQ34" s="343" t="s">
        <v>585</v>
      </c>
      <c r="AR34" s="207"/>
      <c r="AS34" s="207"/>
      <c r="AT34" s="344"/>
      <c r="AU34" s="219">
        <v>100</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2" t="s">
        <v>253</v>
      </c>
      <c r="AV37" s="412"/>
      <c r="AW37" s="412"/>
      <c r="AX37" s="917"/>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2" t="s">
        <v>253</v>
      </c>
      <c r="AV44" s="412"/>
      <c r="AW44" s="412"/>
      <c r="AX44" s="917"/>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7"/>
      <c r="AF77" s="898"/>
      <c r="AG77" s="898"/>
      <c r="AH77" s="898"/>
      <c r="AI77" s="897"/>
      <c r="AJ77" s="898"/>
      <c r="AK77" s="898"/>
      <c r="AL77" s="898"/>
      <c r="AM77" s="897"/>
      <c r="AN77" s="898"/>
      <c r="AO77" s="898"/>
      <c r="AP77" s="898"/>
      <c r="AQ77" s="343"/>
      <c r="AR77" s="207"/>
      <c r="AS77" s="207"/>
      <c r="AT77" s="344"/>
      <c r="AU77" s="219"/>
      <c r="AV77" s="219"/>
      <c r="AW77" s="219"/>
      <c r="AX77" s="221"/>
    </row>
    <row r="78" spans="1:50" ht="69.75" hidden="1" customHeight="1" x14ac:dyDescent="0.15">
      <c r="A78" s="335" t="s">
        <v>509</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1"/>
    </row>
    <row r="80" spans="1:50" ht="18.75" hidden="1" customHeight="1" x14ac:dyDescent="0.15">
      <c r="A80" s="871"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9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2"/>
    </row>
    <row r="83" spans="1:60" ht="22.5" hidden="1" customHeight="1" x14ac:dyDescent="0.15">
      <c r="A83" s="872"/>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4"/>
    </row>
    <row r="84" spans="1:60" ht="19.5" hidden="1" customHeight="1" x14ac:dyDescent="0.15">
      <c r="A84" s="872"/>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5"/>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6"/>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537</v>
      </c>
      <c r="AF85" s="245"/>
      <c r="AG85" s="245"/>
      <c r="AH85" s="246"/>
      <c r="AI85" s="244" t="s">
        <v>534</v>
      </c>
      <c r="AJ85" s="245"/>
      <c r="AK85" s="245"/>
      <c r="AL85" s="246"/>
      <c r="AM85" s="250" t="s">
        <v>529</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2"/>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72"/>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72"/>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537</v>
      </c>
      <c r="AF90" s="245"/>
      <c r="AG90" s="245"/>
      <c r="AH90" s="246"/>
      <c r="AI90" s="244" t="s">
        <v>534</v>
      </c>
      <c r="AJ90" s="245"/>
      <c r="AK90" s="245"/>
      <c r="AL90" s="246"/>
      <c r="AM90" s="250" t="s">
        <v>529</v>
      </c>
      <c r="AN90" s="250"/>
      <c r="AO90" s="250"/>
      <c r="AP90" s="244"/>
      <c r="AQ90" s="159" t="s">
        <v>354</v>
      </c>
      <c r="AR90" s="130"/>
      <c r="AS90" s="130"/>
      <c r="AT90" s="131"/>
      <c r="AU90" s="534" t="s">
        <v>253</v>
      </c>
      <c r="AV90" s="534"/>
      <c r="AW90" s="534"/>
      <c r="AX90" s="535"/>
    </row>
    <row r="91" spans="1:60" ht="18.75" hidden="1" customHeight="1" x14ac:dyDescent="0.15">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2"/>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72"/>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72"/>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537</v>
      </c>
      <c r="AF95" s="245"/>
      <c r="AG95" s="245"/>
      <c r="AH95" s="246"/>
      <c r="AI95" s="244" t="s">
        <v>534</v>
      </c>
      <c r="AJ95" s="245"/>
      <c r="AK95" s="245"/>
      <c r="AL95" s="246"/>
      <c r="AM95" s="250" t="s">
        <v>529</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2"/>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72"/>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hidden="1"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537</v>
      </c>
      <c r="AF100" s="541"/>
      <c r="AG100" s="541"/>
      <c r="AH100" s="542"/>
      <c r="AI100" s="540" t="s">
        <v>534</v>
      </c>
      <c r="AJ100" s="541"/>
      <c r="AK100" s="541"/>
      <c r="AL100" s="542"/>
      <c r="AM100" s="540" t="s">
        <v>530</v>
      </c>
      <c r="AN100" s="541"/>
      <c r="AO100" s="541"/>
      <c r="AP100" s="542"/>
      <c r="AQ100" s="320" t="s">
        <v>523</v>
      </c>
      <c r="AR100" s="321"/>
      <c r="AS100" s="321"/>
      <c r="AT100" s="322"/>
      <c r="AU100" s="320" t="s">
        <v>520</v>
      </c>
      <c r="AV100" s="321"/>
      <c r="AW100" s="321"/>
      <c r="AX100" s="323"/>
    </row>
    <row r="101" spans="1:60" ht="23.25" hidden="1" customHeight="1" x14ac:dyDescent="0.15">
      <c r="A101" s="423"/>
      <c r="B101" s="424"/>
      <c r="C101" s="424"/>
      <c r="D101" s="424"/>
      <c r="E101" s="424"/>
      <c r="F101" s="425"/>
      <c r="G101" s="105"/>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c r="AC101" s="462"/>
      <c r="AD101" s="462"/>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c r="AC102" s="462"/>
      <c r="AD102" s="462"/>
      <c r="AE102" s="419"/>
      <c r="AF102" s="419"/>
      <c r="AG102" s="419"/>
      <c r="AH102" s="419"/>
      <c r="AI102" s="419"/>
      <c r="AJ102" s="419"/>
      <c r="AK102" s="419"/>
      <c r="AL102" s="419"/>
      <c r="AM102" s="419"/>
      <c r="AN102" s="419"/>
      <c r="AO102" s="419"/>
      <c r="AP102" s="419"/>
      <c r="AQ102" s="273"/>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537</v>
      </c>
      <c r="AF103" s="417"/>
      <c r="AG103" s="417"/>
      <c r="AH103" s="418"/>
      <c r="AI103" s="416" t="s">
        <v>534</v>
      </c>
      <c r="AJ103" s="417"/>
      <c r="AK103" s="417"/>
      <c r="AL103" s="418"/>
      <c r="AM103" s="416" t="s">
        <v>530</v>
      </c>
      <c r="AN103" s="417"/>
      <c r="AO103" s="417"/>
      <c r="AP103" s="418"/>
      <c r="AQ103" s="284" t="s">
        <v>523</v>
      </c>
      <c r="AR103" s="285"/>
      <c r="AS103" s="285"/>
      <c r="AT103" s="324"/>
      <c r="AU103" s="284" t="s">
        <v>520</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537</v>
      </c>
      <c r="AF106" s="417"/>
      <c r="AG106" s="417"/>
      <c r="AH106" s="418"/>
      <c r="AI106" s="416" t="s">
        <v>534</v>
      </c>
      <c r="AJ106" s="417"/>
      <c r="AK106" s="417"/>
      <c r="AL106" s="418"/>
      <c r="AM106" s="416" t="s">
        <v>529</v>
      </c>
      <c r="AN106" s="417"/>
      <c r="AO106" s="417"/>
      <c r="AP106" s="418"/>
      <c r="AQ106" s="284" t="s">
        <v>523</v>
      </c>
      <c r="AR106" s="285"/>
      <c r="AS106" s="285"/>
      <c r="AT106" s="324"/>
      <c r="AU106" s="284" t="s">
        <v>520</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537</v>
      </c>
      <c r="AF109" s="417"/>
      <c r="AG109" s="417"/>
      <c r="AH109" s="418"/>
      <c r="AI109" s="416" t="s">
        <v>534</v>
      </c>
      <c r="AJ109" s="417"/>
      <c r="AK109" s="417"/>
      <c r="AL109" s="418"/>
      <c r="AM109" s="416" t="s">
        <v>530</v>
      </c>
      <c r="AN109" s="417"/>
      <c r="AO109" s="417"/>
      <c r="AP109" s="418"/>
      <c r="AQ109" s="284" t="s">
        <v>523</v>
      </c>
      <c r="AR109" s="285"/>
      <c r="AS109" s="285"/>
      <c r="AT109" s="324"/>
      <c r="AU109" s="284" t="s">
        <v>520</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537</v>
      </c>
      <c r="AF112" s="417"/>
      <c r="AG112" s="417"/>
      <c r="AH112" s="418"/>
      <c r="AI112" s="416" t="s">
        <v>534</v>
      </c>
      <c r="AJ112" s="417"/>
      <c r="AK112" s="417"/>
      <c r="AL112" s="418"/>
      <c r="AM112" s="416" t="s">
        <v>529</v>
      </c>
      <c r="AN112" s="417"/>
      <c r="AO112" s="417"/>
      <c r="AP112" s="418"/>
      <c r="AQ112" s="284" t="s">
        <v>523</v>
      </c>
      <c r="AR112" s="285"/>
      <c r="AS112" s="285"/>
      <c r="AT112" s="324"/>
      <c r="AU112" s="284" t="s">
        <v>520</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hidden="1"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537</v>
      </c>
      <c r="AF115" s="417"/>
      <c r="AG115" s="417"/>
      <c r="AH115" s="418"/>
      <c r="AI115" s="416" t="s">
        <v>534</v>
      </c>
      <c r="AJ115" s="417"/>
      <c r="AK115" s="417"/>
      <c r="AL115" s="418"/>
      <c r="AM115" s="416" t="s">
        <v>529</v>
      </c>
      <c r="AN115" s="417"/>
      <c r="AO115" s="417"/>
      <c r="AP115" s="418"/>
      <c r="AQ115" s="592" t="s">
        <v>524</v>
      </c>
      <c r="AR115" s="593"/>
      <c r="AS115" s="593"/>
      <c r="AT115" s="593"/>
      <c r="AU115" s="593"/>
      <c r="AV115" s="593"/>
      <c r="AW115" s="593"/>
      <c r="AX115" s="594"/>
    </row>
    <row r="116" spans="1:50" ht="23.25" hidden="1" customHeight="1" x14ac:dyDescent="0.15">
      <c r="A116" s="440"/>
      <c r="B116" s="441"/>
      <c r="C116" s="441"/>
      <c r="D116" s="441"/>
      <c r="E116" s="441"/>
      <c r="F116" s="442"/>
      <c r="G116" s="394" t="s">
        <v>513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c r="AF116" s="419"/>
      <c r="AG116" s="419"/>
      <c r="AH116" s="419"/>
      <c r="AI116" s="419"/>
      <c r="AJ116" s="419"/>
      <c r="AK116" s="419"/>
      <c r="AL116" s="419"/>
      <c r="AM116" s="419"/>
      <c r="AN116" s="419"/>
      <c r="AO116" s="419"/>
      <c r="AP116" s="419"/>
      <c r="AQ116" s="218"/>
      <c r="AR116" s="219"/>
      <c r="AS116" s="219"/>
      <c r="AT116" s="219"/>
      <c r="AU116" s="219"/>
      <c r="AV116" s="219"/>
      <c r="AW116" s="219"/>
      <c r="AX116" s="221"/>
    </row>
    <row r="117" spans="1:50" ht="46.5" hidden="1"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537</v>
      </c>
      <c r="AF118" s="417"/>
      <c r="AG118" s="417"/>
      <c r="AH118" s="418"/>
      <c r="AI118" s="416" t="s">
        <v>534</v>
      </c>
      <c r="AJ118" s="417"/>
      <c r="AK118" s="417"/>
      <c r="AL118" s="418"/>
      <c r="AM118" s="416" t="s">
        <v>529</v>
      </c>
      <c r="AN118" s="417"/>
      <c r="AO118" s="417"/>
      <c r="AP118" s="418"/>
      <c r="AQ118" s="592" t="s">
        <v>524</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537</v>
      </c>
      <c r="AF121" s="417"/>
      <c r="AG121" s="417"/>
      <c r="AH121" s="418"/>
      <c r="AI121" s="416" t="s">
        <v>534</v>
      </c>
      <c r="AJ121" s="417"/>
      <c r="AK121" s="417"/>
      <c r="AL121" s="418"/>
      <c r="AM121" s="416" t="s">
        <v>529</v>
      </c>
      <c r="AN121" s="417"/>
      <c r="AO121" s="417"/>
      <c r="AP121" s="418"/>
      <c r="AQ121" s="592" t="s">
        <v>524</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538</v>
      </c>
      <c r="AF124" s="417"/>
      <c r="AG124" s="417"/>
      <c r="AH124" s="418"/>
      <c r="AI124" s="416" t="s">
        <v>534</v>
      </c>
      <c r="AJ124" s="417"/>
      <c r="AK124" s="417"/>
      <c r="AL124" s="418"/>
      <c r="AM124" s="416" t="s">
        <v>529</v>
      </c>
      <c r="AN124" s="417"/>
      <c r="AO124" s="417"/>
      <c r="AP124" s="418"/>
      <c r="AQ124" s="592" t="s">
        <v>524</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537</v>
      </c>
      <c r="AF127" s="417"/>
      <c r="AG127" s="417"/>
      <c r="AH127" s="418"/>
      <c r="AI127" s="416" t="s">
        <v>534</v>
      </c>
      <c r="AJ127" s="417"/>
      <c r="AK127" s="417"/>
      <c r="AL127" s="418"/>
      <c r="AM127" s="416" t="s">
        <v>529</v>
      </c>
      <c r="AN127" s="417"/>
      <c r="AO127" s="417"/>
      <c r="AP127" s="418"/>
      <c r="AQ127" s="592" t="s">
        <v>524</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hidden="1" customHeight="1" x14ac:dyDescent="0.15">
      <c r="A130" s="188" t="s">
        <v>567</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563</v>
      </c>
      <c r="D430" s="936"/>
      <c r="E430" s="174" t="s">
        <v>547</v>
      </c>
      <c r="F430" s="905"/>
      <c r="G430" s="906" t="s">
        <v>374</v>
      </c>
      <c r="H430" s="123"/>
      <c r="I430" s="123"/>
      <c r="J430" s="907"/>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hidden="1"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hidden="1"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906" t="s">
        <v>374</v>
      </c>
      <c r="H484" s="123"/>
      <c r="I484" s="123"/>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906" t="s">
        <v>374</v>
      </c>
      <c r="H538" s="123"/>
      <c r="I538" s="123"/>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906" t="s">
        <v>374</v>
      </c>
      <c r="H592" s="123"/>
      <c r="I592" s="123"/>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906" t="s">
        <v>374</v>
      </c>
      <c r="H646" s="123"/>
      <c r="I646" s="123"/>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1" t="s">
        <v>31</v>
      </c>
      <c r="AH701" s="386"/>
      <c r="AI701" s="386"/>
      <c r="AJ701" s="386"/>
      <c r="AK701" s="386"/>
      <c r="AL701" s="386"/>
      <c r="AM701" s="386"/>
      <c r="AN701" s="386"/>
      <c r="AO701" s="386"/>
      <c r="AP701" s="386"/>
      <c r="AQ701" s="386"/>
      <c r="AR701" s="386"/>
      <c r="AS701" s="386"/>
      <c r="AT701" s="386"/>
      <c r="AU701" s="386"/>
      <c r="AV701" s="386"/>
      <c r="AW701" s="386"/>
      <c r="AX701" s="832"/>
    </row>
    <row r="702" spans="1:50" ht="27"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8" t="s">
        <v>575</v>
      </c>
      <c r="AE702" s="349"/>
      <c r="AF702" s="350"/>
      <c r="AG702" s="340" t="s">
        <v>603</v>
      </c>
      <c r="AH702" s="341"/>
      <c r="AI702" s="341"/>
      <c r="AJ702" s="341"/>
      <c r="AK702" s="341"/>
      <c r="AL702" s="341"/>
      <c r="AM702" s="341"/>
      <c r="AN702" s="341"/>
      <c r="AO702" s="341"/>
      <c r="AP702" s="341"/>
      <c r="AQ702" s="341"/>
      <c r="AR702" s="341"/>
      <c r="AS702" s="341"/>
      <c r="AT702" s="341"/>
      <c r="AU702" s="341"/>
      <c r="AV702" s="341"/>
      <c r="AW702" s="341"/>
      <c r="AX702" s="342"/>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3"/>
      <c r="AD703" s="328" t="s">
        <v>575</v>
      </c>
      <c r="AE703" s="329"/>
      <c r="AF703" s="664"/>
      <c r="AG703" s="340" t="s">
        <v>591</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814" t="s">
        <v>575</v>
      </c>
      <c r="AE704" s="815"/>
      <c r="AF704" s="816"/>
      <c r="AG704" s="712" t="s">
        <v>604</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1" t="s">
        <v>39</v>
      </c>
      <c r="B705" s="642"/>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21" t="s">
        <v>575</v>
      </c>
      <c r="AE705" s="722"/>
      <c r="AF705" s="722"/>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801"/>
      <c r="D706" s="802"/>
      <c r="E706" s="737" t="s">
        <v>507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594</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5" t="s">
        <v>595</v>
      </c>
      <c r="AE708" s="606"/>
      <c r="AF708" s="606"/>
      <c r="AG708" s="749" t="s">
        <v>584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595</v>
      </c>
      <c r="AE709" s="329"/>
      <c r="AF709" s="329"/>
      <c r="AG709" s="101" t="s">
        <v>584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575</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575</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9" t="s">
        <v>595</v>
      </c>
      <c r="AE712" s="790"/>
      <c r="AF712" s="790"/>
      <c r="AG712" s="817" t="s">
        <v>584</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3"/>
      <c r="B713" s="645"/>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595</v>
      </c>
      <c r="AE713" s="329"/>
      <c r="AF713" s="664"/>
      <c r="AG713" s="101" t="s">
        <v>584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4" t="s">
        <v>575</v>
      </c>
      <c r="AE714" s="815"/>
      <c r="AF714" s="816"/>
      <c r="AG714" s="743" t="s">
        <v>598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1"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5" t="s">
        <v>575</v>
      </c>
      <c r="AE715" s="606"/>
      <c r="AF715" s="657"/>
      <c r="AG715" s="749" t="s">
        <v>599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575</v>
      </c>
      <c r="AE716" s="628"/>
      <c r="AF716" s="628"/>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575</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575</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571</v>
      </c>
      <c r="D721" s="297"/>
      <c r="E721" s="297"/>
      <c r="F721" s="298"/>
      <c r="G721" s="287" t="s">
        <v>516</v>
      </c>
      <c r="H721" s="288"/>
      <c r="I721" s="83" t="str">
        <f>IF(OR(G721="　", G721=""), "", "-")</f>
        <v>-</v>
      </c>
      <c r="J721" s="291">
        <v>47</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9"/>
      <c r="C726" s="822" t="s">
        <v>53</v>
      </c>
      <c r="D726" s="844"/>
      <c r="E726" s="844"/>
      <c r="F726" s="845"/>
      <c r="G726" s="578" t="s">
        <v>605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0"/>
      <c r="B727" s="811"/>
      <c r="C727" s="755" t="s">
        <v>57</v>
      </c>
      <c r="D727" s="756"/>
      <c r="E727" s="756"/>
      <c r="F727" s="757"/>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551</v>
      </c>
      <c r="B737" s="210"/>
      <c r="C737" s="210"/>
      <c r="D737" s="211"/>
      <c r="E737" s="994"/>
      <c r="F737" s="994"/>
      <c r="G737" s="994"/>
      <c r="H737" s="994"/>
      <c r="I737" s="994"/>
      <c r="J737" s="994"/>
      <c r="K737" s="994"/>
      <c r="L737" s="994"/>
      <c r="M737" s="994"/>
      <c r="N737" s="369" t="s">
        <v>544</v>
      </c>
      <c r="O737" s="369"/>
      <c r="P737" s="369"/>
      <c r="Q737" s="369"/>
      <c r="R737" s="994"/>
      <c r="S737" s="994"/>
      <c r="T737" s="994"/>
      <c r="U737" s="994"/>
      <c r="V737" s="994"/>
      <c r="W737" s="994"/>
      <c r="X737" s="994"/>
      <c r="Y737" s="994"/>
      <c r="Z737" s="994"/>
      <c r="AA737" s="369" t="s">
        <v>543</v>
      </c>
      <c r="AB737" s="369"/>
      <c r="AC737" s="369"/>
      <c r="AD737" s="369"/>
      <c r="AE737" s="994"/>
      <c r="AF737" s="994"/>
      <c r="AG737" s="994"/>
      <c r="AH737" s="994"/>
      <c r="AI737" s="994"/>
      <c r="AJ737" s="994"/>
      <c r="AK737" s="994"/>
      <c r="AL737" s="994"/>
      <c r="AM737" s="994"/>
      <c r="AN737" s="369" t="s">
        <v>542</v>
      </c>
      <c r="AO737" s="369"/>
      <c r="AP737" s="369"/>
      <c r="AQ737" s="369"/>
      <c r="AR737" s="986"/>
      <c r="AS737" s="987"/>
      <c r="AT737" s="987"/>
      <c r="AU737" s="987"/>
      <c r="AV737" s="987"/>
      <c r="AW737" s="987"/>
      <c r="AX737" s="988"/>
      <c r="AY737" s="89"/>
      <c r="AZ737" s="89"/>
    </row>
    <row r="738" spans="1:52" ht="24.75" customHeight="1" x14ac:dyDescent="0.15">
      <c r="A738" s="995" t="s">
        <v>541</v>
      </c>
      <c r="B738" s="210"/>
      <c r="C738" s="210"/>
      <c r="D738" s="211"/>
      <c r="E738" s="994"/>
      <c r="F738" s="994"/>
      <c r="G738" s="994"/>
      <c r="H738" s="994"/>
      <c r="I738" s="994"/>
      <c r="J738" s="994"/>
      <c r="K738" s="994"/>
      <c r="L738" s="994"/>
      <c r="M738" s="994"/>
      <c r="N738" s="369" t="s">
        <v>540</v>
      </c>
      <c r="O738" s="369"/>
      <c r="P738" s="369"/>
      <c r="Q738" s="369"/>
      <c r="R738" s="994" t="s">
        <v>612</v>
      </c>
      <c r="S738" s="994"/>
      <c r="T738" s="994"/>
      <c r="U738" s="994"/>
      <c r="V738" s="994"/>
      <c r="W738" s="994"/>
      <c r="X738" s="994"/>
      <c r="Y738" s="994"/>
      <c r="Z738" s="994"/>
      <c r="AA738" s="369" t="s">
        <v>539</v>
      </c>
      <c r="AB738" s="369"/>
      <c r="AC738" s="369"/>
      <c r="AD738" s="369"/>
      <c r="AE738" s="994" t="s">
        <v>613</v>
      </c>
      <c r="AF738" s="994"/>
      <c r="AG738" s="994"/>
      <c r="AH738" s="994"/>
      <c r="AI738" s="994"/>
      <c r="AJ738" s="994"/>
      <c r="AK738" s="994"/>
      <c r="AL738" s="994"/>
      <c r="AM738" s="994"/>
      <c r="AN738" s="369" t="s">
        <v>535</v>
      </c>
      <c r="AO738" s="369"/>
      <c r="AP738" s="369"/>
      <c r="AQ738" s="369"/>
      <c r="AR738" s="986" t="s">
        <v>608</v>
      </c>
      <c r="AS738" s="987"/>
      <c r="AT738" s="987"/>
      <c r="AU738" s="987"/>
      <c r="AV738" s="987"/>
      <c r="AW738" s="987"/>
      <c r="AX738" s="988"/>
    </row>
    <row r="739" spans="1:52" ht="24.75" customHeight="1" thickBot="1" x14ac:dyDescent="0.2">
      <c r="A739" s="996" t="s">
        <v>531</v>
      </c>
      <c r="B739" s="997"/>
      <c r="C739" s="997"/>
      <c r="D739" s="998"/>
      <c r="E739" s="999"/>
      <c r="F739" s="989"/>
      <c r="G739" s="989"/>
      <c r="H739" s="93" t="str">
        <f>IF(E739="", "", "(")</f>
        <v/>
      </c>
      <c r="I739" s="989"/>
      <c r="J739" s="989"/>
      <c r="K739" s="93" t="str">
        <f>IF(OR(I739="　", I739=""), "", "-")</f>
        <v/>
      </c>
      <c r="L739" s="990">
        <v>302</v>
      </c>
      <c r="M739" s="990"/>
      <c r="N739" s="94" t="str">
        <f>IF(O739="", "", "-")</f>
        <v/>
      </c>
      <c r="O739" s="95"/>
      <c r="P739" s="94" t="str">
        <f>IF(E739="", "", ")")</f>
        <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510</v>
      </c>
      <c r="B740" s="616"/>
      <c r="C740" s="616"/>
      <c r="D740" s="616"/>
      <c r="E740" s="616"/>
      <c r="F740" s="617"/>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0"/>
    </row>
    <row r="780" spans="1:50" ht="24.75" customHeight="1" x14ac:dyDescent="0.15">
      <c r="A780" s="632"/>
      <c r="B780" s="633"/>
      <c r="C780" s="633"/>
      <c r="D780" s="633"/>
      <c r="E780" s="633"/>
      <c r="F780" s="634"/>
      <c r="G780" s="822"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5"/>
      <c r="AC780" s="822"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606</v>
      </c>
      <c r="H781" s="672"/>
      <c r="I781" s="672"/>
      <c r="J781" s="672"/>
      <c r="K781" s="673"/>
      <c r="L781" s="665" t="s">
        <v>609</v>
      </c>
      <c r="M781" s="666"/>
      <c r="N781" s="666"/>
      <c r="O781" s="666"/>
      <c r="P781" s="666"/>
      <c r="Q781" s="666"/>
      <c r="R781" s="666"/>
      <c r="S781" s="666"/>
      <c r="T781" s="666"/>
      <c r="U781" s="666"/>
      <c r="V781" s="666"/>
      <c r="W781" s="666"/>
      <c r="X781" s="667"/>
      <c r="Y781" s="389">
        <v>16.600000000000001</v>
      </c>
      <c r="Z781" s="390"/>
      <c r="AA781" s="390"/>
      <c r="AB781" s="812"/>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3" t="s">
        <v>20</v>
      </c>
      <c r="H791" s="834"/>
      <c r="I791" s="834"/>
      <c r="J791" s="834"/>
      <c r="K791" s="834"/>
      <c r="L791" s="835"/>
      <c r="M791" s="836"/>
      <c r="N791" s="836"/>
      <c r="O791" s="836"/>
      <c r="P791" s="836"/>
      <c r="Q791" s="836"/>
      <c r="R791" s="836"/>
      <c r="S791" s="836"/>
      <c r="T791" s="836"/>
      <c r="U791" s="836"/>
      <c r="V791" s="836"/>
      <c r="W791" s="836"/>
      <c r="X791" s="837"/>
      <c r="Y791" s="838">
        <f>SUM(Y781:AB790)</f>
        <v>16.600000000000001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0"/>
    </row>
    <row r="793" spans="1:50" ht="24.75" hidden="1" customHeight="1" x14ac:dyDescent="0.15">
      <c r="A793" s="632"/>
      <c r="B793" s="633"/>
      <c r="C793" s="633"/>
      <c r="D793" s="633"/>
      <c r="E793" s="633"/>
      <c r="F793" s="634"/>
      <c r="G793" s="822"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5"/>
      <c r="AC793" s="822"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12"/>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0"/>
    </row>
    <row r="806" spans="1:50" ht="24.75" hidden="1" customHeight="1" x14ac:dyDescent="0.15">
      <c r="A806" s="632"/>
      <c r="B806" s="633"/>
      <c r="C806" s="633"/>
      <c r="D806" s="633"/>
      <c r="E806" s="633"/>
      <c r="F806" s="634"/>
      <c r="G806" s="822"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5"/>
      <c r="AC806" s="822"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12"/>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0"/>
    </row>
    <row r="819" spans="1:50" ht="24.75" hidden="1" customHeight="1" x14ac:dyDescent="0.15">
      <c r="A819" s="632"/>
      <c r="B819" s="633"/>
      <c r="C819" s="633"/>
      <c r="D819" s="633"/>
      <c r="E819" s="633"/>
      <c r="F819" s="634"/>
      <c r="G819" s="822"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5"/>
      <c r="AC819" s="822"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12"/>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462</v>
      </c>
      <c r="AD836" s="149"/>
      <c r="AE836" s="149"/>
      <c r="AF836" s="149"/>
      <c r="AG836" s="149"/>
      <c r="AH836" s="371" t="s">
        <v>493</v>
      </c>
      <c r="AI836" s="368"/>
      <c r="AJ836" s="368"/>
      <c r="AK836" s="368"/>
      <c r="AL836" s="368" t="s">
        <v>21</v>
      </c>
      <c r="AM836" s="368"/>
      <c r="AN836" s="368"/>
      <c r="AO836" s="373"/>
      <c r="AP836" s="374" t="s">
        <v>420</v>
      </c>
      <c r="AQ836" s="374"/>
      <c r="AR836" s="374"/>
      <c r="AS836" s="374"/>
      <c r="AT836" s="374"/>
      <c r="AU836" s="374"/>
      <c r="AV836" s="374"/>
      <c r="AW836" s="374"/>
      <c r="AX836" s="374"/>
    </row>
    <row r="837" spans="1:50" ht="30" customHeight="1" x14ac:dyDescent="0.15">
      <c r="A837" s="380">
        <v>1</v>
      </c>
      <c r="B837" s="380">
        <v>1</v>
      </c>
      <c r="C837" s="365" t="s">
        <v>610</v>
      </c>
      <c r="D837" s="351"/>
      <c r="E837" s="351"/>
      <c r="F837" s="351"/>
      <c r="G837" s="351"/>
      <c r="H837" s="351"/>
      <c r="I837" s="351"/>
      <c r="J837" s="352">
        <v>4010405000185</v>
      </c>
      <c r="K837" s="353"/>
      <c r="L837" s="353"/>
      <c r="M837" s="353"/>
      <c r="N837" s="353"/>
      <c r="O837" s="353"/>
      <c r="P837" s="366" t="s">
        <v>611</v>
      </c>
      <c r="Q837" s="354"/>
      <c r="R837" s="354"/>
      <c r="S837" s="354"/>
      <c r="T837" s="354"/>
      <c r="U837" s="354"/>
      <c r="V837" s="354"/>
      <c r="W837" s="354"/>
      <c r="X837" s="354"/>
      <c r="Y837" s="355">
        <v>16.600000000000001</v>
      </c>
      <c r="Z837" s="356"/>
      <c r="AA837" s="356"/>
      <c r="AB837" s="357"/>
      <c r="AC837" s="367" t="s">
        <v>607</v>
      </c>
      <c r="AD837" s="375"/>
      <c r="AE837" s="375"/>
      <c r="AF837" s="375"/>
      <c r="AG837" s="375"/>
      <c r="AH837" s="376">
        <v>1</v>
      </c>
      <c r="AI837" s="377"/>
      <c r="AJ837" s="377"/>
      <c r="AK837" s="377"/>
      <c r="AL837" s="361">
        <v>100</v>
      </c>
      <c r="AM837" s="362"/>
      <c r="AN837" s="362"/>
      <c r="AO837" s="363"/>
      <c r="AP837" s="364" t="s">
        <v>568</v>
      </c>
      <c r="AQ837" s="364"/>
      <c r="AR837" s="364"/>
      <c r="AS837" s="364"/>
      <c r="AT837" s="364"/>
      <c r="AU837" s="364"/>
      <c r="AV837" s="364"/>
      <c r="AW837" s="364"/>
      <c r="AX837" s="364"/>
    </row>
    <row r="838" spans="1:50" ht="30"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462</v>
      </c>
      <c r="AD869" s="149"/>
      <c r="AE869" s="149"/>
      <c r="AF869" s="149"/>
      <c r="AG869" s="149"/>
      <c r="AH869" s="371" t="s">
        <v>493</v>
      </c>
      <c r="AI869" s="368"/>
      <c r="AJ869" s="368"/>
      <c r="AK869" s="368"/>
      <c r="AL869" s="368" t="s">
        <v>21</v>
      </c>
      <c r="AM869" s="368"/>
      <c r="AN869" s="368"/>
      <c r="AO869" s="373"/>
      <c r="AP869" s="374" t="s">
        <v>420</v>
      </c>
      <c r="AQ869" s="374"/>
      <c r="AR869" s="374"/>
      <c r="AS869" s="374"/>
      <c r="AT869" s="374"/>
      <c r="AU869" s="374"/>
      <c r="AV869" s="374"/>
      <c r="AW869" s="374"/>
      <c r="AX869" s="374"/>
    </row>
    <row r="870" spans="1:50" ht="30" hidden="1" customHeight="1" x14ac:dyDescent="0.15">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462</v>
      </c>
      <c r="AD902" s="149"/>
      <c r="AE902" s="149"/>
      <c r="AF902" s="149"/>
      <c r="AG902" s="149"/>
      <c r="AH902" s="371" t="s">
        <v>493</v>
      </c>
      <c r="AI902" s="368"/>
      <c r="AJ902" s="368"/>
      <c r="AK902" s="368"/>
      <c r="AL902" s="368" t="s">
        <v>21</v>
      </c>
      <c r="AM902" s="368"/>
      <c r="AN902" s="368"/>
      <c r="AO902" s="373"/>
      <c r="AP902" s="374" t="s">
        <v>420</v>
      </c>
      <c r="AQ902" s="374"/>
      <c r="AR902" s="374"/>
      <c r="AS902" s="374"/>
      <c r="AT902" s="374"/>
      <c r="AU902" s="374"/>
      <c r="AV902" s="374"/>
      <c r="AW902" s="374"/>
      <c r="AX902" s="374"/>
    </row>
    <row r="903" spans="1:50" ht="30" hidden="1" customHeight="1" x14ac:dyDescent="0.15">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462</v>
      </c>
      <c r="AD935" s="149"/>
      <c r="AE935" s="149"/>
      <c r="AF935" s="149"/>
      <c r="AG935" s="149"/>
      <c r="AH935" s="371" t="s">
        <v>493</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462</v>
      </c>
      <c r="AD968" s="149"/>
      <c r="AE968" s="149"/>
      <c r="AF968" s="149"/>
      <c r="AG968" s="149"/>
      <c r="AH968" s="371" t="s">
        <v>493</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462</v>
      </c>
      <c r="AD1001" s="149"/>
      <c r="AE1001" s="149"/>
      <c r="AF1001" s="149"/>
      <c r="AG1001" s="149"/>
      <c r="AH1001" s="371" t="s">
        <v>493</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462</v>
      </c>
      <c r="AD1034" s="149"/>
      <c r="AE1034" s="149"/>
      <c r="AF1034" s="149"/>
      <c r="AG1034" s="149"/>
      <c r="AH1034" s="371" t="s">
        <v>493</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462</v>
      </c>
      <c r="AD1067" s="149"/>
      <c r="AE1067" s="149"/>
      <c r="AF1067" s="149"/>
      <c r="AG1067" s="149"/>
      <c r="AH1067" s="371" t="s">
        <v>493</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453</v>
      </c>
      <c r="AQ1101" s="374"/>
      <c r="AR1101" s="374"/>
      <c r="AS1101" s="374"/>
      <c r="AT1101" s="374"/>
      <c r="AU1101" s="374"/>
      <c r="AV1101" s="374"/>
      <c r="AW1101" s="374"/>
      <c r="AX1101" s="374"/>
    </row>
    <row r="1102" spans="1:50" ht="30" hidden="1"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82">
    <cfRule type="expression" dxfId="2799" priority="13889">
      <formula>IF(RIGHT(TEXT(Y782,"0.#"),1)=".",FALSE,TRUE)</formula>
    </cfRule>
    <cfRule type="expression" dxfId="2798" priority="13890">
      <formula>IF(RIGHT(TEXT(Y782,"0.#"),1)=".",TRUE,FALSE)</formula>
    </cfRule>
  </conditionalFormatting>
  <conditionalFormatting sqref="Y791">
    <cfRule type="expression" dxfId="2797" priority="13885">
      <formula>IF(RIGHT(TEXT(Y791,"0.#"),1)=".",FALSE,TRUE)</formula>
    </cfRule>
    <cfRule type="expression" dxfId="2796" priority="13886">
      <formula>IF(RIGHT(TEXT(Y791,"0.#"),1)=".",TRUE,FALSE)</formula>
    </cfRule>
  </conditionalFormatting>
  <conditionalFormatting sqref="Y822:Y829 Y820 Y809:Y816 Y807 Y796:Y803 Y794">
    <cfRule type="expression" dxfId="2795" priority="13667">
      <formula>IF(RIGHT(TEXT(Y794,"0.#"),1)=".",FALSE,TRUE)</formula>
    </cfRule>
    <cfRule type="expression" dxfId="2794" priority="13668">
      <formula>IF(RIGHT(TEXT(Y794,"0.#"),1)=".",TRUE,FALSE)</formula>
    </cfRule>
  </conditionalFormatting>
  <conditionalFormatting sqref="P16:AQ17 P15:AX15 P13:AX13">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83:Y790 Y781">
    <cfRule type="expression" dxfId="2787" priority="13691">
      <formula>IF(RIGHT(TEXT(Y781,"0.#"),1)=".",FALSE,TRUE)</formula>
    </cfRule>
    <cfRule type="expression" dxfId="2786" priority="13692">
      <formula>IF(RIGHT(TEXT(Y781,"0.#"),1)=".",TRUE,FALSE)</formula>
    </cfRule>
  </conditionalFormatting>
  <conditionalFormatting sqref="AU782">
    <cfRule type="expression" dxfId="2785" priority="13689">
      <formula>IF(RIGHT(TEXT(AU782,"0.#"),1)=".",FALSE,TRUE)</formula>
    </cfRule>
    <cfRule type="expression" dxfId="2784" priority="13690">
      <formula>IF(RIGHT(TEXT(AU782,"0.#"),1)=".",TRUE,FALSE)</formula>
    </cfRule>
  </conditionalFormatting>
  <conditionalFormatting sqref="AU791">
    <cfRule type="expression" dxfId="2783" priority="13687">
      <formula>IF(RIGHT(TEXT(AU791,"0.#"),1)=".",FALSE,TRUE)</formula>
    </cfRule>
    <cfRule type="expression" dxfId="2782" priority="13688">
      <formula>IF(RIGHT(TEXT(AU791,"0.#"),1)=".",TRUE,FALSE)</formula>
    </cfRule>
  </conditionalFormatting>
  <conditionalFormatting sqref="AU783:AU790 AU781">
    <cfRule type="expression" dxfId="2781" priority="13685">
      <formula>IF(RIGHT(TEXT(AU781,"0.#"),1)=".",FALSE,TRUE)</formula>
    </cfRule>
    <cfRule type="expression" dxfId="2780" priority="13686">
      <formula>IF(RIGHT(TEXT(AU781,"0.#"),1)=".",TRUE,FALSE)</formula>
    </cfRule>
  </conditionalFormatting>
  <conditionalFormatting sqref="Y821 Y808 Y795">
    <cfRule type="expression" dxfId="2779" priority="13671">
      <formula>IF(RIGHT(TEXT(Y795,"0.#"),1)=".",FALSE,TRUE)</formula>
    </cfRule>
    <cfRule type="expression" dxfId="2778" priority="13672">
      <formula>IF(RIGHT(TEXT(Y795,"0.#"),1)=".",TRUE,FALSE)</formula>
    </cfRule>
  </conditionalFormatting>
  <conditionalFormatting sqref="Y830 Y817 Y804">
    <cfRule type="expression" dxfId="2777" priority="13669">
      <formula>IF(RIGHT(TEXT(Y804,"0.#"),1)=".",FALSE,TRUE)</formula>
    </cfRule>
    <cfRule type="expression" dxfId="2776" priority="13670">
      <formula>IF(RIGHT(TEXT(Y804,"0.#"),1)=".",TRUE,FALSE)</formula>
    </cfRule>
  </conditionalFormatting>
  <conditionalFormatting sqref="AU821 AU808 AU795">
    <cfRule type="expression" dxfId="2775" priority="13665">
      <formula>IF(RIGHT(TEXT(AU795,"0.#"),1)=".",FALSE,TRUE)</formula>
    </cfRule>
    <cfRule type="expression" dxfId="2774" priority="13666">
      <formula>IF(RIGHT(TEXT(AU795,"0.#"),1)=".",TRUE,FALSE)</formula>
    </cfRule>
  </conditionalFormatting>
  <conditionalFormatting sqref="AU830 AU817 AU804">
    <cfRule type="expression" dxfId="2773" priority="13663">
      <formula>IF(RIGHT(TEXT(AU804,"0.#"),1)=".",FALSE,TRUE)</formula>
    </cfRule>
    <cfRule type="expression" dxfId="2772" priority="13664">
      <formula>IF(RIGHT(TEXT(AU804,"0.#"),1)=".",TRUE,FALSE)</formula>
    </cfRule>
  </conditionalFormatting>
  <conditionalFormatting sqref="AU822:AU829 AU820 AU809:AU816 AU807 AU796:AU803 AU794">
    <cfRule type="expression" dxfId="2771" priority="13661">
      <formula>IF(RIGHT(TEXT(AU794,"0.#"),1)=".",FALSE,TRUE)</formula>
    </cfRule>
    <cfRule type="expression" dxfId="2770" priority="13662">
      <formula>IF(RIGHT(TEXT(AU794,"0.#"),1)=".",TRUE,FALSE)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6"/>
      <c r="Z2" s="836"/>
      <c r="AA2" s="837"/>
      <c r="AB2" s="1030" t="s">
        <v>11</v>
      </c>
      <c r="AC2" s="1031"/>
      <c r="AD2" s="1032"/>
      <c r="AE2" s="1036" t="s">
        <v>558</v>
      </c>
      <c r="AF2" s="1036"/>
      <c r="AG2" s="1036"/>
      <c r="AH2" s="1036"/>
      <c r="AI2" s="1036" t="s">
        <v>555</v>
      </c>
      <c r="AJ2" s="1036"/>
      <c r="AK2" s="1036"/>
      <c r="AL2" s="1036"/>
      <c r="AM2" s="1036" t="s">
        <v>529</v>
      </c>
      <c r="AN2" s="1036"/>
      <c r="AO2" s="1036"/>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3"/>
      <c r="I4" s="1003"/>
      <c r="J4" s="1003"/>
      <c r="K4" s="1003"/>
      <c r="L4" s="1003"/>
      <c r="M4" s="1003"/>
      <c r="N4" s="1003"/>
      <c r="O4" s="1004"/>
      <c r="P4" s="105"/>
      <c r="Q4" s="1011"/>
      <c r="R4" s="1011"/>
      <c r="S4" s="1011"/>
      <c r="T4" s="1011"/>
      <c r="U4" s="1011"/>
      <c r="V4" s="1011"/>
      <c r="W4" s="1011"/>
      <c r="X4" s="1012"/>
      <c r="Y4" s="1021" t="s">
        <v>12</v>
      </c>
      <c r="Z4" s="1022"/>
      <c r="AA4" s="1023"/>
      <c r="AB4" s="462"/>
      <c r="AC4" s="1025"/>
      <c r="AD4" s="1025"/>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6"/>
      <c r="Z9" s="836"/>
      <c r="AA9" s="837"/>
      <c r="AB9" s="1030" t="s">
        <v>11</v>
      </c>
      <c r="AC9" s="1031"/>
      <c r="AD9" s="1032"/>
      <c r="AE9" s="1036" t="s">
        <v>559</v>
      </c>
      <c r="AF9" s="1036"/>
      <c r="AG9" s="1036"/>
      <c r="AH9" s="1036"/>
      <c r="AI9" s="1036" t="s">
        <v>555</v>
      </c>
      <c r="AJ9" s="1036"/>
      <c r="AK9" s="1036"/>
      <c r="AL9" s="1036"/>
      <c r="AM9" s="1036" t="s">
        <v>529</v>
      </c>
      <c r="AN9" s="1036"/>
      <c r="AO9" s="1036"/>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2"/>
      <c r="AC11" s="1025"/>
      <c r="AD11" s="1025"/>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6"/>
      <c r="Z16" s="836"/>
      <c r="AA16" s="837"/>
      <c r="AB16" s="1030" t="s">
        <v>11</v>
      </c>
      <c r="AC16" s="1031"/>
      <c r="AD16" s="1032"/>
      <c r="AE16" s="1036" t="s">
        <v>558</v>
      </c>
      <c r="AF16" s="1036"/>
      <c r="AG16" s="1036"/>
      <c r="AH16" s="1036"/>
      <c r="AI16" s="1036" t="s">
        <v>556</v>
      </c>
      <c r="AJ16" s="1036"/>
      <c r="AK16" s="1036"/>
      <c r="AL16" s="1036"/>
      <c r="AM16" s="1036" t="s">
        <v>529</v>
      </c>
      <c r="AN16" s="1036"/>
      <c r="AO16" s="1036"/>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2"/>
      <c r="AC18" s="1025"/>
      <c r="AD18" s="1025"/>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6"/>
      <c r="Z23" s="836"/>
      <c r="AA23" s="837"/>
      <c r="AB23" s="1030" t="s">
        <v>11</v>
      </c>
      <c r="AC23" s="1031"/>
      <c r="AD23" s="1032"/>
      <c r="AE23" s="1036" t="s">
        <v>560</v>
      </c>
      <c r="AF23" s="1036"/>
      <c r="AG23" s="1036"/>
      <c r="AH23" s="1036"/>
      <c r="AI23" s="1036" t="s">
        <v>555</v>
      </c>
      <c r="AJ23" s="1036"/>
      <c r="AK23" s="1036"/>
      <c r="AL23" s="1036"/>
      <c r="AM23" s="1036" t="s">
        <v>529</v>
      </c>
      <c r="AN23" s="1036"/>
      <c r="AO23" s="1036"/>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2"/>
      <c r="AC25" s="1025"/>
      <c r="AD25" s="1025"/>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6"/>
      <c r="Z30" s="836"/>
      <c r="AA30" s="837"/>
      <c r="AB30" s="1030" t="s">
        <v>11</v>
      </c>
      <c r="AC30" s="1031"/>
      <c r="AD30" s="1032"/>
      <c r="AE30" s="1036" t="s">
        <v>558</v>
      </c>
      <c r="AF30" s="1036"/>
      <c r="AG30" s="1036"/>
      <c r="AH30" s="1036"/>
      <c r="AI30" s="1036" t="s">
        <v>555</v>
      </c>
      <c r="AJ30" s="1036"/>
      <c r="AK30" s="1036"/>
      <c r="AL30" s="1036"/>
      <c r="AM30" s="1036" t="s">
        <v>553</v>
      </c>
      <c r="AN30" s="1036"/>
      <c r="AO30" s="1036"/>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2"/>
      <c r="AC32" s="1025"/>
      <c r="AD32" s="1025"/>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6"/>
      <c r="Z37" s="836"/>
      <c r="AA37" s="837"/>
      <c r="AB37" s="1030" t="s">
        <v>11</v>
      </c>
      <c r="AC37" s="1031"/>
      <c r="AD37" s="1032"/>
      <c r="AE37" s="1036" t="s">
        <v>560</v>
      </c>
      <c r="AF37" s="1036"/>
      <c r="AG37" s="1036"/>
      <c r="AH37" s="1036"/>
      <c r="AI37" s="1036" t="s">
        <v>557</v>
      </c>
      <c r="AJ37" s="1036"/>
      <c r="AK37" s="1036"/>
      <c r="AL37" s="1036"/>
      <c r="AM37" s="1036" t="s">
        <v>554</v>
      </c>
      <c r="AN37" s="1036"/>
      <c r="AO37" s="1036"/>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2"/>
      <c r="AC39" s="1025"/>
      <c r="AD39" s="1025"/>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6"/>
      <c r="Z44" s="836"/>
      <c r="AA44" s="837"/>
      <c r="AB44" s="1030" t="s">
        <v>11</v>
      </c>
      <c r="AC44" s="1031"/>
      <c r="AD44" s="1032"/>
      <c r="AE44" s="1036" t="s">
        <v>558</v>
      </c>
      <c r="AF44" s="1036"/>
      <c r="AG44" s="1036"/>
      <c r="AH44" s="1036"/>
      <c r="AI44" s="1036" t="s">
        <v>555</v>
      </c>
      <c r="AJ44" s="1036"/>
      <c r="AK44" s="1036"/>
      <c r="AL44" s="1036"/>
      <c r="AM44" s="1036" t="s">
        <v>529</v>
      </c>
      <c r="AN44" s="1036"/>
      <c r="AO44" s="1036"/>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2"/>
      <c r="AC46" s="1025"/>
      <c r="AD46" s="1025"/>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6"/>
      <c r="Z51" s="836"/>
      <c r="AA51" s="837"/>
      <c r="AB51" s="558" t="s">
        <v>11</v>
      </c>
      <c r="AC51" s="1031"/>
      <c r="AD51" s="1032"/>
      <c r="AE51" s="1036" t="s">
        <v>558</v>
      </c>
      <c r="AF51" s="1036"/>
      <c r="AG51" s="1036"/>
      <c r="AH51" s="1036"/>
      <c r="AI51" s="1036" t="s">
        <v>555</v>
      </c>
      <c r="AJ51" s="1036"/>
      <c r="AK51" s="1036"/>
      <c r="AL51" s="1036"/>
      <c r="AM51" s="1036" t="s">
        <v>529</v>
      </c>
      <c r="AN51" s="1036"/>
      <c r="AO51" s="1036"/>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2"/>
      <c r="AC53" s="1025"/>
      <c r="AD53" s="1025"/>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6"/>
      <c r="Z58" s="836"/>
      <c r="AA58" s="837"/>
      <c r="AB58" s="1030" t="s">
        <v>11</v>
      </c>
      <c r="AC58" s="1031"/>
      <c r="AD58" s="1032"/>
      <c r="AE58" s="1036" t="s">
        <v>558</v>
      </c>
      <c r="AF58" s="1036"/>
      <c r="AG58" s="1036"/>
      <c r="AH58" s="1036"/>
      <c r="AI58" s="1036" t="s">
        <v>555</v>
      </c>
      <c r="AJ58" s="1036"/>
      <c r="AK58" s="1036"/>
      <c r="AL58" s="1036"/>
      <c r="AM58" s="1036" t="s">
        <v>529</v>
      </c>
      <c r="AN58" s="1036"/>
      <c r="AO58" s="1036"/>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2"/>
      <c r="AC60" s="1025"/>
      <c r="AD60" s="1025"/>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6"/>
      <c r="Z65" s="836"/>
      <c r="AA65" s="837"/>
      <c r="AB65" s="1030" t="s">
        <v>11</v>
      </c>
      <c r="AC65" s="1031"/>
      <c r="AD65" s="1032"/>
      <c r="AE65" s="1036" t="s">
        <v>558</v>
      </c>
      <c r="AF65" s="1036"/>
      <c r="AG65" s="1036"/>
      <c r="AH65" s="1036"/>
      <c r="AI65" s="1036" t="s">
        <v>555</v>
      </c>
      <c r="AJ65" s="1036"/>
      <c r="AK65" s="1036"/>
      <c r="AL65" s="1036"/>
      <c r="AM65" s="1036" t="s">
        <v>529</v>
      </c>
      <c r="AN65" s="1036"/>
      <c r="AO65" s="1036"/>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2"/>
      <c r="AC67" s="1025"/>
      <c r="AD67" s="1025"/>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7" t="s">
        <v>301</v>
      </c>
      <c r="AC69" s="373"/>
      <c r="AD69" s="373"/>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2" t="s">
        <v>17</v>
      </c>
      <c r="H3" s="669"/>
      <c r="I3" s="669"/>
      <c r="J3" s="669"/>
      <c r="K3" s="669"/>
      <c r="L3" s="668" t="s">
        <v>18</v>
      </c>
      <c r="M3" s="669"/>
      <c r="N3" s="669"/>
      <c r="O3" s="669"/>
      <c r="P3" s="669"/>
      <c r="Q3" s="669"/>
      <c r="R3" s="669"/>
      <c r="S3" s="669"/>
      <c r="T3" s="669"/>
      <c r="U3" s="669"/>
      <c r="V3" s="669"/>
      <c r="W3" s="669"/>
      <c r="X3" s="670"/>
      <c r="Y3" s="654" t="s">
        <v>19</v>
      </c>
      <c r="Z3" s="655"/>
      <c r="AA3" s="655"/>
      <c r="AB3" s="805"/>
      <c r="AC3" s="82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9"/>
      <c r="Z4" s="390"/>
      <c r="AA4" s="390"/>
      <c r="AB4" s="812"/>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49"/>
      <c r="B15" s="1050"/>
      <c r="C15" s="1050"/>
      <c r="D15" s="1050"/>
      <c r="E15" s="1050"/>
      <c r="F15" s="1051"/>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800"/>
    </row>
    <row r="16" spans="1:50" ht="25.5" customHeight="1" x14ac:dyDescent="0.15">
      <c r="A16" s="1049"/>
      <c r="B16" s="1050"/>
      <c r="C16" s="1050"/>
      <c r="D16" s="1050"/>
      <c r="E16" s="1050"/>
      <c r="F16" s="1051"/>
      <c r="G16" s="82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5"/>
      <c r="AC16" s="82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9"/>
      <c r="Z17" s="390"/>
      <c r="AA17" s="390"/>
      <c r="AB17" s="812"/>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49"/>
      <c r="B28" s="1050"/>
      <c r="C28" s="1050"/>
      <c r="D28" s="1050"/>
      <c r="E28" s="1050"/>
      <c r="F28" s="1051"/>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800"/>
    </row>
    <row r="29" spans="1:50" ht="24.75" customHeight="1" x14ac:dyDescent="0.15">
      <c r="A29" s="1049"/>
      <c r="B29" s="1050"/>
      <c r="C29" s="1050"/>
      <c r="D29" s="1050"/>
      <c r="E29" s="1050"/>
      <c r="F29" s="1051"/>
      <c r="G29" s="82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5"/>
      <c r="AC29" s="82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9"/>
      <c r="Z30" s="390"/>
      <c r="AA30" s="390"/>
      <c r="AB30" s="812"/>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49"/>
      <c r="B41" s="1050"/>
      <c r="C41" s="1050"/>
      <c r="D41" s="1050"/>
      <c r="E41" s="1050"/>
      <c r="F41" s="1051"/>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0"/>
    </row>
    <row r="42" spans="1:50" ht="24.75" customHeight="1" x14ac:dyDescent="0.15">
      <c r="A42" s="1049"/>
      <c r="B42" s="1050"/>
      <c r="C42" s="1050"/>
      <c r="D42" s="1050"/>
      <c r="E42" s="1050"/>
      <c r="F42" s="1051"/>
      <c r="G42" s="82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5"/>
      <c r="AC42" s="82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9"/>
      <c r="Z43" s="390"/>
      <c r="AA43" s="390"/>
      <c r="AB43" s="812"/>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800"/>
    </row>
    <row r="56" spans="1:50" ht="24.75" customHeight="1" x14ac:dyDescent="0.15">
      <c r="A56" s="1049"/>
      <c r="B56" s="1050"/>
      <c r="C56" s="1050"/>
      <c r="D56" s="1050"/>
      <c r="E56" s="1050"/>
      <c r="F56" s="1051"/>
      <c r="G56" s="82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5"/>
      <c r="AC56" s="82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9"/>
      <c r="Z57" s="390"/>
      <c r="AA57" s="390"/>
      <c r="AB57" s="812"/>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49"/>
      <c r="B68" s="1050"/>
      <c r="C68" s="1050"/>
      <c r="D68" s="1050"/>
      <c r="E68" s="1050"/>
      <c r="F68" s="1051"/>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800"/>
    </row>
    <row r="69" spans="1:50" ht="25.5" customHeight="1" x14ac:dyDescent="0.15">
      <c r="A69" s="1049"/>
      <c r="B69" s="1050"/>
      <c r="C69" s="1050"/>
      <c r="D69" s="1050"/>
      <c r="E69" s="1050"/>
      <c r="F69" s="1051"/>
      <c r="G69" s="82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5"/>
      <c r="AC69" s="82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9"/>
      <c r="Z70" s="390"/>
      <c r="AA70" s="390"/>
      <c r="AB70" s="812"/>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49"/>
      <c r="B81" s="1050"/>
      <c r="C81" s="1050"/>
      <c r="D81" s="1050"/>
      <c r="E81" s="1050"/>
      <c r="F81" s="1051"/>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800"/>
    </row>
    <row r="82" spans="1:50" ht="24.75" customHeight="1" x14ac:dyDescent="0.15">
      <c r="A82" s="1049"/>
      <c r="B82" s="1050"/>
      <c r="C82" s="1050"/>
      <c r="D82" s="1050"/>
      <c r="E82" s="1050"/>
      <c r="F82" s="1051"/>
      <c r="G82" s="82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5"/>
      <c r="AC82" s="82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9"/>
      <c r="Z83" s="390"/>
      <c r="AA83" s="390"/>
      <c r="AB83" s="812"/>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49"/>
      <c r="B94" s="1050"/>
      <c r="C94" s="1050"/>
      <c r="D94" s="1050"/>
      <c r="E94" s="1050"/>
      <c r="F94" s="1051"/>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0"/>
    </row>
    <row r="95" spans="1:50" ht="24.75" customHeight="1" x14ac:dyDescent="0.15">
      <c r="A95" s="1049"/>
      <c r="B95" s="1050"/>
      <c r="C95" s="1050"/>
      <c r="D95" s="1050"/>
      <c r="E95" s="1050"/>
      <c r="F95" s="1051"/>
      <c r="G95" s="82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5"/>
      <c r="AC95" s="82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9"/>
      <c r="Z96" s="390"/>
      <c r="AA96" s="390"/>
      <c r="AB96" s="812"/>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0"/>
    </row>
    <row r="109" spans="1:50" ht="24.75" customHeight="1" x14ac:dyDescent="0.15">
      <c r="A109" s="1049"/>
      <c r="B109" s="1050"/>
      <c r="C109" s="1050"/>
      <c r="D109" s="1050"/>
      <c r="E109" s="1050"/>
      <c r="F109" s="1051"/>
      <c r="G109" s="82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5"/>
      <c r="AC109" s="82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12"/>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49"/>
      <c r="B121" s="1050"/>
      <c r="C121" s="1050"/>
      <c r="D121" s="1050"/>
      <c r="E121" s="1050"/>
      <c r="F121" s="1051"/>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0"/>
    </row>
    <row r="122" spans="1:50" ht="25.5" customHeight="1" x14ac:dyDescent="0.15">
      <c r="A122" s="1049"/>
      <c r="B122" s="1050"/>
      <c r="C122" s="1050"/>
      <c r="D122" s="1050"/>
      <c r="E122" s="1050"/>
      <c r="F122" s="1051"/>
      <c r="G122" s="82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5"/>
      <c r="AC122" s="82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12"/>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49"/>
      <c r="B134" s="1050"/>
      <c r="C134" s="1050"/>
      <c r="D134" s="1050"/>
      <c r="E134" s="1050"/>
      <c r="F134" s="1051"/>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0"/>
    </row>
    <row r="135" spans="1:50" ht="24.75" customHeight="1" x14ac:dyDescent="0.15">
      <c r="A135" s="1049"/>
      <c r="B135" s="1050"/>
      <c r="C135" s="1050"/>
      <c r="D135" s="1050"/>
      <c r="E135" s="1050"/>
      <c r="F135" s="1051"/>
      <c r="G135" s="82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5"/>
      <c r="AC135" s="82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12"/>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49"/>
      <c r="B147" s="1050"/>
      <c r="C147" s="1050"/>
      <c r="D147" s="1050"/>
      <c r="E147" s="1050"/>
      <c r="F147" s="1051"/>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0"/>
    </row>
    <row r="148" spans="1:50" ht="24.75" customHeight="1" x14ac:dyDescent="0.15">
      <c r="A148" s="1049"/>
      <c r="B148" s="1050"/>
      <c r="C148" s="1050"/>
      <c r="D148" s="1050"/>
      <c r="E148" s="1050"/>
      <c r="F148" s="1051"/>
      <c r="G148" s="82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5"/>
      <c r="AC148" s="82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12"/>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0"/>
    </row>
    <row r="162" spans="1:50" ht="24.75" customHeight="1" x14ac:dyDescent="0.15">
      <c r="A162" s="1049"/>
      <c r="B162" s="1050"/>
      <c r="C162" s="1050"/>
      <c r="D162" s="1050"/>
      <c r="E162" s="1050"/>
      <c r="F162" s="1051"/>
      <c r="G162" s="82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5"/>
      <c r="AC162" s="82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12"/>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49"/>
      <c r="B174" s="1050"/>
      <c r="C174" s="1050"/>
      <c r="D174" s="1050"/>
      <c r="E174" s="1050"/>
      <c r="F174" s="1051"/>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0"/>
    </row>
    <row r="175" spans="1:50" ht="25.5" customHeight="1" x14ac:dyDescent="0.15">
      <c r="A175" s="1049"/>
      <c r="B175" s="1050"/>
      <c r="C175" s="1050"/>
      <c r="D175" s="1050"/>
      <c r="E175" s="1050"/>
      <c r="F175" s="1051"/>
      <c r="G175" s="82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5"/>
      <c r="AC175" s="82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12"/>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49"/>
      <c r="B187" s="1050"/>
      <c r="C187" s="1050"/>
      <c r="D187" s="1050"/>
      <c r="E187" s="1050"/>
      <c r="F187" s="1051"/>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0"/>
    </row>
    <row r="188" spans="1:50" ht="24.75" customHeight="1" x14ac:dyDescent="0.15">
      <c r="A188" s="1049"/>
      <c r="B188" s="1050"/>
      <c r="C188" s="1050"/>
      <c r="D188" s="1050"/>
      <c r="E188" s="1050"/>
      <c r="F188" s="1051"/>
      <c r="G188" s="82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5"/>
      <c r="AC188" s="82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12"/>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49"/>
      <c r="B200" s="1050"/>
      <c r="C200" s="1050"/>
      <c r="D200" s="1050"/>
      <c r="E200" s="1050"/>
      <c r="F200" s="1051"/>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0"/>
    </row>
    <row r="201" spans="1:50" ht="24.75" customHeight="1" x14ac:dyDescent="0.15">
      <c r="A201" s="1049"/>
      <c r="B201" s="1050"/>
      <c r="C201" s="1050"/>
      <c r="D201" s="1050"/>
      <c r="E201" s="1050"/>
      <c r="F201" s="1051"/>
      <c r="G201" s="82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5"/>
      <c r="AC201" s="82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12"/>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0"/>
    </row>
    <row r="215" spans="1:50" ht="24.75" customHeight="1" x14ac:dyDescent="0.15">
      <c r="A215" s="1049"/>
      <c r="B215" s="1050"/>
      <c r="C215" s="1050"/>
      <c r="D215" s="1050"/>
      <c r="E215" s="1050"/>
      <c r="F215" s="1051"/>
      <c r="G215" s="82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5"/>
      <c r="AC215" s="82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12"/>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49"/>
      <c r="B227" s="1050"/>
      <c r="C227" s="1050"/>
      <c r="D227" s="1050"/>
      <c r="E227" s="1050"/>
      <c r="F227" s="1051"/>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0"/>
    </row>
    <row r="228" spans="1:50" ht="25.5" customHeight="1" x14ac:dyDescent="0.15">
      <c r="A228" s="1049"/>
      <c r="B228" s="1050"/>
      <c r="C228" s="1050"/>
      <c r="D228" s="1050"/>
      <c r="E228" s="1050"/>
      <c r="F228" s="1051"/>
      <c r="G228" s="82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5"/>
      <c r="AC228" s="82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12"/>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49"/>
      <c r="B240" s="1050"/>
      <c r="C240" s="1050"/>
      <c r="D240" s="1050"/>
      <c r="E240" s="1050"/>
      <c r="F240" s="1051"/>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0"/>
    </row>
    <row r="241" spans="1:50" ht="24.75" customHeight="1" x14ac:dyDescent="0.15">
      <c r="A241" s="1049"/>
      <c r="B241" s="1050"/>
      <c r="C241" s="1050"/>
      <c r="D241" s="1050"/>
      <c r="E241" s="1050"/>
      <c r="F241" s="1051"/>
      <c r="G241" s="82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5"/>
      <c r="AC241" s="82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12"/>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49"/>
      <c r="B253" s="1050"/>
      <c r="C253" s="1050"/>
      <c r="D253" s="1050"/>
      <c r="E253" s="1050"/>
      <c r="F253" s="1051"/>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0"/>
    </row>
    <row r="254" spans="1:50" ht="24.75" customHeight="1" x14ac:dyDescent="0.15">
      <c r="A254" s="1049"/>
      <c r="B254" s="1050"/>
      <c r="C254" s="1050"/>
      <c r="D254" s="1050"/>
      <c r="E254" s="1050"/>
      <c r="F254" s="1051"/>
      <c r="G254" s="82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5"/>
      <c r="AC254" s="82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12"/>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477</v>
      </c>
      <c r="Z3" s="372"/>
      <c r="AA3" s="372"/>
      <c r="AB3" s="372"/>
      <c r="AC3" s="149" t="s">
        <v>462</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477</v>
      </c>
      <c r="Z36" s="372"/>
      <c r="AA36" s="372"/>
      <c r="AB36" s="372"/>
      <c r="AC36" s="149" t="s">
        <v>462</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477</v>
      </c>
      <c r="Z69" s="372"/>
      <c r="AA69" s="372"/>
      <c r="AB69" s="372"/>
      <c r="AC69" s="149" t="s">
        <v>462</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477</v>
      </c>
      <c r="Z102" s="372"/>
      <c r="AA102" s="372"/>
      <c r="AB102" s="372"/>
      <c r="AC102" s="149" t="s">
        <v>462</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477</v>
      </c>
      <c r="Z135" s="372"/>
      <c r="AA135" s="372"/>
      <c r="AB135" s="372"/>
      <c r="AC135" s="149" t="s">
        <v>462</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477</v>
      </c>
      <c r="Z168" s="372"/>
      <c r="AA168" s="372"/>
      <c r="AB168" s="372"/>
      <c r="AC168" s="149" t="s">
        <v>462</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477</v>
      </c>
      <c r="Z201" s="372"/>
      <c r="AA201" s="372"/>
      <c r="AB201" s="372"/>
      <c r="AC201" s="149" t="s">
        <v>462</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477</v>
      </c>
      <c r="Z234" s="372"/>
      <c r="AA234" s="372"/>
      <c r="AB234" s="372"/>
      <c r="AC234" s="149" t="s">
        <v>462</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477</v>
      </c>
      <c r="Z267" s="372"/>
      <c r="AA267" s="372"/>
      <c r="AB267" s="372"/>
      <c r="AC267" s="149" t="s">
        <v>462</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477</v>
      </c>
      <c r="Z300" s="372"/>
      <c r="AA300" s="372"/>
      <c r="AB300" s="372"/>
      <c r="AC300" s="149" t="s">
        <v>462</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477</v>
      </c>
      <c r="Z333" s="372"/>
      <c r="AA333" s="372"/>
      <c r="AB333" s="372"/>
      <c r="AC333" s="149" t="s">
        <v>462</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477</v>
      </c>
      <c r="Z366" s="372"/>
      <c r="AA366" s="372"/>
      <c r="AB366" s="372"/>
      <c r="AC366" s="149" t="s">
        <v>462</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477</v>
      </c>
      <c r="Z399" s="372"/>
      <c r="AA399" s="372"/>
      <c r="AB399" s="372"/>
      <c r="AC399" s="149" t="s">
        <v>462</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477</v>
      </c>
      <c r="Z432" s="372"/>
      <c r="AA432" s="372"/>
      <c r="AB432" s="372"/>
      <c r="AC432" s="149" t="s">
        <v>462</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477</v>
      </c>
      <c r="Z465" s="372"/>
      <c r="AA465" s="372"/>
      <c r="AB465" s="372"/>
      <c r="AC465" s="149" t="s">
        <v>462</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477</v>
      </c>
      <c r="Z498" s="372"/>
      <c r="AA498" s="372"/>
      <c r="AB498" s="372"/>
      <c r="AC498" s="149" t="s">
        <v>462</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477</v>
      </c>
      <c r="Z531" s="372"/>
      <c r="AA531" s="372"/>
      <c r="AB531" s="372"/>
      <c r="AC531" s="149" t="s">
        <v>462</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477</v>
      </c>
      <c r="Z564" s="372"/>
      <c r="AA564" s="372"/>
      <c r="AB564" s="372"/>
      <c r="AC564" s="149" t="s">
        <v>462</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477</v>
      </c>
      <c r="Z597" s="372"/>
      <c r="AA597" s="372"/>
      <c r="AB597" s="372"/>
      <c r="AC597" s="149" t="s">
        <v>462</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477</v>
      </c>
      <c r="Z630" s="372"/>
      <c r="AA630" s="372"/>
      <c r="AB630" s="372"/>
      <c r="AC630" s="149" t="s">
        <v>462</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477</v>
      </c>
      <c r="Z663" s="372"/>
      <c r="AA663" s="372"/>
      <c r="AB663" s="372"/>
      <c r="AC663" s="149" t="s">
        <v>462</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477</v>
      </c>
      <c r="Z696" s="372"/>
      <c r="AA696" s="372"/>
      <c r="AB696" s="372"/>
      <c r="AC696" s="149" t="s">
        <v>462</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477</v>
      </c>
      <c r="Z729" s="372"/>
      <c r="AA729" s="372"/>
      <c r="AB729" s="372"/>
      <c r="AC729" s="149" t="s">
        <v>462</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477</v>
      </c>
      <c r="Z762" s="372"/>
      <c r="AA762" s="372"/>
      <c r="AB762" s="372"/>
      <c r="AC762" s="149" t="s">
        <v>462</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477</v>
      </c>
      <c r="Z795" s="372"/>
      <c r="AA795" s="372"/>
      <c r="AB795" s="372"/>
      <c r="AC795" s="149" t="s">
        <v>462</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477</v>
      </c>
      <c r="Z828" s="372"/>
      <c r="AA828" s="372"/>
      <c r="AB828" s="372"/>
      <c r="AC828" s="149" t="s">
        <v>462</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477</v>
      </c>
      <c r="Z861" s="372"/>
      <c r="AA861" s="372"/>
      <c r="AB861" s="372"/>
      <c r="AC861" s="149" t="s">
        <v>462</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477</v>
      </c>
      <c r="Z894" s="372"/>
      <c r="AA894" s="372"/>
      <c r="AB894" s="372"/>
      <c r="AC894" s="149" t="s">
        <v>462</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477</v>
      </c>
      <c r="Z927" s="372"/>
      <c r="AA927" s="372"/>
      <c r="AB927" s="372"/>
      <c r="AC927" s="149" t="s">
        <v>462</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477</v>
      </c>
      <c r="Z960" s="372"/>
      <c r="AA960" s="372"/>
      <c r="AB960" s="372"/>
      <c r="AC960" s="149" t="s">
        <v>462</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477</v>
      </c>
      <c r="Z993" s="372"/>
      <c r="AA993" s="372"/>
      <c r="AB993" s="372"/>
      <c r="AC993" s="149" t="s">
        <v>462</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477</v>
      </c>
      <c r="Z1026" s="372"/>
      <c r="AA1026" s="372"/>
      <c r="AB1026" s="372"/>
      <c r="AC1026" s="149" t="s">
        <v>462</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477</v>
      </c>
      <c r="Z1059" s="372"/>
      <c r="AA1059" s="372"/>
      <c r="AB1059" s="372"/>
      <c r="AC1059" s="149" t="s">
        <v>462</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477</v>
      </c>
      <c r="Z1092" s="372"/>
      <c r="AA1092" s="372"/>
      <c r="AB1092" s="372"/>
      <c r="AC1092" s="149" t="s">
        <v>462</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477</v>
      </c>
      <c r="Z1125" s="372"/>
      <c r="AA1125" s="372"/>
      <c r="AB1125" s="372"/>
      <c r="AC1125" s="149" t="s">
        <v>462</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477</v>
      </c>
      <c r="Z1158" s="372"/>
      <c r="AA1158" s="372"/>
      <c r="AB1158" s="372"/>
      <c r="AC1158" s="149" t="s">
        <v>462</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477</v>
      </c>
      <c r="Z1191" s="372"/>
      <c r="AA1191" s="372"/>
      <c r="AB1191" s="372"/>
      <c r="AC1191" s="149" t="s">
        <v>462</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477</v>
      </c>
      <c r="Z1224" s="372"/>
      <c r="AA1224" s="372"/>
      <c r="AB1224" s="372"/>
      <c r="AC1224" s="149" t="s">
        <v>462</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477</v>
      </c>
      <c r="Z1257" s="372"/>
      <c r="AA1257" s="372"/>
      <c r="AB1257" s="372"/>
      <c r="AC1257" s="149" t="s">
        <v>462</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477</v>
      </c>
      <c r="Z1290" s="372"/>
      <c r="AA1290" s="372"/>
      <c r="AB1290" s="372"/>
      <c r="AC1290" s="149" t="s">
        <v>462</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2019-06-17T00:41:58Z</dcterms:modified>
</cp:coreProperties>
</file>