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531提出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116" i="3"/>
  <c r="AI116" i="3"/>
  <c r="AE116"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<sst xmlns="http://schemas.openxmlformats.org/spreadsheetml/2006/main" count="2870" uniqueCount="637">
  <si>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</si>
  <si>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</si>
  <si>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</si>
  <si>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</si>
  <si>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</si>
  <si>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</si>
  <si>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</si>
  <si>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</si>
  <si>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</si>
  <si>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</si>
  <si>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</si>
  <si>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</si>
  <si>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</si>
  <si>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</si>
  <si>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</si>
  <si>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</si>
  <si>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</si>
  <si>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</si>
  <si>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</si>
  <si>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</si>
  <si>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</si>
  <si>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</si>
  <si>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</si>
  <si>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</si>
  <si>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</si>
  <si>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</si>
  <si>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</si>
  <si>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</si>
  <si>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</si>
  <si>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</si>
  <si>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</si>
  <si>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</si>
  <si>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</si>
  <si>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</si>
  <si>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</si>
  <si>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</si>
  <si>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</si>
  <si>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</si>
  <si>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</si>
  <si>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</si>
  <si>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</si>
  <si>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</si>
  <si>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</si>
  <si>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</si>
  <si>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</si>
  <si>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</si>
  <si>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</si>
  <si>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</si>
  <si>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</si>
  <si>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</si>
  <si>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</si>
  <si>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</si>
  <si>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</si>
  <si>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</si>
  <si>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</si>
  <si>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</si>
  <si>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</si>
  <si>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</si>
  <si>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</si>
  <si>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</si>
  <si>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</si>
  <si>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</si>
  <si>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</si>
  <si>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</si>
  <si>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</si>
  <si>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</si>
  <si>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</si>
  <si>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</si>
  <si>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</si>
  <si>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</si>
  <si>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</si>
  <si>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</si>
  <si>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</si>
  <si>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</si>
  <si>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</si>
  <si>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</si>
  <si>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</si>
  <si>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</si>
  <si>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</si>
  <si>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</si>
  <si>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</si>
  <si>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</si>
  <si>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</si>
  <si>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</si>
  <si>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</si>
  <si>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</si>
  <si>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</si>
  <si>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</si>
  <si>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</si>
  <si>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</si>
  <si>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</si>
  <si>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</si>
  <si>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</si>
  <si>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</si>
  <si>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</si>
  <si>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</si>
  <si>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</si>
  <si>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</si>
  <si>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</si>
  <si>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</si>
  <si>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</si>
  <si>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</si>
  <si>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</si>
  <si>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</si>
  <si>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</si>
  <si>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</si>
  <si>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</si>
  <si>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</si>
  <si>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</si>
  <si>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</si>
  <si>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</si>
  <si>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</si>
  <si>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</si>
  <si>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</si>
  <si>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</si>
  <si>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</si>
  <si>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</si>
  <si>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</si>
  <si>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</si>
  <si>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</si>
  <si>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</si>
  <si>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</si>
  <si>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</si>
  <si>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</si>
  <si>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</si>
  <si>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</si>
  <si>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</si>
  <si>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</si>
  <si>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</si>
  <si>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</si>
  <si>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</si>
  <si>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</si>
  <si>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</si>
  <si>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</si>
  <si>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</si>
  <si>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</si>
  <si>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</si>
  <si>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</si>
  <si>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</si>
  <si>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</si>
  <si>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</si>
  <si>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</si>
  <si>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</si>
  <si>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</si>
  <si>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</si>
  <si>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</si>
  <si>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</si>
  <si>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</si>
  <si>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</si>
  <si>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</si>
  <si>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</si>
  <si>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</si>
  <si>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</si>
  <si>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</si>
  <si>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</si>
  <si>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</si>
  <si>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</si>
  <si>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</si>
  <si>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</si>
  <si>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</si>
  <si>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</si>
  <si>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</si>
  <si>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</si>
  <si>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</si>
  <si>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</si>
  <si>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</si>
  <si>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</si>
  <si>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</si>
  <si>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</si>
  <si>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</si>
  <si>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</si>
  <si>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</si>
  <si>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</si>
  <si>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</si>
  <si>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</si>
  <si>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</si>
  <si>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</si>
  <si>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</si>
  <si>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</si>
  <si>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</si>
  <si>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</si>
  <si>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</si>
  <si>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</si>
  <si>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</si>
  <si>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</si>
  <si>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</si>
  <si>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</si>
  <si>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</si>
  <si>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</si>
  <si>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</si>
  <si>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</si>
  <si>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</si>
  <si>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</si>
  <si>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</si>
  <si>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</si>
  <si>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</si>
  <si>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</si>
  <si>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</si>
  <si>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</si>
  <si>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</si>
  <si>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</si>
  <si>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</si>
  <si>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</si>
  <si>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</si>
  <si>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</si>
  <si>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</si>
  <si>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</si>
  <si>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</si>
  <si>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</si>
  <si>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</si>
  <si>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</si>
  <si>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</si>
  <si>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</si>
  <si>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</si>
  <si>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</si>
  <si>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</si>
  <si>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</si>
  <si>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</si>
  <si>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</si>
  <si>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</si>
  <si>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</si>
  <si>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</si>
  <si>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</si>
  <si>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</si>
  <si>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</si>
  <si>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</si>
  <si>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</si>
  <si>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</si>
  <si>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</si>
  <si>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</si>
  <si>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</si>
  <si>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</si>
  <si>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</si>
  <si>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</si>
  <si>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</si>
  <si>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</si>
  <si>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</si>
  <si>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</si>
  <si>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</si>
  <si>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</si>
  <si>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</si>
  <si>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</si>
  <si>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</si>
  <si>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</si>
  <si>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</si>
  <si>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</si>
  <si>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</si>
  <si>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</si>
  <si>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</si>
  <si>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</si>
  <si>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</si>
  <si>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</si>
  <si>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</si>
  <si>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</si>
  <si>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</si>
  <si>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</si>
  <si>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</si>
  <si>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</si>
  <si>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</si>
  <si>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</si>
  <si>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</si>
  <si>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</si>
  <si>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</si>
  <si>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</si>
  <si>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</si>
  <si>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</si>
  <si>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</si>
  <si>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</si>
  <si>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</si>
  <si>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</si>
  <si>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</si>
  <si>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</si>
  <si>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</si>
  <si>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</si>
  <si>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</si>
  <si>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</si>
  <si>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</si>
  <si>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</si>
  <si>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</si>
  <si>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</si>
  <si>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</si>
  <si>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</si>
  <si>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</si>
  <si>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</si>
  <si>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</si>
  <si>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</si>
  <si>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</si>
  <si>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</si>
  <si>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</si>
  <si>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</si>
  <si>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</si>
  <si>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</si>
  <si>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</si>
  <si>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</si>
  <si>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</si>
  <si>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</si>
  <si>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</si>
  <si>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</si>
  <si>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</si>
  <si>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</si>
  <si>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</si>
  <si>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</si>
  <si>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</si>
  <si>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</si>
  <si>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</si>
  <si>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</si>
  <si>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</si>
  <si>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</si>
  <si>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</si>
  <si>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</si>
  <si>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</si>
  <si>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</si>
  <si>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</si>
  <si>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</si>
  <si>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</si>
  <si>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</si>
  <si>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</si>
  <si>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</si>
  <si>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</si>
  <si>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</si>
  <si>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</si>
  <si>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</si>
  <si>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</si>
  <si>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</si>
  <si>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</si>
  <si>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</si>
  <si>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</si>
  <si>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</si>
  <si>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</si>
  <si>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</si>
  <si>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</si>
  <si>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</si>
  <si>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</si>
  <si>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</si>
  <si>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</si>
  <si>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</si>
  <si>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</si>
  <si>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</si>
  <si>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</si>
  <si>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</si>
  <si>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</si>
  <si>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</si>
  <si>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</si>
  <si>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</si>
  <si>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</si>
  <si>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</si>
  <si>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</si>
  <si>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</si>
  <si>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</si>
  <si>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</si>
  <si>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</si>
  <si>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</si>
  <si>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</si>
  <si>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</si>
  <si>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</si>
  <si>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</si>
  <si>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</si>
  <si>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</si>
  <si>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</si>
  <si>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</si>
  <si>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</si>
  <si>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</si>
  <si>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</si>
  <si>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</si>
  <si>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</si>
  <si>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</si>
  <si>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</si>
  <si>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</si>
  <si>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</si>
  <si>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</si>
  <si>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</si>
  <si>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</si>
  <si>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</si>
  <si>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</si>
  <si>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</si>
  <si>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</si>
  <si>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</si>
  <si>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</si>
  <si>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</si>
  <si>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</si>
  <si>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</si>
  <si>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</si>
  <si>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</si>
  <si>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</si>
  <si>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</si>
  <si>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</si>
  <si>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</si>
  <si>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</si>
  <si>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</si>
  <si>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</si>
  <si>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</si>
  <si>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</si>
  <si>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</si>
  <si>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</si>
  <si>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</si>
  <si>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</si>
  <si>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</si>
  <si>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</si>
  <si>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</si>
  <si>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</si>
  <si>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</si>
  <si>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</si>
  <si>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</si>
  <si>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</si>
  <si>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</si>
  <si>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</si>
  <si>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</si>
  <si>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</si>
  <si>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</si>
  <si>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</si>
  <si>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</si>
  <si>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</si>
  <si>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</si>
  <si>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</si>
  <si>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</si>
  <si>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</si>
  <si>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</si>
  <si>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</si>
  <si>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</si>
  <si>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</si>
  <si>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</si>
  <si>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</si>
  <si>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</si>
  <si>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</si>
  <si>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</si>
  <si>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</si>
  <si>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</si>
  <si>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</si>
  <si>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</si>
  <si>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</si>
  <si>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</si>
  <si>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</si>
  <si>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</si>
  <si>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</si>
  <si>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</si>
  <si>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</si>
  <si>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</si>
  <si>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</si>
  <si>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</si>
  <si>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</si>
  <si>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</si>
  <si>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</si>
  <si>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</si>
  <si>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</si>
  <si>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</si>
  <si>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</si>
  <si>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</si>
  <si>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</si>
  <si>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</si>
  <si>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</si>
  <si>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</si>
  <si>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</si>
  <si>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</si>
  <si>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</si>
  <si>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</si>
  <si>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</si>
  <si>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</si>
  <si>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</si>
  <si>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</si>
  <si>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</si>
  <si>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</si>
  <si>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</si>
  <si>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</si>
  <si>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</si>
  <si>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</si>
  <si>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</si>
  <si>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</si>
  <si>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</si>
  <si>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</si>
  <si>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</si>
  <si>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</si>
  <si>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</si>
  <si>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</si>
  <si>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</si>
  <si>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</si>
  <si>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</si>
  <si>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</si>
  <si>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</si>
  <si>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</si>
  <si>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</si>
  <si>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</si>
  <si>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</si>
  <si>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</si>
  <si>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</si>
  <si>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</si>
  <si>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</si>
  <si>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</si>
  <si>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</si>
  <si>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</si>
  <si>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</si>
  <si>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</si>
  <si>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</si>
  <si>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</si>
  <si>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</si>
  <si>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</si>
  <si>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</si>
  <si>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</si>
  <si>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</si>
  <si>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</si>
  <si>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</si>
  <si>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</si>
  <si>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</si>
  <si>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</si>
  <si>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</si>
  <si>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</si>
  <si>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</si>
  <si>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</si>
  <si>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</si>
  <si>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</si>
  <si>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</si>
  <si>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</si>
  <si>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</si>
  <si>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</si>
  <si>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</si>
  <si>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</si>
  <si>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</si>
  <si>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</si>
  <si>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</si>
  <si>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</si>
  <si>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</si>
  <si>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</si>
  <si>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</si>
  <si>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</si>
  <si>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</si>
  <si>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</si>
  <si>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</si>
  <si>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</si>
  <si>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</si>
  <si>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</si>
  <si>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</si>
  <si>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</si>
  <si>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</si>
  <si>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</si>
  <si>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</si>
  <si>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</si>
  <si>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</si>
  <si>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</si>
  <si>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</si>
  <si>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</si>
  <si>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</si>
  <si>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</si>
  <si>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</si>
  <si>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</si>
  <si>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</si>
  <si>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</si>
  <si>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</si>
  <si>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</si>
  <si>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</si>
  <si>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</si>
  <si>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</si>
  <si>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</si>
  <si>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</si>
  <si>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</si>
  <si>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</si>
  <si>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</si>
  <si>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</si>
  <si>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</si>
  <si>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</si>
  <si>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</si>
  <si>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</si>
  <si>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</si>
  <si>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</si>
  <si>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</si>
  <si>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</si>
  <si>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</si>
  <si>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</si>
  <si>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</si>
  <si>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</si>
  <si>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</si>
  <si>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鑑定評価の適正性の確保のためのモニタリング経費</t>
    <phoneticPr fontId="5"/>
  </si>
  <si>
    <t>土地・建設産業局</t>
    <phoneticPr fontId="5"/>
  </si>
  <si>
    <t>地価調査課　鑑定評価指導室</t>
    <phoneticPr fontId="5"/>
  </si>
  <si>
    <t>室長　村上 威夫</t>
    <phoneticPr fontId="5"/>
  </si>
  <si>
    <t>○</t>
  </si>
  <si>
    <t>不動産の鑑定評価に関する法律第４５条、第４６条</t>
    <phoneticPr fontId="5"/>
  </si>
  <si>
    <t>不動産鑑定評価基準（平成14年7月）
不当な鑑定評価等及び違反行為に係る処分基準（平成20年4月）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不動産鑑定士が不動産に関する価格等調査を行う場合の業務の目的と範囲等の確定及び成果報告書の記載事項に関するガイドライン（「価格等調査ガイドライン」）等（平成21年8月）</t>
    <phoneticPr fontId="5"/>
  </si>
  <si>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</si>
  <si>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</si>
  <si>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</si>
  <si>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</si>
  <si>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</si>
  <si>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t>
  </si>
  <si>
    <t>-</t>
    <phoneticPr fontId="5"/>
  </si>
  <si>
    <t>国土交通省における不動産鑑定士の懲戒処分件数（同一案件による処分を除く）</t>
    <rPh sb="0" eb="2">
      <t>コクド</t>
    </rPh>
    <rPh sb="2" eb="5">
      <t>コウツウショウ</t>
    </rPh>
    <rPh sb="9" eb="12">
      <t>フドウサン</t>
    </rPh>
    <rPh sb="12" eb="15">
      <t>カンテイシ</t>
    </rPh>
    <rPh sb="16" eb="18">
      <t>チョウカイ</t>
    </rPh>
    <rPh sb="18" eb="20">
      <t>ショブン</t>
    </rPh>
    <rPh sb="20" eb="22">
      <t>ケンスウ</t>
    </rPh>
    <rPh sb="23" eb="25">
      <t>ドウイツ</t>
    </rPh>
    <rPh sb="25" eb="27">
      <t>アンケン</t>
    </rPh>
    <rPh sb="30" eb="32">
      <t>ショブン</t>
    </rPh>
    <rPh sb="33" eb="34">
      <t>ノゾ</t>
    </rPh>
    <phoneticPr fontId="5"/>
  </si>
  <si>
    <t>件</t>
    <rPh sb="0" eb="1">
      <t>ケン</t>
    </rPh>
    <phoneticPr fontId="5"/>
  </si>
  <si>
    <t>-</t>
    <phoneticPr fontId="5"/>
  </si>
  <si>
    <t>国土交通省による懲戒処分の公表資料
(国土交通省ホームページ　「国土交通省ネガティブ情報等検索サイト」　 (http://www.mlit.go.jp/nega-inf/) )</t>
    <phoneticPr fontId="5"/>
  </si>
  <si>
    <t>立入検査及び書面調査等の不動産鑑定業者への検査件数</t>
  </si>
  <si>
    <t>業者</t>
    <rPh sb="0" eb="2">
      <t>ギョウシャ</t>
    </rPh>
    <phoneticPr fontId="5"/>
  </si>
  <si>
    <t>Ｘ（執行額）／Ｙ（調査の対象業者数）　　　　　　　　　　　　　　</t>
    <rPh sb="2" eb="4">
      <t>シッコウ</t>
    </rPh>
    <rPh sb="4" eb="5">
      <t>ガク</t>
    </rPh>
    <rPh sb="9" eb="11">
      <t>チョウサ</t>
    </rPh>
    <rPh sb="12" eb="14">
      <t>タイショウ</t>
    </rPh>
    <rPh sb="14" eb="16">
      <t>ギョウシャ</t>
    </rPh>
    <rPh sb="16" eb="17">
      <t>スウ</t>
    </rPh>
    <phoneticPr fontId="5"/>
  </si>
  <si>
    <t>百万円</t>
    <rPh sb="0" eb="1">
      <t>ヒャク</t>
    </rPh>
    <rPh sb="1" eb="3">
      <t>マンエン</t>
    </rPh>
    <phoneticPr fontId="5"/>
  </si>
  <si>
    <t>百万円/業者</t>
    <rPh sb="0" eb="2">
      <t>ヒャクマン</t>
    </rPh>
    <rPh sb="2" eb="3">
      <t>エン</t>
    </rPh>
    <rPh sb="4" eb="6">
      <t>ギョウシャ</t>
    </rPh>
    <phoneticPr fontId="5"/>
  </si>
  <si>
    <t>7/50</t>
  </si>
  <si>
    <t>5/50</t>
  </si>
  <si>
    <t>3/38</t>
    <phoneticPr fontId="5"/>
  </si>
  <si>
    <t>7/40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</si>
  <si>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</si>
  <si>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</si>
  <si>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モニタリングを通じて鑑定評価の実務改善を図ることにより、国民の生活基盤である不動産の適正な価格形成に資する事業である。</t>
    <rPh sb="7" eb="8">
      <t>ツウ</t>
    </rPh>
    <rPh sb="10" eb="12">
      <t>カンテイ</t>
    </rPh>
    <rPh sb="12" eb="14">
      <t>ヒョウカ</t>
    </rPh>
    <rPh sb="15" eb="17">
      <t>ジツム</t>
    </rPh>
    <rPh sb="17" eb="19">
      <t>カイゼン</t>
    </rPh>
    <rPh sb="20" eb="21">
      <t>ハカ</t>
    </rPh>
    <rPh sb="28" eb="30">
      <t>コクミン</t>
    </rPh>
    <rPh sb="31" eb="33">
      <t>セイカツ</t>
    </rPh>
    <rPh sb="33" eb="35">
      <t>キバン</t>
    </rPh>
    <rPh sb="38" eb="41">
      <t>フドウサン</t>
    </rPh>
    <rPh sb="42" eb="44">
      <t>テキセイ</t>
    </rPh>
    <rPh sb="45" eb="47">
      <t>カカク</t>
    </rPh>
    <rPh sb="47" eb="49">
      <t>ケイセイ</t>
    </rPh>
    <rPh sb="50" eb="51">
      <t>シ</t>
    </rPh>
    <rPh sb="53" eb="55">
      <t>ジギョウ</t>
    </rPh>
    <phoneticPr fontId="5"/>
  </si>
  <si>
    <t>鑑定評価基準等での規定内容が適切に反映されているか等の確認を行うものであり、国が行うべき事業である。</t>
  </si>
  <si>
    <t>不当な鑑定評価が行われることを抑止し、鑑定評価の信頼性の確保・向上を図るために必要な事業である。</t>
    <rPh sb="39" eb="41">
      <t>ヒツヨウ</t>
    </rPh>
    <rPh sb="42" eb="44">
      <t>ジギョウ</t>
    </rPh>
    <phoneticPr fontId="5"/>
  </si>
  <si>
    <t>無</t>
  </si>
  <si>
    <t>（随意契約（少額）のものを除いて）一般競争入札により実施しており、競争性の確保に努めている。</t>
  </si>
  <si>
    <t>‐</t>
  </si>
  <si>
    <t>業務従事者の人件費等、真に必要なものに限定されている。</t>
    <rPh sb="0" eb="2">
      <t>ギョウム</t>
    </rPh>
    <rPh sb="2" eb="5">
      <t>ジュウジシャ</t>
    </rPh>
    <rPh sb="6" eb="9">
      <t>ジンケンヒ</t>
    </rPh>
    <rPh sb="9" eb="10">
      <t>トウ</t>
    </rPh>
    <phoneticPr fontId="5"/>
  </si>
  <si>
    <t>検査方法の見直しを行うことにより、効率化を図っている。</t>
    <rPh sb="0" eb="2">
      <t>ケンサ</t>
    </rPh>
    <rPh sb="2" eb="4">
      <t>ホウホウ</t>
    </rPh>
    <rPh sb="5" eb="7">
      <t>ミナオ</t>
    </rPh>
    <rPh sb="9" eb="10">
      <t>オコナ</t>
    </rPh>
    <rPh sb="17" eb="20">
      <t>コウリツカ</t>
    </rPh>
    <rPh sb="21" eb="22">
      <t>ハカ</t>
    </rPh>
    <phoneticPr fontId="5"/>
  </si>
  <si>
    <t>懲戒処分件数は27年度以降減少傾向にあり、直近2年間は0～1件で推移していることから、見合っている。</t>
    <rPh sb="9" eb="11">
      <t>ネンド</t>
    </rPh>
    <rPh sb="11" eb="13">
      <t>イコウ</t>
    </rPh>
    <rPh sb="13" eb="15">
      <t>ゲンショウ</t>
    </rPh>
    <rPh sb="15" eb="17">
      <t>ケイコウ</t>
    </rPh>
    <rPh sb="21" eb="23">
      <t>チョッキン</t>
    </rPh>
    <rPh sb="24" eb="26">
      <t>ネンカン</t>
    </rPh>
    <rPh sb="30" eb="31">
      <t>ケン</t>
    </rPh>
    <rPh sb="32" eb="34">
      <t>スイイ</t>
    </rPh>
    <rPh sb="43" eb="45">
      <t>ミア</t>
    </rPh>
    <phoneticPr fontId="5"/>
  </si>
  <si>
    <t>成果品は、不動産鑑定士向けの研修に活用するなど、不動産鑑定評価が適切なものとなるよう活用しているところ。</t>
  </si>
  <si>
    <t>・検査対象について、対象要件の見直しによる効率化。
・検査項目について、検査内容による項目の分類を行うことによる明確化・効率化。</t>
    <rPh sb="1" eb="3">
      <t>ケンサ</t>
    </rPh>
    <rPh sb="3" eb="5">
      <t>タイショウ</t>
    </rPh>
    <rPh sb="10" eb="12">
      <t>タイショウ</t>
    </rPh>
    <rPh sb="12" eb="14">
      <t>ヨウケン</t>
    </rPh>
    <rPh sb="15" eb="17">
      <t>ミナオ</t>
    </rPh>
    <rPh sb="21" eb="23">
      <t>コウリツ</t>
    </rPh>
    <rPh sb="23" eb="24">
      <t>カ</t>
    </rPh>
    <rPh sb="29" eb="31">
      <t>コウモク</t>
    </rPh>
    <rPh sb="36" eb="38">
      <t>ケンサ</t>
    </rPh>
    <rPh sb="38" eb="40">
      <t>ナイヨウ</t>
    </rPh>
    <rPh sb="43" eb="45">
      <t>コウモク</t>
    </rPh>
    <rPh sb="46" eb="48">
      <t>ブンルイ</t>
    </rPh>
    <rPh sb="49" eb="50">
      <t>オコナ</t>
    </rPh>
    <rPh sb="60" eb="63">
      <t>コウリツカ</t>
    </rPh>
    <phoneticPr fontId="5"/>
  </si>
  <si>
    <t>128</t>
    <phoneticPr fontId="5"/>
  </si>
  <si>
    <t>127</t>
    <phoneticPr fontId="5"/>
  </si>
  <si>
    <t>120</t>
    <phoneticPr fontId="5"/>
  </si>
  <si>
    <t>323</t>
    <phoneticPr fontId="5"/>
  </si>
  <si>
    <t>315</t>
    <phoneticPr fontId="5"/>
  </si>
  <si>
    <t>335</t>
    <phoneticPr fontId="5"/>
  </si>
  <si>
    <t>人件費</t>
    <rPh sb="0" eb="3">
      <t>ジンケンヒ</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</si>
  <si>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</si>
  <si>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t>
    <phoneticPr fontId="5"/>
  </si>
  <si>
    <t>(株)ナビット</t>
    <phoneticPr fontId="5"/>
  </si>
  <si>
    <t>B.（株）さくらプランニング</t>
    <phoneticPr fontId="5"/>
  </si>
  <si>
    <t>A.（株）ナビット</t>
    <rPh sb="3" eb="4">
      <t>カブ</t>
    </rPh>
    <phoneticPr fontId="5"/>
  </si>
  <si>
    <t>C.（株）ライズ・ビデオ・エイティ</t>
    <phoneticPr fontId="5"/>
  </si>
  <si>
    <t>鑑定評価モニタリングにおける調査票の集計及びとりまとめ、鑑定評価モニタリング等を端緒とする過去の行政指導、懲戒処分に関する資料の整理、調査報告書の取りまとめ等</t>
    <phoneticPr fontId="5"/>
  </si>
  <si>
    <t>（株）さくらプランニング</t>
    <phoneticPr fontId="5"/>
  </si>
  <si>
    <t>不動産鑑定評価制度に関する英文資料の翻訳</t>
    <phoneticPr fontId="5"/>
  </si>
  <si>
    <t>－</t>
    <phoneticPr fontId="5"/>
  </si>
  <si>
    <t>不動産鑑定士に係る映像資料編集</t>
    <phoneticPr fontId="5"/>
  </si>
  <si>
    <t>（株）ライズ・ビデオ・エイティ</t>
    <phoneticPr fontId="5"/>
  </si>
  <si>
    <t>-</t>
    <phoneticPr fontId="5"/>
  </si>
  <si>
    <t>不動産鑑定業者に対する立入検査の実施により必要に応じて指導・監督を行い、当該検査等により判明した鑑定評価上の問題点や対応方策等について、随時開催の学識経験者等から成る委員会により検証を行うとともに、さらに検証結果についてのホームページでの公表及び不動産鑑定士の団体に対し研修等による実務改善の要請を行うことにより、鑑定評価の信頼性の確保・向上を図る。</t>
    <rPh sb="5" eb="7">
      <t>ギョウシャ</t>
    </rPh>
    <rPh sb="8" eb="9">
      <t>タイ</t>
    </rPh>
    <rPh sb="11" eb="15">
      <t>タチイリケンサ</t>
    </rPh>
    <rPh sb="16" eb="18">
      <t>ジッシ</t>
    </rPh>
    <rPh sb="21" eb="23">
      <t>ヒツヨウ</t>
    </rPh>
    <rPh sb="24" eb="25">
      <t>オウ</t>
    </rPh>
    <rPh sb="27" eb="29">
      <t>シドウ</t>
    </rPh>
    <rPh sb="30" eb="32">
      <t>カントク</t>
    </rPh>
    <rPh sb="33" eb="34">
      <t>オコナ</t>
    </rPh>
    <rPh sb="40" eb="41">
      <t>トウ</t>
    </rPh>
    <rPh sb="44" eb="46">
      <t>ハンメイ</t>
    </rPh>
    <rPh sb="48" eb="50">
      <t>カンテイ</t>
    </rPh>
    <rPh sb="50" eb="52">
      <t>ヒョウカ</t>
    </rPh>
    <rPh sb="52" eb="53">
      <t>ジョウ</t>
    </rPh>
    <rPh sb="54" eb="57">
      <t>モンダイテン</t>
    </rPh>
    <rPh sb="58" eb="60">
      <t>タイオウ</t>
    </rPh>
    <rPh sb="60" eb="62">
      <t>ホウサク</t>
    </rPh>
    <rPh sb="62" eb="63">
      <t>トウ</t>
    </rPh>
    <rPh sb="68" eb="70">
      <t>ズイジ</t>
    </rPh>
    <rPh sb="70" eb="72">
      <t>カイサイ</t>
    </rPh>
    <rPh sb="73" eb="75">
      <t>ガクシキ</t>
    </rPh>
    <rPh sb="75" eb="77">
      <t>ケイケン</t>
    </rPh>
    <rPh sb="77" eb="78">
      <t>モノ</t>
    </rPh>
    <rPh sb="78" eb="79">
      <t>トウ</t>
    </rPh>
    <rPh sb="81" eb="82">
      <t>ナ</t>
    </rPh>
    <rPh sb="83" eb="86">
      <t>イインカイ</t>
    </rPh>
    <rPh sb="89" eb="91">
      <t>ケンショウ</t>
    </rPh>
    <rPh sb="92" eb="93">
      <t>オコナ</t>
    </rPh>
    <rPh sb="102" eb="104">
      <t>ケンショウ</t>
    </rPh>
    <rPh sb="104" eb="106">
      <t>ケッカ</t>
    </rPh>
    <rPh sb="119" eb="121">
      <t>コウヒョウ</t>
    </rPh>
    <rPh sb="121" eb="122">
      <t>オヨ</t>
    </rPh>
    <rPh sb="123" eb="126">
      <t>フドウサン</t>
    </rPh>
    <rPh sb="126" eb="129">
      <t>カンテイシ</t>
    </rPh>
    <rPh sb="130" eb="132">
      <t>ダンタイ</t>
    </rPh>
    <rPh sb="133" eb="134">
      <t>タイ</t>
    </rPh>
    <rPh sb="135" eb="138">
      <t>ケンシュウトウ</t>
    </rPh>
    <rPh sb="146" eb="148">
      <t>ヨウセイ</t>
    </rPh>
    <rPh sb="149" eb="150">
      <t>オコナ</t>
    </rPh>
    <phoneticPr fontId="5"/>
  </si>
  <si>
    <t>1業者10万円～20万円程度であり、妥当である。</t>
    <rPh sb="1" eb="3">
      <t>ギョウシャ</t>
    </rPh>
    <rPh sb="5" eb="7">
      <t>マンエン</t>
    </rPh>
    <rPh sb="10" eb="12">
      <t>マンエン</t>
    </rPh>
    <rPh sb="12" eb="14">
      <t>テイド</t>
    </rPh>
    <rPh sb="18" eb="20">
      <t>ダトウ</t>
    </rPh>
    <phoneticPr fontId="5"/>
  </si>
  <si>
    <t>立入検査の結果、鑑定業者の実務の底上げに向けて、モニタリングの実施内容の一層の充実を図るという観点に立ち、不動産鑑定業者の実態を反映しやすくなるよう検査対象、検査項目等を修正し、より効率的かつ的確な検査となるようにした。</t>
    <rPh sb="0" eb="4">
      <t>タチイリケンサ</t>
    </rPh>
    <rPh sb="5" eb="7">
      <t>ケッカ</t>
    </rPh>
    <rPh sb="8" eb="10">
      <t>カンテイ</t>
    </rPh>
    <rPh sb="10" eb="12">
      <t>ギョウシャ</t>
    </rPh>
    <rPh sb="13" eb="15">
      <t>ジツム</t>
    </rPh>
    <rPh sb="16" eb="18">
      <t>ソコア</t>
    </rPh>
    <rPh sb="20" eb="21">
      <t>ム</t>
    </rPh>
    <rPh sb="31" eb="33">
      <t>ジッシ</t>
    </rPh>
    <rPh sb="33" eb="35">
      <t>ナイヨウ</t>
    </rPh>
    <rPh sb="36" eb="38">
      <t>イッソウ</t>
    </rPh>
    <rPh sb="39" eb="41">
      <t>ジュウジツ</t>
    </rPh>
    <rPh sb="42" eb="43">
      <t>ハカ</t>
    </rPh>
    <rPh sb="47" eb="49">
      <t>カンテン</t>
    </rPh>
    <rPh sb="74" eb="76">
      <t>ケンサ</t>
    </rPh>
    <rPh sb="76" eb="78">
      <t>タイショウ</t>
    </rPh>
    <rPh sb="85" eb="87">
      <t>シュウセイ</t>
    </rPh>
    <rPh sb="96" eb="98">
      <t>テキカク</t>
    </rPh>
    <phoneticPr fontId="5"/>
  </si>
  <si>
    <t>広く第三者に影響を及ぼす証券化対象不動産や財務諸表に係る鑑定評価、資産評価に係る鑑定評価及び公的機関からの依頼に係る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rPh sb="33" eb="37">
      <t>シサンヒョウカ</t>
    </rPh>
    <rPh sb="44" eb="45">
      <t>オヨ</t>
    </rPh>
    <rPh sb="46" eb="48">
      <t>コウテキ</t>
    </rPh>
    <rPh sb="48" eb="50">
      <t>キカン</t>
    </rPh>
    <rPh sb="53" eb="55">
      <t>イライ</t>
    </rPh>
    <rPh sb="56" eb="57">
      <t>カカ</t>
    </rPh>
    <rPh sb="58" eb="60">
      <t>カンテイ</t>
    </rPh>
    <rPh sb="60" eb="62">
      <t>ヒョウカ</t>
    </rPh>
    <phoneticPr fontId="5"/>
  </si>
  <si>
    <t>証券化対象不動産や財務諸表に係る鑑定評価、資産評価に係る鑑定評価及び公的機関からの依頼に係る鑑定評価等を実施している不動産鑑定業者に対して、立入検査及び書面調査を実施し、必要に応じて、不動産鑑定業者への指導監督等を行う。
また、不動産鑑定士、学識経験者、公認会計士等からなる委員会を随時開催し、検査等で判明した鑑定評価に係る問題点や対応方策を議論・検証する。その結果を踏まえ、国土交通省において、不動産鑑定士の団体に対し、研修等を通じて実務の改善を図るよう要請を行う。</t>
    <rPh sb="32" eb="33">
      <t>オヨ</t>
    </rPh>
    <rPh sb="141" eb="143">
      <t>ズイジ</t>
    </rPh>
    <rPh sb="143" eb="145">
      <t>カイサイ</t>
    </rPh>
    <phoneticPr fontId="5"/>
  </si>
  <si>
    <t>当初見込んだ業者数をほぼ実施できている。</t>
    <rPh sb="0" eb="2">
      <t>トウショ</t>
    </rPh>
    <rPh sb="2" eb="4">
      <t>ミコミ</t>
    </rPh>
    <rPh sb="6" eb="9">
      <t>ギョウシャスウ</t>
    </rPh>
    <rPh sb="12" eb="14">
      <t>ジッシ</t>
    </rPh>
    <phoneticPr fontId="5"/>
  </si>
  <si>
    <t>325</t>
    <phoneticPr fontId="5"/>
  </si>
  <si>
    <t>国土交通省における不動産鑑定士の懲戒処分を要する案件数を、令和5年度まで0で維持する。</t>
    <rPh sb="21" eb="22">
      <t>ヨウ</t>
    </rPh>
    <rPh sb="24" eb="26">
      <t>アンケン</t>
    </rPh>
    <rPh sb="29" eb="31">
      <t>レイワ</t>
    </rPh>
    <rPh sb="32" eb="33">
      <t>ネン</t>
    </rPh>
    <rPh sb="33" eb="34">
      <t>ド</t>
    </rPh>
    <rPh sb="38" eb="40">
      <t>イジ</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</si>
</sst>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27</xdr:col>
      <xdr:colOff>40820</xdr:colOff>
      <xdr:row>741</xdr:row>
      <xdr:rowOff>54428</xdr:rowOff>
    </xdr:from>
    <xdr:to>
      <xdr:col>40</xdr:col>
      <xdr:colOff>187196</xdr:colOff>
      <xdr:row>744</xdr:row>
      <xdr:rowOff>150479</xdr:rowOff>
    </xdr:to>
    <xdr:sp macro="" textlink="">
      <xdr:nvSpPr>
        <xdr:cNvPr id="43" name="大かっこ 42"/>
        <xdr:cNvSpPr/>
      </xdr:nvSpPr>
      <xdr:spPr>
        <a:xfrm>
          <a:off x="5551713" y="236288035"/>
          <a:ext cx="2799769" cy="1157408"/>
        </a:xfrm>
        <a:prstGeom prst="bracketPair">
          <a:avLst/>
        </a:prstGeom>
        <a:noFill/>
        <a:ln w="317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諸謝金・旅費</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①諸謝金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②職員旅費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11</xdr:col>
      <xdr:colOff>13606</xdr:colOff>
      <xdr:row>741</xdr:row>
      <xdr:rowOff>27214</xdr:rowOff>
    </xdr:from>
    <xdr:to>
      <xdr:col>39</xdr:col>
      <xdr:colOff>132669</xdr:colOff>
      <xdr:row>757</xdr:row>
      <xdr:rowOff>93545</xdr:rowOff>
    </xdr:to>
    <xdr:grpSp>
      <xdr:nvGrpSpPr>
        <xdr:cNvPr id="44" name="グループ化 2"/>
        <xdr:cNvGrpSpPr>
          <a:grpSpLocks/>
        </xdr:cNvGrpSpPr>
      </xdr:nvGrpSpPr>
      <xdr:grpSpPr bwMode="auto">
        <a:xfrm>
          <a:off x="2232371" y="43091420"/>
          <a:ext cx="5766827" cy="5949419"/>
          <a:chOff x="3314022" y="937756"/>
          <a:chExt cx="4186942" cy="3709239"/>
        </a:xfrm>
      </xdr:grpSpPr>
      <xdr:sp macro="" textlink="">
        <xdr:nvSpPr>
          <xdr:cNvPr id="45" name="正方形/長方形 44"/>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2.2</a:t>
            </a:r>
            <a:r>
              <a:rPr kumimoji="1" lang="ja-JP" altLang="en-US" sz="1100">
                <a:solidFill>
                  <a:schemeClr val="tx1"/>
                </a:solidFill>
              </a:rPr>
              <a:t>百万円</a:t>
            </a:r>
          </a:p>
        </xdr:txBody>
      </xdr:sp>
      <xdr:cxnSp macro="">
        <xdr:nvCxnSpPr>
          <xdr:cNvPr id="46"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Ａ</a:t>
            </a:r>
            <a:r>
              <a:rPr kumimoji="1" lang="en-US" altLang="ja-JP" sz="1100">
                <a:solidFill>
                  <a:schemeClr val="tx1"/>
                </a:solidFill>
              </a:rPr>
              <a:t>.</a:t>
            </a:r>
            <a:r>
              <a:rPr lang="en-US" altLang="ja-JP" sz="1100">
                <a:solidFill>
                  <a:schemeClr val="tx1"/>
                </a:solidFill>
              </a:rPr>
              <a:t>(</a:t>
            </a:r>
            <a:r>
              <a:rPr lang="ja-JP" altLang="en-US" sz="1100">
                <a:solidFill>
                  <a:schemeClr val="tx1"/>
                </a:solidFill>
              </a:rPr>
              <a:t>株</a:t>
            </a:r>
            <a:r>
              <a:rPr lang="en-US" altLang="ja-JP" sz="1100">
                <a:solidFill>
                  <a:schemeClr val="tx1"/>
                </a:solidFill>
              </a:rPr>
              <a:t>)</a:t>
            </a:r>
            <a:r>
              <a:rPr lang="ja-JP" altLang="en-US" sz="1100">
                <a:solidFill>
                  <a:schemeClr val="tx1"/>
                </a:solidFill>
              </a:rPr>
              <a:t>ナビット</a:t>
            </a:r>
            <a:endParaRPr kumimoji="1" lang="en-US" altLang="ja-JP" sz="1100">
              <a:solidFill>
                <a:schemeClr val="tx1"/>
              </a:solidFill>
            </a:endParaRPr>
          </a:p>
          <a:p>
            <a:pPr algn="ctr"/>
            <a:r>
              <a:rPr kumimoji="1" lang="en-US" altLang="ja-JP" sz="1100">
                <a:solidFill>
                  <a:schemeClr val="tx1"/>
                </a:solidFill>
              </a:rPr>
              <a:t>1</a:t>
            </a:r>
            <a:r>
              <a:rPr kumimoji="1" lang="ja-JP" altLang="en-US" sz="1100">
                <a:solidFill>
                  <a:schemeClr val="tx1"/>
                </a:solidFill>
              </a:rPr>
              <a:t>百万円</a:t>
            </a:r>
          </a:p>
        </xdr:txBody>
      </xdr:sp>
      <xdr:sp macro="" textlink="">
        <xdr:nvSpPr>
          <xdr:cNvPr id="48" name="大かっこ 47"/>
          <xdr:cNvSpPr/>
        </xdr:nvSpPr>
        <xdr:spPr>
          <a:xfrm>
            <a:off x="5000203" y="4054360"/>
            <a:ext cx="2500761" cy="5926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kern="0">
                <a:solidFill>
                  <a:srgbClr val="000000"/>
                </a:solidFill>
                <a:effectLst/>
                <a:latin typeface="+mn-ea"/>
                <a:ea typeface="+mn-ea"/>
                <a:cs typeface="ＭＳ 明朝" panose="02020609040205080304" pitchFamily="17" charset="-128"/>
              </a:rPr>
              <a:t>不動産鑑定評価制度に関する英文資料の翻訳</a:t>
            </a:r>
            <a:endParaRPr lang="ja-JP" altLang="en-US" sz="1000">
              <a:latin typeface="+mn-ea"/>
              <a:ea typeface="+mn-ea"/>
            </a:endParaRPr>
          </a:p>
        </xdr:txBody>
      </xdr:sp>
    </xdr:grpSp>
    <xdr:clientData/>
  </xdr:twoCellAnchor>
  <xdr:twoCellAnchor>
    <xdr:from>
      <xdr:col>23</xdr:col>
      <xdr:colOff>190499</xdr:colOff>
      <xdr:row>753</xdr:row>
      <xdr:rowOff>54427</xdr:rowOff>
    </xdr:from>
    <xdr:to>
      <xdr:col>38</xdr:col>
      <xdr:colOff>108037</xdr:colOff>
      <xdr:row>755</xdr:row>
      <xdr:rowOff>46694</xdr:rowOff>
    </xdr:to>
    <xdr:sp macro="" textlink="">
      <xdr:nvSpPr>
        <xdr:cNvPr id="49" name="正方形/長方形 48"/>
        <xdr:cNvSpPr/>
      </xdr:nvSpPr>
      <xdr:spPr bwMode="auto">
        <a:xfrm>
          <a:off x="4884963" y="240533463"/>
          <a:ext cx="2979145" cy="6998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a:t>
          </a:r>
          <a:r>
            <a:rPr kumimoji="1" lang="ja-JP" altLang="en-US" sz="1100">
              <a:solidFill>
                <a:schemeClr val="tx1"/>
              </a:solidFill>
              <a:latin typeface="+mn-ea"/>
              <a:ea typeface="+mn-ea"/>
            </a:rPr>
            <a:t>（株）さくらプランニング</a:t>
          </a:r>
          <a:endParaRPr kumimoji="1" lang="en-US" altLang="ja-JP" sz="1100">
            <a:solidFill>
              <a:schemeClr val="tx1"/>
            </a:solidFill>
            <a:latin typeface="+mn-ea"/>
            <a:ea typeface="+mn-ea"/>
          </a:endParaRPr>
        </a:p>
        <a:p>
          <a:pPr algn="ct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23</xdr:col>
      <xdr:colOff>136070</xdr:colOff>
      <xdr:row>749</xdr:row>
      <xdr:rowOff>27213</xdr:rowOff>
    </xdr:from>
    <xdr:to>
      <xdr:col>39</xdr:col>
      <xdr:colOff>96149</xdr:colOff>
      <xdr:row>751</xdr:row>
      <xdr:rowOff>129468</xdr:rowOff>
    </xdr:to>
    <xdr:sp macro="" textlink="">
      <xdr:nvSpPr>
        <xdr:cNvPr id="50" name="大かっこ 49"/>
        <xdr:cNvSpPr/>
      </xdr:nvSpPr>
      <xdr:spPr bwMode="auto">
        <a:xfrm>
          <a:off x="4830534" y="239091106"/>
          <a:ext cx="3225794" cy="80982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ea"/>
              <a:ea typeface="+mn-ea"/>
              <a:cs typeface="+mn-cs"/>
            </a:rPr>
            <a:t>鑑定評価モニタリングにおける調査票の集計及びとりまとめ、</a:t>
          </a:r>
          <a:r>
            <a:rPr lang="ja-JP" altLang="en-US" sz="1000" kern="100">
              <a:effectLst/>
              <a:latin typeface="+mn-ea"/>
              <a:ea typeface="+mn-ea"/>
              <a:cs typeface="Times New Roman" panose="02020603050405020304" pitchFamily="18" charset="0"/>
            </a:rPr>
            <a:t>鑑定評価モニタリング等を端緒とする過去の行政指導、懲戒処分に関する資料の整理、</a:t>
          </a:r>
          <a:r>
            <a:rPr lang="ja-JP" altLang="ja-JP" sz="1000" kern="100">
              <a:effectLst/>
              <a:latin typeface="+mn-ea"/>
              <a:ea typeface="+mn-ea"/>
              <a:cs typeface="Times New Roman" panose="02020603050405020304" pitchFamily="18" charset="0"/>
            </a:rPr>
            <a:t>調査報告書の取りまとめ</a:t>
          </a:r>
          <a:r>
            <a:rPr lang="ja-JP" altLang="en-US" sz="1000" kern="100">
              <a:effectLst/>
              <a:latin typeface="+mn-ea"/>
              <a:ea typeface="+mn-ea"/>
              <a:cs typeface="Times New Roman" panose="02020603050405020304" pitchFamily="18" charset="0"/>
            </a:rPr>
            <a:t>等</a:t>
          </a:r>
          <a:endParaRPr kumimoji="0" lang="ja-JP" altLang="en-US" sz="10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26</xdr:col>
      <xdr:colOff>204106</xdr:colOff>
      <xdr:row>745</xdr:row>
      <xdr:rowOff>299356</xdr:rowOff>
    </xdr:from>
    <xdr:ext cx="1877437" cy="275717"/>
    <xdr:sp macro="" textlink="">
      <xdr:nvSpPr>
        <xdr:cNvPr id="51" name="テキスト ボックス 50"/>
        <xdr:cNvSpPr txBox="1"/>
      </xdr:nvSpPr>
      <xdr:spPr>
        <a:xfrm>
          <a:off x="5510892" y="23794810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twoCellAnchor>
    <xdr:from>
      <xdr:col>16</xdr:col>
      <xdr:colOff>122465</xdr:colOff>
      <xdr:row>747</xdr:row>
      <xdr:rowOff>231322</xdr:rowOff>
    </xdr:from>
    <xdr:to>
      <xdr:col>23</xdr:col>
      <xdr:colOff>190500</xdr:colOff>
      <xdr:row>754</xdr:row>
      <xdr:rowOff>77771</xdr:rowOff>
    </xdr:to>
    <xdr:cxnSp macro="">
      <xdr:nvCxnSpPr>
        <xdr:cNvPr id="52" name="カギ線コネクタ 51"/>
        <xdr:cNvCxnSpPr/>
      </xdr:nvCxnSpPr>
      <xdr:spPr bwMode="auto">
        <a:xfrm rot="16200000" flipH="1">
          <a:off x="2975097" y="239000725"/>
          <a:ext cx="2322949" cy="149678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190498</xdr:colOff>
      <xdr:row>757</xdr:row>
      <xdr:rowOff>653142</xdr:rowOff>
    </xdr:from>
    <xdr:to>
      <xdr:col>38</xdr:col>
      <xdr:colOff>108036</xdr:colOff>
      <xdr:row>759</xdr:row>
      <xdr:rowOff>19480</xdr:rowOff>
    </xdr:to>
    <xdr:sp macro="" textlink="">
      <xdr:nvSpPr>
        <xdr:cNvPr id="15" name="正方形/長方形 14"/>
        <xdr:cNvSpPr/>
      </xdr:nvSpPr>
      <xdr:spPr bwMode="auto">
        <a:xfrm>
          <a:off x="4884962" y="242860285"/>
          <a:ext cx="2979145" cy="6998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mn-ea"/>
              <a:ea typeface="+mn-ea"/>
            </a:rPr>
            <a:t>Ｃ</a:t>
          </a:r>
          <a:r>
            <a:rPr kumimoji="1" lang="en-US" altLang="ja-JP" sz="1100">
              <a:solidFill>
                <a:schemeClr val="tx1"/>
              </a:solidFill>
              <a:latin typeface="+mn-ea"/>
              <a:ea typeface="+mn-ea"/>
            </a:rPr>
            <a:t>.</a:t>
          </a:r>
          <a:r>
            <a:rPr kumimoji="1" lang="ja-JP" altLang="en-US" sz="1100">
              <a:solidFill>
                <a:schemeClr val="tx1"/>
              </a:solidFill>
              <a:latin typeface="+mn-ea"/>
              <a:ea typeface="+mn-ea"/>
            </a:rPr>
            <a:t>（株）ライズ・ビデオ・エイティ</a:t>
          </a:r>
          <a:endParaRPr kumimoji="1" lang="en-US" altLang="ja-JP" sz="1100">
            <a:solidFill>
              <a:schemeClr val="tx1"/>
            </a:solidFill>
            <a:latin typeface="+mn-ea"/>
            <a:ea typeface="+mn-ea"/>
          </a:endParaRPr>
        </a:p>
        <a:p>
          <a:pPr algn="ctr"/>
          <a:r>
            <a:rPr kumimoji="1" lang="en-US" altLang="ja-JP" sz="1100">
              <a:solidFill>
                <a:schemeClr val="tx1"/>
              </a:solidFill>
            </a:rPr>
            <a:t>0.2</a:t>
          </a:r>
          <a:r>
            <a:rPr kumimoji="1" lang="ja-JP" altLang="en-US" sz="1100">
              <a:solidFill>
                <a:schemeClr val="tx1"/>
              </a:solidFill>
            </a:rPr>
            <a:t>百万円</a:t>
          </a:r>
        </a:p>
      </xdr:txBody>
    </xdr:sp>
    <xdr:clientData/>
  </xdr:twoCellAnchor>
  <xdr:twoCellAnchor>
    <xdr:from>
      <xdr:col>16</xdr:col>
      <xdr:colOff>122464</xdr:colOff>
      <xdr:row>754</xdr:row>
      <xdr:rowOff>81644</xdr:rowOff>
    </xdr:from>
    <xdr:to>
      <xdr:col>23</xdr:col>
      <xdr:colOff>190499</xdr:colOff>
      <xdr:row>758</xdr:row>
      <xdr:rowOff>363521</xdr:rowOff>
    </xdr:to>
    <xdr:cxnSp macro="">
      <xdr:nvCxnSpPr>
        <xdr:cNvPr id="16" name="カギ線コネクタ 15"/>
        <xdr:cNvCxnSpPr/>
      </xdr:nvCxnSpPr>
      <xdr:spPr bwMode="auto">
        <a:xfrm rot="16200000" flipH="1">
          <a:off x="2975096" y="241327547"/>
          <a:ext cx="2322949" cy="149678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122464</xdr:colOff>
      <xdr:row>759</xdr:row>
      <xdr:rowOff>122464</xdr:rowOff>
    </xdr:from>
    <xdr:to>
      <xdr:col>39</xdr:col>
      <xdr:colOff>137189</xdr:colOff>
      <xdr:row>762</xdr:row>
      <xdr:rowOff>39720</xdr:rowOff>
    </xdr:to>
    <xdr:sp macro="" textlink="">
      <xdr:nvSpPr>
        <xdr:cNvPr id="18" name="大かっこ 17"/>
        <xdr:cNvSpPr/>
      </xdr:nvSpPr>
      <xdr:spPr bwMode="auto">
        <a:xfrm>
          <a:off x="4612821" y="243663107"/>
          <a:ext cx="3484547" cy="965006"/>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kern="0">
              <a:solidFill>
                <a:srgbClr val="000000"/>
              </a:solidFill>
              <a:effectLst/>
              <a:latin typeface="+mn-ea"/>
              <a:ea typeface="+mn-ea"/>
              <a:cs typeface="ＭＳ 明朝" panose="02020609040205080304" pitchFamily="17" charset="-128"/>
            </a:rPr>
            <a:t>不動産鑑定士に係る映像資料編集</a:t>
          </a:r>
          <a:endParaRPr lang="ja-JP" altLang="en-US" sz="1000">
            <a:latin typeface="+mn-ea"/>
            <a:ea typeface="+mn-ea"/>
          </a:endParaRPr>
        </a:p>
      </xdr:txBody>
    </xdr:sp>
    <xdr:clientData/>
  </xdr:twoCellAnchor>
  <xdr:oneCellAnchor>
    <xdr:from>
      <xdr:col>27</xdr:col>
      <xdr:colOff>17318</xdr:colOff>
      <xdr:row>752</xdr:row>
      <xdr:rowOff>147204</xdr:rowOff>
    </xdr:from>
    <xdr:ext cx="1877437" cy="275717"/>
    <xdr:sp macro="" textlink="">
      <xdr:nvSpPr>
        <xdr:cNvPr id="19" name="テキスト ボックス 18"/>
        <xdr:cNvSpPr txBox="1"/>
      </xdr:nvSpPr>
      <xdr:spPr>
        <a:xfrm>
          <a:off x="5394613" y="238540636"/>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27</xdr:col>
      <xdr:colOff>25977</xdr:colOff>
      <xdr:row>757</xdr:row>
      <xdr:rowOff>406977</xdr:rowOff>
    </xdr:from>
    <xdr:ext cx="1313180" cy="275717"/>
    <xdr:sp macro="" textlink="">
      <xdr:nvSpPr>
        <xdr:cNvPr id="21" name="テキスト ボックス 20"/>
        <xdr:cNvSpPr txBox="1"/>
      </xdr:nvSpPr>
      <xdr:spPr>
        <a:xfrm>
          <a:off x="5403272" y="24088725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335</v>
      </c>
      <c r="AT2" s="943"/>
      <c r="AU2" s="943"/>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569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183</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571</v>
      </c>
      <c r="AF5" s="699"/>
      <c r="AG5" s="699"/>
      <c r="AH5" s="699"/>
      <c r="AI5" s="699"/>
      <c r="AJ5" s="699"/>
      <c r="AK5" s="699"/>
      <c r="AL5" s="699"/>
      <c r="AM5" s="699"/>
      <c r="AN5" s="699"/>
      <c r="AO5" s="699"/>
      <c r="AP5" s="700"/>
      <c r="AQ5" s="701" t="s">
        <v>572</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200.1" customHeight="1" x14ac:dyDescent="0.15">
      <c r="A7" s="495" t="s">
        <v>22</v>
      </c>
      <c r="B7" s="496"/>
      <c r="C7" s="496"/>
      <c r="D7" s="496"/>
      <c r="E7" s="496"/>
      <c r="F7" s="497"/>
      <c r="G7" s="498" t="s">
        <v>574</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575</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4" t="str">
        <f>入力規則等!A28</f>
        <v>-</v>
      </c>
      <c r="H8" s="720"/>
      <c r="I8" s="720"/>
      <c r="J8" s="720"/>
      <c r="K8" s="720"/>
      <c r="L8" s="720"/>
      <c r="M8" s="720"/>
      <c r="N8" s="720"/>
      <c r="O8" s="720"/>
      <c r="P8" s="720"/>
      <c r="Q8" s="720"/>
      <c r="R8" s="720"/>
      <c r="S8" s="720"/>
      <c r="T8" s="720"/>
      <c r="U8" s="720"/>
      <c r="V8" s="720"/>
      <c r="W8" s="720"/>
      <c r="X8" s="945"/>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632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633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6" t="s">
        <v>24</v>
      </c>
      <c r="B12" s="947"/>
      <c r="C12" s="947"/>
      <c r="D12" s="947"/>
      <c r="E12" s="947"/>
      <c r="F12" s="948"/>
      <c r="G12" s="760"/>
      <c r="H12" s="761"/>
      <c r="I12" s="761"/>
      <c r="J12" s="761"/>
      <c r="K12" s="761"/>
      <c r="L12" s="761"/>
      <c r="M12" s="761"/>
      <c r="N12" s="761"/>
      <c r="O12" s="761"/>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v>
      </c>
      <c r="Q13" s="658"/>
      <c r="R13" s="658"/>
      <c r="S13" s="658"/>
      <c r="T13" s="658"/>
      <c r="U13" s="658"/>
      <c r="V13" s="659"/>
      <c r="W13" s="657">
        <v>7</v>
      </c>
      <c r="X13" s="658"/>
      <c r="Y13" s="658"/>
      <c r="Z13" s="658"/>
      <c r="AA13" s="658"/>
      <c r="AB13" s="658"/>
      <c r="AC13" s="659"/>
      <c r="AD13" s="657">
        <v>7</v>
      </c>
      <c r="AE13" s="658"/>
      <c r="AF13" s="658"/>
      <c r="AG13" s="658"/>
      <c r="AH13" s="658"/>
      <c r="AI13" s="658"/>
      <c r="AJ13" s="659"/>
      <c r="AK13" s="657">
        <v>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576</v>
      </c>
      <c r="Q14" s="658"/>
      <c r="R14" s="658"/>
      <c r="S14" s="658"/>
      <c r="T14" s="658"/>
      <c r="U14" s="658"/>
      <c r="V14" s="659"/>
      <c r="W14" s="657" t="s">
        <v>576</v>
      </c>
      <c r="X14" s="658"/>
      <c r="Y14" s="658"/>
      <c r="Z14" s="658"/>
      <c r="AA14" s="658"/>
      <c r="AB14" s="658"/>
      <c r="AC14" s="659"/>
      <c r="AD14" s="657" t="s">
        <v>576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576</v>
      </c>
      <c r="Q15" s="658"/>
      <c r="R15" s="658"/>
      <c r="S15" s="658"/>
      <c r="T15" s="658"/>
      <c r="U15" s="658"/>
      <c r="V15" s="659"/>
      <c r="W15" s="657" t="s">
        <v>576</v>
      </c>
      <c r="X15" s="658"/>
      <c r="Y15" s="658"/>
      <c r="Z15" s="658"/>
      <c r="AA15" s="658"/>
      <c r="AB15" s="658"/>
      <c r="AC15" s="659"/>
      <c r="AD15" s="657" t="s">
        <v>576</v>
      </c>
      <c r="AE15" s="658"/>
      <c r="AF15" s="658"/>
      <c r="AG15" s="658"/>
      <c r="AH15" s="658"/>
      <c r="AI15" s="658"/>
      <c r="AJ15" s="659"/>
      <c r="AK15" s="657" t="s">
        <v>576</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576</v>
      </c>
      <c r="Q16" s="658"/>
      <c r="R16" s="658"/>
      <c r="S16" s="658"/>
      <c r="T16" s="658"/>
      <c r="U16" s="658"/>
      <c r="V16" s="659"/>
      <c r="W16" s="657" t="s">
        <v>576</v>
      </c>
      <c r="X16" s="658"/>
      <c r="Y16" s="658"/>
      <c r="Z16" s="658"/>
      <c r="AA16" s="658"/>
      <c r="AB16" s="658"/>
      <c r="AC16" s="659"/>
      <c r="AD16" s="657" t="s">
        <v>576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576</v>
      </c>
      <c r="Q17" s="658"/>
      <c r="R17" s="658"/>
      <c r="S17" s="658"/>
      <c r="T17" s="658"/>
      <c r="U17" s="658"/>
      <c r="V17" s="659"/>
      <c r="W17" s="657" t="s">
        <v>576</v>
      </c>
      <c r="X17" s="658"/>
      <c r="Y17" s="658"/>
      <c r="Z17" s="658"/>
      <c r="AA17" s="658"/>
      <c r="AB17" s="658"/>
      <c r="AC17" s="659"/>
      <c r="AD17" s="657" t="s">
        <v>576</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v>
      </c>
      <c r="Q18" s="879"/>
      <c r="R18" s="879"/>
      <c r="S18" s="879"/>
      <c r="T18" s="879"/>
      <c r="U18" s="879"/>
      <c r="V18" s="880"/>
      <c r="W18" s="878">
        <f>SUM(W13:AC17)</f>
        <v>7</v>
      </c>
      <c r="X18" s="879"/>
      <c r="Y18" s="879"/>
      <c r="Z18" s="879"/>
      <c r="AA18" s="879"/>
      <c r="AB18" s="879"/>
      <c r="AC18" s="880"/>
      <c r="AD18" s="878">
        <f>SUM(AD13:AJ17)</f>
        <v>7</v>
      </c>
      <c r="AE18" s="879"/>
      <c r="AF18" s="879"/>
      <c r="AG18" s="879"/>
      <c r="AH18" s="879"/>
      <c r="AI18" s="879"/>
      <c r="AJ18" s="880"/>
      <c r="AK18" s="878">
        <f>SUM(AK13:AQ17)</f>
        <v>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v>
      </c>
      <c r="Q19" s="658"/>
      <c r="R19" s="658"/>
      <c r="S19" s="658"/>
      <c r="T19" s="658"/>
      <c r="U19" s="658"/>
      <c r="V19" s="659"/>
      <c r="W19" s="657">
        <v>5</v>
      </c>
      <c r="X19" s="658"/>
      <c r="Y19" s="658"/>
      <c r="Z19" s="658"/>
      <c r="AA19" s="658"/>
      <c r="AB19" s="658"/>
      <c r="AC19" s="659"/>
      <c r="AD19" s="657">
        <v>3</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0.7142857142857143</v>
      </c>
      <c r="X20" s="318"/>
      <c r="Y20" s="318"/>
      <c r="Z20" s="318"/>
      <c r="AA20" s="318"/>
      <c r="AB20" s="318"/>
      <c r="AC20" s="318"/>
      <c r="AD20" s="318">
        <f t="shared" ref="AD20" si="1">IF(AD18=0, "-", SUM(AD19)/AD18)</f>
        <v>0.42857142857142855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9"/>
      <c r="G21" s="316" t="s">
        <v>477</v>
      </c>
      <c r="H21" s="317"/>
      <c r="I21" s="317"/>
      <c r="J21" s="317"/>
      <c r="K21" s="317"/>
      <c r="L21" s="317"/>
      <c r="M21" s="317"/>
      <c r="N21" s="317"/>
      <c r="O21" s="317"/>
      <c r="P21" s="318">
        <f>IF(P19=0, "-", SUM(P19)/SUM(P13,P14))</f>
        <v>1</v>
      </c>
      <c r="Q21" s="318"/>
      <c r="R21" s="318"/>
      <c r="S21" s="318"/>
      <c r="T21" s="318"/>
      <c r="U21" s="318"/>
      <c r="V21" s="318"/>
      <c r="W21" s="318">
        <f t="shared" ref="W21" si="2">IF(W19=0, "-", SUM(W19)/SUM(W13,W14))</f>
        <v>0.7142857142857143</v>
      </c>
      <c r="X21" s="318"/>
      <c r="Y21" s="318"/>
      <c r="Z21" s="318"/>
      <c r="AA21" s="318"/>
      <c r="AB21" s="318"/>
      <c r="AC21" s="318"/>
      <c r="AD21" s="318">
        <f t="shared" ref="AD21" si="3">IF(AD19=0, "-", SUM(AD19)/SUM(AD13,AD14))</f>
        <v>0.42857142857142855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7" t="s">
        <v>558</v>
      </c>
      <c r="B22" s="968"/>
      <c r="C22" s="968"/>
      <c r="D22" s="968"/>
      <c r="E22" s="968"/>
      <c r="F22" s="969"/>
      <c r="G22" s="954" t="s">
        <v>456</v>
      </c>
      <c r="H22" s="222"/>
      <c r="I22" s="222"/>
      <c r="J22" s="222"/>
      <c r="K22" s="222"/>
      <c r="L22" s="222"/>
      <c r="M22" s="222"/>
      <c r="N22" s="222"/>
      <c r="O22" s="223"/>
      <c r="P22" s="939" t="s">
        <v>519</v>
      </c>
      <c r="Q22" s="222"/>
      <c r="R22" s="222"/>
      <c r="S22" s="222"/>
      <c r="T22" s="222"/>
      <c r="U22" s="222"/>
      <c r="V22" s="223"/>
      <c r="W22" s="939" t="s">
        <v>515</v>
      </c>
      <c r="X22" s="222"/>
      <c r="Y22" s="222"/>
      <c r="Z22" s="222"/>
      <c r="AA22" s="222"/>
      <c r="AB22" s="222"/>
      <c r="AC22" s="223"/>
      <c r="AD22" s="939" t="s">
        <v>455</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55" t="s">
        <v>577</v>
      </c>
      <c r="H23" s="956"/>
      <c r="I23" s="956"/>
      <c r="J23" s="956"/>
      <c r="K23" s="956"/>
      <c r="L23" s="956"/>
      <c r="M23" s="956"/>
      <c r="N23" s="956"/>
      <c r="O23" s="957"/>
      <c r="P23" s="919">
        <v>6</v>
      </c>
      <c r="Q23" s="920"/>
      <c r="R23" s="920"/>
      <c r="S23" s="920"/>
      <c r="T23" s="920"/>
      <c r="U23" s="920"/>
      <c r="V23" s="940"/>
      <c r="W23" s="919"/>
      <c r="X23" s="920"/>
      <c r="Y23" s="920"/>
      <c r="Z23" s="920"/>
      <c r="AA23" s="920"/>
      <c r="AB23" s="920"/>
      <c r="AC23" s="940"/>
      <c r="AD23" s="977" t="s">
        <v>582</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x14ac:dyDescent="0.15">
      <c r="A24" s="970"/>
      <c r="B24" s="971"/>
      <c r="C24" s="971"/>
      <c r="D24" s="971"/>
      <c r="E24" s="971"/>
      <c r="F24" s="972"/>
      <c r="G24" s="958" t="s">
        <v>578</v>
      </c>
      <c r="H24" s="959"/>
      <c r="I24" s="959"/>
      <c r="J24" s="959"/>
      <c r="K24" s="959"/>
      <c r="L24" s="959"/>
      <c r="M24" s="959"/>
      <c r="N24" s="959"/>
      <c r="O24" s="960"/>
      <c r="P24" s="657">
        <v>0.6</v>
      </c>
      <c r="Q24" s="658"/>
      <c r="R24" s="658"/>
      <c r="S24" s="658"/>
      <c r="T24" s="658"/>
      <c r="U24" s="658"/>
      <c r="V24" s="659"/>
      <c r="W24" s="657"/>
      <c r="X24" s="658"/>
      <c r="Y24" s="658"/>
      <c r="Z24" s="658"/>
      <c r="AA24" s="658"/>
      <c r="AB24" s="658"/>
      <c r="AC24" s="65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x14ac:dyDescent="0.15">
      <c r="A25" s="970"/>
      <c r="B25" s="971"/>
      <c r="C25" s="971"/>
      <c r="D25" s="971"/>
      <c r="E25" s="971"/>
      <c r="F25" s="972"/>
      <c r="G25" s="958" t="s">
        <v>579</v>
      </c>
      <c r="H25" s="959"/>
      <c r="I25" s="959"/>
      <c r="J25" s="959"/>
      <c r="K25" s="959"/>
      <c r="L25" s="959"/>
      <c r="M25" s="959"/>
      <c r="N25" s="959"/>
      <c r="O25" s="960"/>
      <c r="P25" s="657">
        <v>0.1</v>
      </c>
      <c r="Q25" s="658"/>
      <c r="R25" s="658"/>
      <c r="S25" s="658"/>
      <c r="T25" s="658"/>
      <c r="U25" s="658"/>
      <c r="V25" s="659"/>
      <c r="W25" s="657"/>
      <c r="X25" s="658"/>
      <c r="Y25" s="658"/>
      <c r="Z25" s="658"/>
      <c r="AA25" s="658"/>
      <c r="AB25" s="658"/>
      <c r="AC25" s="65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x14ac:dyDescent="0.15">
      <c r="A26" s="970"/>
      <c r="B26" s="971"/>
      <c r="C26" s="971"/>
      <c r="D26" s="971"/>
      <c r="E26" s="971"/>
      <c r="F26" s="972"/>
      <c r="G26" s="958" t="s">
        <v>580</v>
      </c>
      <c r="H26" s="959"/>
      <c r="I26" s="959"/>
      <c r="J26" s="959"/>
      <c r="K26" s="959"/>
      <c r="L26" s="959"/>
      <c r="M26" s="959"/>
      <c r="N26" s="959"/>
      <c r="O26" s="960"/>
      <c r="P26" s="657">
        <v>0</v>
      </c>
      <c r="Q26" s="658"/>
      <c r="R26" s="658"/>
      <c r="S26" s="658"/>
      <c r="T26" s="658"/>
      <c r="U26" s="658"/>
      <c r="V26" s="659"/>
      <c r="W26" s="657"/>
      <c r="X26" s="658"/>
      <c r="Y26" s="658"/>
      <c r="Z26" s="658"/>
      <c r="AA26" s="658"/>
      <c r="AB26" s="658"/>
      <c r="AC26" s="65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x14ac:dyDescent="0.15">
      <c r="A27" s="970"/>
      <c r="B27" s="971"/>
      <c r="C27" s="971"/>
      <c r="D27" s="971"/>
      <c r="E27" s="971"/>
      <c r="F27" s="972"/>
      <c r="G27" s="958"/>
      <c r="H27" s="959"/>
      <c r="I27" s="959"/>
      <c r="J27" s="959"/>
      <c r="K27" s="959"/>
      <c r="L27" s="959"/>
      <c r="M27" s="959"/>
      <c r="N27" s="959"/>
      <c r="O27" s="960"/>
      <c r="P27" s="657"/>
      <c r="Q27" s="658"/>
      <c r="R27" s="658"/>
      <c r="S27" s="658"/>
      <c r="T27" s="658"/>
      <c r="U27" s="658"/>
      <c r="V27" s="659"/>
      <c r="W27" s="657"/>
      <c r="X27" s="658"/>
      <c r="Y27" s="658"/>
      <c r="Z27" s="658"/>
      <c r="AA27" s="658"/>
      <c r="AB27" s="658"/>
      <c r="AC27" s="65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460</v>
      </c>
      <c r="H28" s="962"/>
      <c r="I28" s="962"/>
      <c r="J28" s="962"/>
      <c r="K28" s="962"/>
      <c r="L28" s="962"/>
      <c r="M28" s="962"/>
      <c r="N28" s="962"/>
      <c r="O28" s="963"/>
      <c r="P28" s="878">
        <f>P29-SUM(P23:P27)</f>
        <v>0.30000000000000071</v>
      </c>
      <c r="Q28" s="879"/>
      <c r="R28" s="879"/>
      <c r="S28" s="879"/>
      <c r="T28" s="879"/>
      <c r="U28" s="879"/>
      <c r="V28" s="880"/>
      <c r="W28" s="878">
        <f>W29-SUM(W23:W27)</f>
        <v>0</v>
      </c>
      <c r="X28" s="879"/>
      <c r="Y28" s="879"/>
      <c r="Z28" s="879"/>
      <c r="AA28" s="879"/>
      <c r="AB28" s="879"/>
      <c r="AC28" s="880"/>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57">
        <f>AK13</f>
        <v>7</v>
      </c>
      <c r="Q29" s="658"/>
      <c r="R29" s="658"/>
      <c r="S29" s="658"/>
      <c r="T29" s="658"/>
      <c r="U29" s="658"/>
      <c r="V29" s="659"/>
      <c r="W29" s="936">
        <f>AR13</f>
        <v>0</v>
      </c>
      <c r="X29" s="937"/>
      <c r="Y29" s="937"/>
      <c r="Z29" s="937"/>
      <c r="AA29" s="937"/>
      <c r="AB29" s="937"/>
      <c r="AC29" s="93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61" t="s">
        <v>472</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628</v>
      </c>
      <c r="AR31" s="200"/>
      <c r="AS31" s="133" t="s">
        <v>355</v>
      </c>
      <c r="AT31" s="134"/>
      <c r="AU31" s="199">
        <v>5</v>
      </c>
      <c r="AV31" s="199"/>
      <c r="AW31" s="398" t="s">
        <v>300</v>
      </c>
      <c r="AX31" s="399"/>
    </row>
    <row r="32" spans="1:50" ht="23.25" customHeight="1" x14ac:dyDescent="0.15">
      <c r="A32" s="403"/>
      <c r="B32" s="401"/>
      <c r="C32" s="401"/>
      <c r="D32" s="401"/>
      <c r="E32" s="401"/>
      <c r="F32" s="402"/>
      <c r="G32" s="564" t="s">
        <v>636</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1</v>
      </c>
      <c r="AF32" s="219"/>
      <c r="AG32" s="219"/>
      <c r="AH32" s="219"/>
      <c r="AI32" s="218">
        <v>0</v>
      </c>
      <c r="AJ32" s="219"/>
      <c r="AK32" s="219"/>
      <c r="AL32" s="219"/>
      <c r="AM32" s="218">
        <v>0</v>
      </c>
      <c r="AN32" s="219"/>
      <c r="AO32" s="219"/>
      <c r="AP32" s="219"/>
      <c r="AQ32" s="340" t="s">
        <v>585</v>
      </c>
      <c r="AR32" s="207"/>
      <c r="AS32" s="207"/>
      <c r="AT32" s="341"/>
      <c r="AU32" s="219" t="s">
        <v>585</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0</v>
      </c>
      <c r="AF33" s="219"/>
      <c r="AG33" s="219"/>
      <c r="AH33" s="219"/>
      <c r="AI33" s="218">
        <v>0</v>
      </c>
      <c r="AJ33" s="219"/>
      <c r="AK33" s="219"/>
      <c r="AL33" s="219"/>
      <c r="AM33" s="218">
        <v>0</v>
      </c>
      <c r="AN33" s="219"/>
      <c r="AO33" s="219"/>
      <c r="AP33" s="219"/>
      <c r="AQ33" s="340" t="s">
        <v>585</v>
      </c>
      <c r="AR33" s="207"/>
      <c r="AS33" s="207"/>
      <c r="AT33" s="341"/>
      <c r="AU33" s="219">
        <v>0</v>
      </c>
      <c r="AV33" s="219"/>
      <c r="AW33" s="219"/>
      <c r="AX33" s="221"/>
    </row>
    <row r="34" spans="1:50" ht="44.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581</v>
      </c>
      <c r="AF34" s="219"/>
      <c r="AG34" s="219"/>
      <c r="AH34" s="219"/>
      <c r="AI34" s="218" t="s">
        <v>581</v>
      </c>
      <c r="AJ34" s="219"/>
      <c r="AK34" s="219"/>
      <c r="AL34" s="219"/>
      <c r="AM34" s="218" t="s">
        <v>581</v>
      </c>
      <c r="AN34" s="219"/>
      <c r="AO34" s="219"/>
      <c r="AP34" s="219"/>
      <c r="AQ34" s="340" t="s">
        <v>581</v>
      </c>
      <c r="AR34" s="207"/>
      <c r="AS34" s="207"/>
      <c r="AT34" s="341"/>
      <c r="AU34" s="219" t="s">
        <v>581</v>
      </c>
      <c r="AV34" s="219"/>
      <c r="AW34" s="219"/>
      <c r="AX34" s="221"/>
    </row>
    <row r="35" spans="1:50" ht="23.25" customHeight="1" x14ac:dyDescent="0.15">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472</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472</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50"/>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50</v>
      </c>
      <c r="AF101" s="219"/>
      <c r="AG101" s="219"/>
      <c r="AH101" s="220"/>
      <c r="AI101" s="218">
        <v>50</v>
      </c>
      <c r="AJ101" s="219"/>
      <c r="AK101" s="219"/>
      <c r="AL101" s="220"/>
      <c r="AM101" s="218">
        <v>38</v>
      </c>
      <c r="AN101" s="219"/>
      <c r="AO101" s="219"/>
      <c r="AP101" s="220"/>
      <c r="AQ101" s="218" t="s">
        <v>581</v>
      </c>
      <c r="AR101" s="219"/>
      <c r="AS101" s="219"/>
      <c r="AT101" s="220"/>
      <c r="AU101" s="218" t="s">
        <v>585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50</v>
      </c>
      <c r="AF102" s="418"/>
      <c r="AG102" s="418"/>
      <c r="AH102" s="418"/>
      <c r="AI102" s="418">
        <v>50</v>
      </c>
      <c r="AJ102" s="418"/>
      <c r="AK102" s="418"/>
      <c r="AL102" s="418"/>
      <c r="AM102" s="418">
        <v>50</v>
      </c>
      <c r="AN102" s="418"/>
      <c r="AO102" s="418"/>
      <c r="AP102" s="418"/>
      <c r="AQ102" s="273">
        <v>40</v>
      </c>
      <c r="AR102" s="274"/>
      <c r="AS102" s="274"/>
      <c r="AT102" s="319"/>
      <c r="AU102" s="273">
        <v>40</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1" t="s">
        <v>521</v>
      </c>
      <c r="AR115" s="592"/>
      <c r="AS115" s="592"/>
      <c r="AT115" s="592"/>
      <c r="AU115" s="592"/>
      <c r="AV115" s="592"/>
      <c r="AW115" s="592"/>
      <c r="AX115" s="593"/>
    </row>
    <row r="116" spans="1:50" ht="23.25" customHeight="1" x14ac:dyDescent="0.15">
      <c r="A116" s="439"/>
      <c r="B116" s="440"/>
      <c r="C116" s="440"/>
      <c r="D116" s="440"/>
      <c r="E116" s="440"/>
      <c r="F116" s="441"/>
      <c r="G116" s="393" t="s">
        <v>589</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590</v>
      </c>
      <c r="AC116" s="463"/>
      <c r="AD116" s="464"/>
      <c r="AE116" s="418">
        <f>7/50</f>
        <v>0.14000000000000001</v>
      </c>
      <c r="AF116" s="418"/>
      <c r="AG116" s="418"/>
      <c r="AH116" s="418"/>
      <c r="AI116" s="418">
        <f>5/50</f>
        <v>0.1</v>
      </c>
      <c r="AJ116" s="418"/>
      <c r="AK116" s="418"/>
      <c r="AL116" s="418"/>
      <c r="AM116" s="418">
        <f>3/38</f>
        <v>7.8947368421052627E-2</v>
      </c>
      <c r="AN116" s="418"/>
      <c r="AO116" s="418"/>
      <c r="AP116" s="418"/>
      <c r="AQ116" s="218">
        <f>7/40</f>
        <v>0.17499999999999999</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591</v>
      </c>
      <c r="AC117" s="473"/>
      <c r="AD117" s="474"/>
      <c r="AE117" s="551" t="s">
        <v>592</v>
      </c>
      <c r="AF117" s="551"/>
      <c r="AG117" s="551"/>
      <c r="AH117" s="551"/>
      <c r="AI117" s="551" t="s">
        <v>593</v>
      </c>
      <c r="AJ117" s="551"/>
      <c r="AK117" s="551"/>
      <c r="AL117" s="551"/>
      <c r="AM117" s="551" t="s">
        <v>594</v>
      </c>
      <c r="AN117" s="551"/>
      <c r="AO117" s="551"/>
      <c r="AP117" s="551"/>
      <c r="AQ117" s="551" t="s">
        <v>595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1" t="s">
        <v>521</v>
      </c>
      <c r="AR118" s="592"/>
      <c r="AS118" s="592"/>
      <c r="AT118" s="592"/>
      <c r="AU118" s="592"/>
      <c r="AV118" s="592"/>
      <c r="AW118" s="592"/>
      <c r="AX118" s="593"/>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1" t="s">
        <v>521</v>
      </c>
      <c r="AR121" s="592"/>
      <c r="AS121" s="592"/>
      <c r="AT121" s="592"/>
      <c r="AU121" s="592"/>
      <c r="AV121" s="592"/>
      <c r="AW121" s="592"/>
      <c r="AX121" s="593"/>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1" t="s">
        <v>521</v>
      </c>
      <c r="AR124" s="592"/>
      <c r="AS124" s="592"/>
      <c r="AT124" s="592"/>
      <c r="AU124" s="592"/>
      <c r="AV124" s="592"/>
      <c r="AW124" s="592"/>
      <c r="AX124" s="593"/>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1" t="s">
        <v>521</v>
      </c>
      <c r="AR127" s="592"/>
      <c r="AS127" s="592"/>
      <c r="AT127" s="592"/>
      <c r="AU127" s="592"/>
      <c r="AV127" s="592"/>
      <c r="AW127" s="592"/>
      <c r="AX127" s="593"/>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4"/>
      <c r="E430" s="174" t="s">
        <v>544</v>
      </c>
      <c r="F430" s="898"/>
      <c r="G430" s="899" t="s">
        <v>374</v>
      </c>
      <c r="H430" s="123"/>
      <c r="I430" s="123"/>
      <c r="J430" s="900" t="s">
        <v>581</v>
      </c>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581</v>
      </c>
      <c r="AF432" s="200"/>
      <c r="AG432" s="133" t="s">
        <v>355</v>
      </c>
      <c r="AH432" s="134"/>
      <c r="AI432" s="156"/>
      <c r="AJ432" s="156"/>
      <c r="AK432" s="156"/>
      <c r="AL432" s="154"/>
      <c r="AM432" s="156"/>
      <c r="AN432" s="156"/>
      <c r="AO432" s="156"/>
      <c r="AP432" s="154"/>
      <c r="AQ432" s="590" t="s">
        <v>581</v>
      </c>
      <c r="AR432" s="200"/>
      <c r="AS432" s="133" t="s">
        <v>355</v>
      </c>
      <c r="AT432" s="134"/>
      <c r="AU432" s="200" t="s">
        <v>581</v>
      </c>
      <c r="AV432" s="200"/>
      <c r="AW432" s="133" t="s">
        <v>300</v>
      </c>
      <c r="AX432" s="195"/>
    </row>
    <row r="433" spans="1:50" ht="23.25" customHeight="1" x14ac:dyDescent="0.15">
      <c r="A433" s="189"/>
      <c r="B433" s="186"/>
      <c r="C433" s="180"/>
      <c r="D433" s="186"/>
      <c r="E433" s="342"/>
      <c r="F433" s="343"/>
      <c r="G433" s="104" t="s">
        <v>625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581</v>
      </c>
      <c r="AC433" s="213"/>
      <c r="AD433" s="213"/>
      <c r="AE433" s="340" t="s">
        <v>581</v>
      </c>
      <c r="AF433" s="207"/>
      <c r="AG433" s="207"/>
      <c r="AH433" s="207"/>
      <c r="AI433" s="340" t="s">
        <v>581</v>
      </c>
      <c r="AJ433" s="207"/>
      <c r="AK433" s="207"/>
      <c r="AL433" s="207"/>
      <c r="AM433" s="340" t="s">
        <v>581</v>
      </c>
      <c r="AN433" s="207"/>
      <c r="AO433" s="207"/>
      <c r="AP433" s="341"/>
      <c r="AQ433" s="340" t="s">
        <v>581</v>
      </c>
      <c r="AR433" s="207"/>
      <c r="AS433" s="207"/>
      <c r="AT433" s="341"/>
      <c r="AU433" s="207" t="s">
        <v>581</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581</v>
      </c>
      <c r="AC434" s="205"/>
      <c r="AD434" s="205"/>
      <c r="AE434" s="340" t="s">
        <v>581</v>
      </c>
      <c r="AF434" s="207"/>
      <c r="AG434" s="207"/>
      <c r="AH434" s="341"/>
      <c r="AI434" s="340" t="s">
        <v>581</v>
      </c>
      <c r="AJ434" s="207"/>
      <c r="AK434" s="207"/>
      <c r="AL434" s="207"/>
      <c r="AM434" s="340" t="s">
        <v>581</v>
      </c>
      <c r="AN434" s="207"/>
      <c r="AO434" s="207"/>
      <c r="AP434" s="341"/>
      <c r="AQ434" s="340" t="s">
        <v>581</v>
      </c>
      <c r="AR434" s="207"/>
      <c r="AS434" s="207"/>
      <c r="AT434" s="341"/>
      <c r="AU434" s="207" t="s">
        <v>581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581</v>
      </c>
      <c r="AF435" s="207"/>
      <c r="AG435" s="207"/>
      <c r="AH435" s="341"/>
      <c r="AI435" s="340" t="s">
        <v>581</v>
      </c>
      <c r="AJ435" s="207"/>
      <c r="AK435" s="207"/>
      <c r="AL435" s="207"/>
      <c r="AM435" s="340" t="s">
        <v>581</v>
      </c>
      <c r="AN435" s="207"/>
      <c r="AO435" s="207"/>
      <c r="AP435" s="341"/>
      <c r="AQ435" s="340" t="s">
        <v>581</v>
      </c>
      <c r="AR435" s="207"/>
      <c r="AS435" s="207"/>
      <c r="AT435" s="341"/>
      <c r="AU435" s="207" t="s">
        <v>581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581</v>
      </c>
      <c r="AF457" s="200"/>
      <c r="AG457" s="133" t="s">
        <v>355</v>
      </c>
      <c r="AH457" s="134"/>
      <c r="AI457" s="156"/>
      <c r="AJ457" s="156"/>
      <c r="AK457" s="156"/>
      <c r="AL457" s="154"/>
      <c r="AM457" s="156"/>
      <c r="AN457" s="156"/>
      <c r="AO457" s="156"/>
      <c r="AP457" s="154"/>
      <c r="AQ457" s="590" t="s">
        <v>581</v>
      </c>
      <c r="AR457" s="200"/>
      <c r="AS457" s="133" t="s">
        <v>355</v>
      </c>
      <c r="AT457" s="134"/>
      <c r="AU457" s="200" t="s">
        <v>581</v>
      </c>
      <c r="AV457" s="200"/>
      <c r="AW457" s="133" t="s">
        <v>300</v>
      </c>
      <c r="AX457" s="195"/>
    </row>
    <row r="458" spans="1:50" ht="23.25" customHeight="1" x14ac:dyDescent="0.15">
      <c r="A458" s="189"/>
      <c r="B458" s="186"/>
      <c r="C458" s="180"/>
      <c r="D458" s="186"/>
      <c r="E458" s="342"/>
      <c r="F458" s="343"/>
      <c r="G458" s="104" t="s">
        <v>625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931" t="s">
        <v>581</v>
      </c>
      <c r="AC458" s="932"/>
      <c r="AD458" s="933"/>
      <c r="AE458" s="340" t="s">
        <v>581</v>
      </c>
      <c r="AF458" s="207"/>
      <c r="AG458" s="207"/>
      <c r="AH458" s="207"/>
      <c r="AI458" s="340" t="s">
        <v>581</v>
      </c>
      <c r="AJ458" s="207"/>
      <c r="AK458" s="207"/>
      <c r="AL458" s="207"/>
      <c r="AM458" s="340" t="s">
        <v>581</v>
      </c>
      <c r="AN458" s="207"/>
      <c r="AO458" s="207"/>
      <c r="AP458" s="341"/>
      <c r="AQ458" s="340" t="s">
        <v>581</v>
      </c>
      <c r="AR458" s="207"/>
      <c r="AS458" s="207"/>
      <c r="AT458" s="341"/>
      <c r="AU458" s="207" t="s">
        <v>581</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931" t="s">
        <v>581</v>
      </c>
      <c r="AC459" s="932"/>
      <c r="AD459" s="933"/>
      <c r="AE459" s="340" t="s">
        <v>581</v>
      </c>
      <c r="AF459" s="207"/>
      <c r="AG459" s="207"/>
      <c r="AH459" s="341"/>
      <c r="AI459" s="340" t="s">
        <v>581</v>
      </c>
      <c r="AJ459" s="207"/>
      <c r="AK459" s="207"/>
      <c r="AL459" s="207"/>
      <c r="AM459" s="340" t="s">
        <v>581</v>
      </c>
      <c r="AN459" s="207"/>
      <c r="AO459" s="207"/>
      <c r="AP459" s="341"/>
      <c r="AQ459" s="340" t="s">
        <v>581</v>
      </c>
      <c r="AR459" s="207"/>
      <c r="AS459" s="207"/>
      <c r="AT459" s="341"/>
      <c r="AU459" s="207" t="s">
        <v>581</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581</v>
      </c>
      <c r="AF460" s="207"/>
      <c r="AG460" s="207"/>
      <c r="AH460" s="341"/>
      <c r="AI460" s="340" t="s">
        <v>581</v>
      </c>
      <c r="AJ460" s="207"/>
      <c r="AK460" s="207"/>
      <c r="AL460" s="207"/>
      <c r="AM460" s="340" t="s">
        <v>581</v>
      </c>
      <c r="AN460" s="207"/>
      <c r="AO460" s="207"/>
      <c r="AP460" s="341"/>
      <c r="AQ460" s="340" t="s">
        <v>581</v>
      </c>
      <c r="AR460" s="207"/>
      <c r="AS460" s="207"/>
      <c r="AT460" s="341"/>
      <c r="AU460" s="207" t="s">
        <v>581</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950000000000003"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598</v>
      </c>
      <c r="AH702" s="386"/>
      <c r="AI702" s="386"/>
      <c r="AJ702" s="386"/>
      <c r="AK702" s="386"/>
      <c r="AL702" s="386"/>
      <c r="AM702" s="386"/>
      <c r="AN702" s="386"/>
      <c r="AO702" s="386"/>
      <c r="AP702" s="386"/>
      <c r="AQ702" s="386"/>
      <c r="AR702" s="386"/>
      <c r="AS702" s="386"/>
      <c r="AT702" s="386"/>
      <c r="AU702" s="386"/>
      <c r="AV702" s="386"/>
      <c r="AW702" s="386"/>
      <c r="AX702" s="387"/>
    </row>
    <row r="703" spans="1:50" ht="39.950000000000003"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39.950000000000003"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39.950000000000003"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573</v>
      </c>
      <c r="AE705" s="715"/>
      <c r="AF705" s="715"/>
      <c r="AG705" s="125" t="s">
        <v>602</v>
      </c>
      <c r="AH705" s="105"/>
      <c r="AI705" s="105"/>
      <c r="AJ705" s="105"/>
      <c r="AK705" s="105"/>
      <c r="AL705" s="105"/>
      <c r="AM705" s="105"/>
      <c r="AN705" s="105"/>
      <c r="AO705" s="105"/>
      <c r="AP705" s="105"/>
      <c r="AQ705" s="105"/>
      <c r="AR705" s="105"/>
      <c r="AS705" s="105"/>
      <c r="AT705" s="105"/>
      <c r="AU705" s="105"/>
      <c r="AV705" s="105"/>
      <c r="AW705" s="105"/>
      <c r="AX705" s="126"/>
    </row>
    <row r="706" spans="1:50" ht="39.950000000000003" customHeight="1" x14ac:dyDescent="0.15">
      <c r="A706" s="642"/>
      <c r="B706" s="643"/>
      <c r="C706" s="794"/>
      <c r="D706" s="795"/>
      <c r="E706" s="730" t="s">
        <v>505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601</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9.950000000000003"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950000000000003"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603</v>
      </c>
      <c r="AE708" s="605"/>
      <c r="AF708" s="605"/>
      <c r="AG708" s="742" t="s">
        <v>581</v>
      </c>
      <c r="AH708" s="743"/>
      <c r="AI708" s="743"/>
      <c r="AJ708" s="743"/>
      <c r="AK708" s="743"/>
      <c r="AL708" s="743"/>
      <c r="AM708" s="743"/>
      <c r="AN708" s="743"/>
      <c r="AO708" s="743"/>
      <c r="AP708" s="743"/>
      <c r="AQ708" s="743"/>
      <c r="AR708" s="743"/>
      <c r="AS708" s="743"/>
      <c r="AT708" s="743"/>
      <c r="AU708" s="743"/>
      <c r="AV708" s="743"/>
      <c r="AW708" s="743"/>
      <c r="AX708" s="744"/>
    </row>
    <row r="709" spans="1:50" ht="39.950000000000003"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573</v>
      </c>
      <c r="AE709" s="329"/>
      <c r="AF709" s="329"/>
      <c r="AG709" s="101" t="s">
        <v>630</v>
      </c>
      <c r="AH709" s="102"/>
      <c r="AI709" s="102"/>
      <c r="AJ709" s="102"/>
      <c r="AK709" s="102"/>
      <c r="AL709" s="102"/>
      <c r="AM709" s="102"/>
      <c r="AN709" s="102"/>
      <c r="AO709" s="102"/>
      <c r="AP709" s="102"/>
      <c r="AQ709" s="102"/>
      <c r="AR709" s="102"/>
      <c r="AS709" s="102"/>
      <c r="AT709" s="102"/>
      <c r="AU709" s="102"/>
      <c r="AV709" s="102"/>
      <c r="AW709" s="102"/>
      <c r="AX709" s="103"/>
    </row>
    <row r="710" spans="1:50" ht="39.950000000000003"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t="s">
        <v>581</v>
      </c>
      <c r="AH710" s="102"/>
      <c r="AI710" s="102"/>
      <c r="AJ710" s="102"/>
      <c r="AK710" s="102"/>
      <c r="AL710" s="102"/>
      <c r="AM710" s="102"/>
      <c r="AN710" s="102"/>
      <c r="AO710" s="102"/>
      <c r="AP710" s="102"/>
      <c r="AQ710" s="102"/>
      <c r="AR710" s="102"/>
      <c r="AS710" s="102"/>
      <c r="AT710" s="102"/>
      <c r="AU710" s="102"/>
      <c r="AV710" s="102"/>
      <c r="AW710" s="102"/>
      <c r="AX710" s="103"/>
    </row>
    <row r="711" spans="1:50" ht="39.950000000000003"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604</v>
      </c>
      <c r="AH711" s="102"/>
      <c r="AI711" s="102"/>
      <c r="AJ711" s="102"/>
      <c r="AK711" s="102"/>
      <c r="AL711" s="102"/>
      <c r="AM711" s="102"/>
      <c r="AN711" s="102"/>
      <c r="AO711" s="102"/>
      <c r="AP711" s="102"/>
      <c r="AQ711" s="102"/>
      <c r="AR711" s="102"/>
      <c r="AS711" s="102"/>
      <c r="AT711" s="102"/>
      <c r="AU711" s="102"/>
      <c r="AV711" s="102"/>
      <c r="AW711" s="102"/>
      <c r="AX711" s="103"/>
    </row>
    <row r="712" spans="1:50" ht="39.950000000000003" customHeight="1" x14ac:dyDescent="0.15">
      <c r="A712" s="642"/>
      <c r="B712" s="644"/>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603</v>
      </c>
      <c r="AE712" s="783"/>
      <c r="AF712" s="783"/>
      <c r="AG712" s="810" t="s">
        <v>581</v>
      </c>
      <c r="AH712" s="811"/>
      <c r="AI712" s="811"/>
      <c r="AJ712" s="811"/>
      <c r="AK712" s="811"/>
      <c r="AL712" s="811"/>
      <c r="AM712" s="811"/>
      <c r="AN712" s="811"/>
      <c r="AO712" s="811"/>
      <c r="AP712" s="811"/>
      <c r="AQ712" s="811"/>
      <c r="AR712" s="811"/>
      <c r="AS712" s="811"/>
      <c r="AT712" s="811"/>
      <c r="AU712" s="811"/>
      <c r="AV712" s="811"/>
      <c r="AW712" s="811"/>
      <c r="AX712" s="812"/>
    </row>
    <row r="713" spans="1:50" ht="39.950000000000003" customHeight="1" x14ac:dyDescent="0.15">
      <c r="A713" s="642"/>
      <c r="B713" s="644"/>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28" t="s">
        <v>603</v>
      </c>
      <c r="AE713" s="329"/>
      <c r="AF713" s="663"/>
      <c r="AG713" s="101" t="s">
        <v>581</v>
      </c>
      <c r="AH713" s="102"/>
      <c r="AI713" s="102"/>
      <c r="AJ713" s="102"/>
      <c r="AK713" s="102"/>
      <c r="AL713" s="102"/>
      <c r="AM713" s="102"/>
      <c r="AN713" s="102"/>
      <c r="AO713" s="102"/>
      <c r="AP713" s="102"/>
      <c r="AQ713" s="102"/>
      <c r="AR713" s="102"/>
      <c r="AS713" s="102"/>
      <c r="AT713" s="102"/>
      <c r="AU713" s="102"/>
      <c r="AV713" s="102"/>
      <c r="AW713" s="102"/>
      <c r="AX713" s="103"/>
    </row>
    <row r="714" spans="1:50" ht="39.950000000000003" customHeight="1" x14ac:dyDescent="0.15">
      <c r="A714" s="645"/>
      <c r="B714" s="646"/>
      <c r="C714" s="647" t="s">
        <v>446</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573</v>
      </c>
      <c r="AE714" s="808"/>
      <c r="AF714" s="809"/>
      <c r="AG714" s="736" t="s">
        <v>605</v>
      </c>
      <c r="AH714" s="737"/>
      <c r="AI714" s="737"/>
      <c r="AJ714" s="737"/>
      <c r="AK714" s="737"/>
      <c r="AL714" s="737"/>
      <c r="AM714" s="737"/>
      <c r="AN714" s="737"/>
      <c r="AO714" s="737"/>
      <c r="AP714" s="737"/>
      <c r="AQ714" s="737"/>
      <c r="AR714" s="737"/>
      <c r="AS714" s="737"/>
      <c r="AT714" s="737"/>
      <c r="AU714" s="737"/>
      <c r="AV714" s="737"/>
      <c r="AW714" s="737"/>
      <c r="AX714" s="738"/>
    </row>
    <row r="715" spans="1:50" ht="39.950000000000003" customHeight="1" x14ac:dyDescent="0.15">
      <c r="A715" s="640" t="s">
        <v>40</v>
      </c>
      <c r="B715" s="784"/>
      <c r="C715" s="785" t="s">
        <v>447</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606</v>
      </c>
      <c r="AH715" s="743"/>
      <c r="AI715" s="743"/>
      <c r="AJ715" s="743"/>
      <c r="AK715" s="743"/>
      <c r="AL715" s="743"/>
      <c r="AM715" s="743"/>
      <c r="AN715" s="743"/>
      <c r="AO715" s="743"/>
      <c r="AP715" s="743"/>
      <c r="AQ715" s="743"/>
      <c r="AR715" s="743"/>
      <c r="AS715" s="743"/>
      <c r="AT715" s="743"/>
      <c r="AU715" s="743"/>
      <c r="AV715" s="743"/>
      <c r="AW715" s="743"/>
      <c r="AX715" s="744"/>
    </row>
    <row r="716" spans="1:50" ht="39.950000000000003"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603</v>
      </c>
      <c r="AE716" s="627"/>
      <c r="AF716" s="627"/>
      <c r="AG716" s="101" t="s">
        <v>581</v>
      </c>
      <c r="AH716" s="102"/>
      <c r="AI716" s="102"/>
      <c r="AJ716" s="102"/>
      <c r="AK716" s="102"/>
      <c r="AL716" s="102"/>
      <c r="AM716" s="102"/>
      <c r="AN716" s="102"/>
      <c r="AO716" s="102"/>
      <c r="AP716" s="102"/>
      <c r="AQ716" s="102"/>
      <c r="AR716" s="102"/>
      <c r="AS716" s="102"/>
      <c r="AT716" s="102"/>
      <c r="AU716" s="102"/>
      <c r="AV716" s="102"/>
      <c r="AW716" s="102"/>
      <c r="AX716" s="103"/>
    </row>
    <row r="717" spans="1:50" ht="39.950000000000003"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39.950000000000003"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573</v>
      </c>
      <c r="AE718" s="329"/>
      <c r="AF718" s="329"/>
      <c r="AG718" s="127" t="s">
        <v>607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25" t="s">
        <v>585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608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548</v>
      </c>
      <c r="B737" s="210"/>
      <c r="C737" s="210"/>
      <c r="D737" s="211"/>
      <c r="E737" s="993" t="s">
        <v>609</v>
      </c>
      <c r="F737" s="993"/>
      <c r="G737" s="993"/>
      <c r="H737" s="993"/>
      <c r="I737" s="993"/>
      <c r="J737" s="993"/>
      <c r="K737" s="993"/>
      <c r="L737" s="993"/>
      <c r="M737" s="993"/>
      <c r="N737" s="365" t="s">
        <v>541</v>
      </c>
      <c r="O737" s="365"/>
      <c r="P737" s="365"/>
      <c r="Q737" s="365"/>
      <c r="R737" s="993" t="s">
        <v>610</v>
      </c>
      <c r="S737" s="993"/>
      <c r="T737" s="993"/>
      <c r="U737" s="993"/>
      <c r="V737" s="993"/>
      <c r="W737" s="993"/>
      <c r="X737" s="993"/>
      <c r="Y737" s="993"/>
      <c r="Z737" s="993"/>
      <c r="AA737" s="365" t="s">
        <v>540</v>
      </c>
      <c r="AB737" s="365"/>
      <c r="AC737" s="365"/>
      <c r="AD737" s="365"/>
      <c r="AE737" s="993" t="s">
        <v>611</v>
      </c>
      <c r="AF737" s="993"/>
      <c r="AG737" s="993"/>
      <c r="AH737" s="993"/>
      <c r="AI737" s="993"/>
      <c r="AJ737" s="993"/>
      <c r="AK737" s="993"/>
      <c r="AL737" s="993"/>
      <c r="AM737" s="993"/>
      <c r="AN737" s="365" t="s">
        <v>539</v>
      </c>
      <c r="AO737" s="365"/>
      <c r="AP737" s="365"/>
      <c r="AQ737" s="365"/>
      <c r="AR737" s="985" t="s">
        <v>612</v>
      </c>
      <c r="AS737" s="986"/>
      <c r="AT737" s="986"/>
      <c r="AU737" s="986"/>
      <c r="AV737" s="986"/>
      <c r="AW737" s="986"/>
      <c r="AX737" s="987"/>
      <c r="AY737" s="89"/>
      <c r="AZ737" s="89"/>
    </row>
    <row r="738" spans="1:52" ht="24.75" customHeight="1" x14ac:dyDescent="0.15">
      <c r="A738" s="994" t="s">
        <v>538</v>
      </c>
      <c r="B738" s="210"/>
      <c r="C738" s="210"/>
      <c r="D738" s="211"/>
      <c r="E738" s="993" t="s">
        <v>613</v>
      </c>
      <c r="F738" s="993"/>
      <c r="G738" s="993"/>
      <c r="H738" s="993"/>
      <c r="I738" s="993"/>
      <c r="J738" s="993"/>
      <c r="K738" s="993"/>
      <c r="L738" s="993"/>
      <c r="M738" s="993"/>
      <c r="N738" s="365" t="s">
        <v>537</v>
      </c>
      <c r="O738" s="365"/>
      <c r="P738" s="365"/>
      <c r="Q738" s="365"/>
      <c r="R738" s="993" t="s">
        <v>612</v>
      </c>
      <c r="S738" s="993"/>
      <c r="T738" s="993"/>
      <c r="U738" s="993"/>
      <c r="V738" s="993"/>
      <c r="W738" s="993"/>
      <c r="X738" s="993"/>
      <c r="Y738" s="993"/>
      <c r="Z738" s="993"/>
      <c r="AA738" s="365" t="s">
        <v>536</v>
      </c>
      <c r="AB738" s="365"/>
      <c r="AC738" s="365"/>
      <c r="AD738" s="365"/>
      <c r="AE738" s="993" t="s">
        <v>614</v>
      </c>
      <c r="AF738" s="993"/>
      <c r="AG738" s="993"/>
      <c r="AH738" s="993"/>
      <c r="AI738" s="993"/>
      <c r="AJ738" s="993"/>
      <c r="AK738" s="993"/>
      <c r="AL738" s="993"/>
      <c r="AM738" s="993"/>
      <c r="AN738" s="365" t="s">
        <v>532</v>
      </c>
      <c r="AO738" s="365"/>
      <c r="AP738" s="365"/>
      <c r="AQ738" s="365"/>
      <c r="AR738" s="985" t="s">
        <v>635</v>
      </c>
      <c r="AS738" s="986"/>
      <c r="AT738" s="986"/>
      <c r="AU738" s="986"/>
      <c r="AV738" s="986"/>
      <c r="AW738" s="986"/>
      <c r="AX738" s="987"/>
    </row>
    <row r="739" spans="1:52" ht="24.75" customHeight="1" thickBot="1" x14ac:dyDescent="0.2">
      <c r="A739" s="995" t="s">
        <v>528</v>
      </c>
      <c r="B739" s="996"/>
      <c r="C739" s="996"/>
      <c r="D739" s="997"/>
      <c r="E739" s="998" t="s">
        <v>568</v>
      </c>
      <c r="F739" s="988"/>
      <c r="G739" s="988"/>
      <c r="H739" s="93" t="str">
        <f>IF(E739="", "", "(")</f>
        <v>(</v>
      </c>
      <c r="I739" s="988"/>
      <c r="J739" s="988"/>
      <c r="K739" s="93" t="str">
        <f>IF(OR(I739="　", I739=""), "", "-")</f>
        <v/>
      </c>
      <c r="L739" s="989">
        <v>333</v>
      </c>
      <c r="M739" s="989"/>
      <c r="N739" s="94" t="str">
        <f>IF(O739="", "", "-")</f>
        <v/>
      </c>
      <c r="O739" s="95"/>
      <c r="P739" s="94" t="str">
        <f>IF(E739="", "", ")")</f>
        <v>)</v>
      </c>
      <c r="Q739" s="998"/>
      <c r="R739" s="988"/>
      <c r="S739" s="988"/>
      <c r="T739" s="93" t="str">
        <f>IF(Q739="", "", "(")</f>
        <v/>
      </c>
      <c r="U739" s="988"/>
      <c r="V739" s="988"/>
      <c r="W739" s="93" t="str">
        <f>IF(OR(U739="　", U739=""), "", "-")</f>
        <v/>
      </c>
      <c r="X739" s="989"/>
      <c r="Y739" s="989"/>
      <c r="Z739" s="94" t="str">
        <f>IF(AA739="", "", "-")</f>
        <v/>
      </c>
      <c r="AA739" s="95"/>
      <c r="AB739" s="94" t="str">
        <f>IF(Q739="", "", ")")</f>
        <v/>
      </c>
      <c r="AC739" s="998"/>
      <c r="AD739" s="988"/>
      <c r="AE739" s="988"/>
      <c r="AF739" s="93" t="str">
        <f>IF(AC739="", "", "(")</f>
        <v/>
      </c>
      <c r="AG739" s="988"/>
      <c r="AH739" s="988"/>
      <c r="AI739" s="93" t="str">
        <f>IF(OR(AG739="　", AG739=""), "", "-")</f>
        <v/>
      </c>
      <c r="AJ739" s="989"/>
      <c r="AK739" s="989"/>
      <c r="AL739" s="94" t="str">
        <f>IF(AM739="", "", "-")</f>
        <v/>
      </c>
      <c r="AM739" s="95"/>
      <c r="AN739" s="94" t="str">
        <f>IF(AC739="", "", ")")</f>
        <v/>
      </c>
      <c r="AO739" s="990"/>
      <c r="AP739" s="991"/>
      <c r="AQ739" s="991"/>
      <c r="AR739" s="991"/>
      <c r="AS739" s="991"/>
      <c r="AT739" s="991"/>
      <c r="AU739" s="991"/>
      <c r="AV739" s="991"/>
      <c r="AW739" s="991"/>
      <c r="AX739" s="992"/>
    </row>
    <row r="740" spans="1:52" ht="28.35" customHeight="1" x14ac:dyDescent="0.15">
      <c r="A740" s="614" t="s">
        <v>508</v>
      </c>
      <c r="B740" s="615"/>
      <c r="C740" s="615"/>
      <c r="D740" s="615"/>
      <c r="E740" s="615"/>
      <c r="F740" s="616"/>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510</v>
      </c>
      <c r="B779" s="629"/>
      <c r="C779" s="629"/>
      <c r="D779" s="629"/>
      <c r="E779" s="629"/>
      <c r="F779" s="630"/>
      <c r="G779" s="595" t="s">
        <v>620</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619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615</v>
      </c>
      <c r="H781" s="671"/>
      <c r="I781" s="671"/>
      <c r="J781" s="671"/>
      <c r="K781" s="672"/>
      <c r="L781" s="664" t="s">
        <v>616</v>
      </c>
      <c r="M781" s="665"/>
      <c r="N781" s="665"/>
      <c r="O781" s="665"/>
      <c r="P781" s="665"/>
      <c r="Q781" s="665"/>
      <c r="R781" s="665"/>
      <c r="S781" s="665"/>
      <c r="T781" s="665"/>
      <c r="U781" s="665"/>
      <c r="V781" s="665"/>
      <c r="W781" s="665"/>
      <c r="X781" s="666"/>
      <c r="Y781" s="388">
        <v>1</v>
      </c>
      <c r="Z781" s="389"/>
      <c r="AA781" s="389"/>
      <c r="AB781" s="805"/>
      <c r="AC781" s="670" t="s">
        <v>615</v>
      </c>
      <c r="AD781" s="671"/>
      <c r="AE781" s="671"/>
      <c r="AF781" s="671"/>
      <c r="AG781" s="672"/>
      <c r="AH781" s="664" t="s">
        <v>616</v>
      </c>
      <c r="AI781" s="665"/>
      <c r="AJ781" s="665"/>
      <c r="AK781" s="665"/>
      <c r="AL781" s="665"/>
      <c r="AM781" s="665"/>
      <c r="AN781" s="665"/>
      <c r="AO781" s="665"/>
      <c r="AP781" s="665"/>
      <c r="AQ781" s="665"/>
      <c r="AR781" s="665"/>
      <c r="AS781" s="665"/>
      <c r="AT781" s="666"/>
      <c r="AU781" s="388">
        <v>1</v>
      </c>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v>
      </c>
      <c r="AV791" s="832"/>
      <c r="AW791" s="832"/>
      <c r="AX791" s="834"/>
    </row>
    <row r="792" spans="1:50" ht="24.75" customHeight="1" x14ac:dyDescent="0.15">
      <c r="A792" s="631"/>
      <c r="B792" s="632"/>
      <c r="C792" s="632"/>
      <c r="D792" s="632"/>
      <c r="E792" s="632"/>
      <c r="F792" s="633"/>
      <c r="G792" s="595" t="s">
        <v>621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615</v>
      </c>
      <c r="H794" s="671"/>
      <c r="I794" s="671"/>
      <c r="J794" s="671"/>
      <c r="K794" s="672"/>
      <c r="L794" s="664" t="s">
        <v>616</v>
      </c>
      <c r="M794" s="665"/>
      <c r="N794" s="665"/>
      <c r="O794" s="665"/>
      <c r="P794" s="665"/>
      <c r="Q794" s="665"/>
      <c r="R794" s="665"/>
      <c r="S794" s="665"/>
      <c r="T794" s="665"/>
      <c r="U794" s="665"/>
      <c r="V794" s="665"/>
      <c r="W794" s="665"/>
      <c r="X794" s="666"/>
      <c r="Y794" s="388">
        <v>0.2</v>
      </c>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0.2</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441</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120" customHeight="1" x14ac:dyDescent="0.15">
      <c r="A837" s="376">
        <v>1</v>
      </c>
      <c r="B837" s="376">
        <v>1</v>
      </c>
      <c r="C837" s="361" t="s">
        <v>618</v>
      </c>
      <c r="D837" s="347"/>
      <c r="E837" s="347"/>
      <c r="F837" s="347"/>
      <c r="G837" s="347"/>
      <c r="H837" s="347"/>
      <c r="I837" s="347"/>
      <c r="J837" s="348">
        <v>7010001089876</v>
      </c>
      <c r="K837" s="349"/>
      <c r="L837" s="349"/>
      <c r="M837" s="349"/>
      <c r="N837" s="349"/>
      <c r="O837" s="349"/>
      <c r="P837" s="362" t="s">
        <v>622</v>
      </c>
      <c r="Q837" s="350"/>
      <c r="R837" s="350"/>
      <c r="S837" s="350"/>
      <c r="T837" s="350"/>
      <c r="U837" s="350"/>
      <c r="V837" s="350"/>
      <c r="W837" s="350"/>
      <c r="X837" s="350"/>
      <c r="Y837" s="351">
        <v>1</v>
      </c>
      <c r="Z837" s="352"/>
      <c r="AA837" s="352"/>
      <c r="AB837" s="353"/>
      <c r="AC837" s="363" t="s">
        <v>496</v>
      </c>
      <c r="AD837" s="371"/>
      <c r="AE837" s="371"/>
      <c r="AF837" s="371"/>
      <c r="AG837" s="371"/>
      <c r="AH837" s="372">
        <v>2</v>
      </c>
      <c r="AI837" s="373"/>
      <c r="AJ837" s="373"/>
      <c r="AK837" s="373"/>
      <c r="AL837" s="357">
        <v>21.9</v>
      </c>
      <c r="AM837" s="358"/>
      <c r="AN837" s="358"/>
      <c r="AO837" s="359"/>
      <c r="AP837" s="360" t="s">
        <v>617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60" customHeight="1" x14ac:dyDescent="0.15">
      <c r="A870" s="376">
        <v>1</v>
      </c>
      <c r="B870" s="376">
        <v>1</v>
      </c>
      <c r="C870" s="361" t="s">
        <v>623</v>
      </c>
      <c r="D870" s="347"/>
      <c r="E870" s="347"/>
      <c r="F870" s="347"/>
      <c r="G870" s="347"/>
      <c r="H870" s="347"/>
      <c r="I870" s="347"/>
      <c r="J870" s="348">
        <v>6030001048831</v>
      </c>
      <c r="K870" s="349"/>
      <c r="L870" s="349"/>
      <c r="M870" s="349"/>
      <c r="N870" s="349"/>
      <c r="O870" s="349"/>
      <c r="P870" s="362" t="s">
        <v>624</v>
      </c>
      <c r="Q870" s="350"/>
      <c r="R870" s="350"/>
      <c r="S870" s="350"/>
      <c r="T870" s="350"/>
      <c r="U870" s="350"/>
      <c r="V870" s="350"/>
      <c r="W870" s="350"/>
      <c r="X870" s="350"/>
      <c r="Y870" s="351">
        <v>1</v>
      </c>
      <c r="Z870" s="352"/>
      <c r="AA870" s="352"/>
      <c r="AB870" s="353"/>
      <c r="AC870" s="363" t="s">
        <v>496</v>
      </c>
      <c r="AD870" s="371"/>
      <c r="AE870" s="371"/>
      <c r="AF870" s="371"/>
      <c r="AG870" s="371"/>
      <c r="AH870" s="372">
        <v>5</v>
      </c>
      <c r="AI870" s="373"/>
      <c r="AJ870" s="373"/>
      <c r="AK870" s="373"/>
      <c r="AL870" s="357">
        <v>26.9</v>
      </c>
      <c r="AM870" s="358"/>
      <c r="AN870" s="358"/>
      <c r="AO870" s="359"/>
      <c r="AP870" s="360" t="s">
        <v>625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60" customHeight="1" x14ac:dyDescent="0.15">
      <c r="A903" s="376">
        <v>1</v>
      </c>
      <c r="B903" s="376">
        <v>1</v>
      </c>
      <c r="C903" s="361" t="s">
        <v>627</v>
      </c>
      <c r="D903" s="347"/>
      <c r="E903" s="347"/>
      <c r="F903" s="347"/>
      <c r="G903" s="347"/>
      <c r="H903" s="347"/>
      <c r="I903" s="347"/>
      <c r="J903" s="348">
        <v>5013301013243</v>
      </c>
      <c r="K903" s="349"/>
      <c r="L903" s="349"/>
      <c r="M903" s="349"/>
      <c r="N903" s="349"/>
      <c r="O903" s="349"/>
      <c r="P903" s="362" t="s">
        <v>626</v>
      </c>
      <c r="Q903" s="350"/>
      <c r="R903" s="350"/>
      <c r="S903" s="350"/>
      <c r="T903" s="350"/>
      <c r="U903" s="350"/>
      <c r="V903" s="350"/>
      <c r="W903" s="350"/>
      <c r="X903" s="350"/>
      <c r="Y903" s="351">
        <v>0.2</v>
      </c>
      <c r="Z903" s="352"/>
      <c r="AA903" s="352"/>
      <c r="AB903" s="353"/>
      <c r="AC903" s="363" t="s">
        <v>502</v>
      </c>
      <c r="AD903" s="371"/>
      <c r="AE903" s="371"/>
      <c r="AF903" s="371"/>
      <c r="AG903" s="371"/>
      <c r="AH903" s="372" t="s">
        <v>628</v>
      </c>
      <c r="AI903" s="373"/>
      <c r="AJ903" s="373"/>
      <c r="AK903" s="373"/>
      <c r="AL903" s="357" t="s">
        <v>628</v>
      </c>
      <c r="AM903" s="358"/>
      <c r="AN903" s="358"/>
      <c r="AO903" s="359"/>
      <c r="AP903" s="360" t="s">
        <v>625</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82">
    <cfRule type="expression" dxfId="2795" priority="13883">
      <formula>IF(RIGHT(TEXT(Y782,"0.#"),1)=".",FALSE,TRUE)</formula>
    </cfRule>
    <cfRule type="expression" dxfId="2794" priority="13884">
      <formula>IF(RIGHT(TEXT(Y782,"0.#"),1)=".",TRUE,FALSE)</formula>
    </cfRule>
  </conditionalFormatting>
  <conditionalFormatting sqref="Y791">
    <cfRule type="expression" dxfId="2793" priority="13879">
      <formula>IF(RIGHT(TEXT(Y791,"0.#"),1)=".",FALSE,TRUE)</formula>
    </cfRule>
    <cfRule type="expression" dxfId="2792" priority="13880">
      <formula>IF(RIGHT(TEXT(Y791,"0.#"),1)=".",TRUE,FALSE)</formula>
    </cfRule>
  </conditionalFormatting>
  <conditionalFormatting sqref="Y822:Y829 Y820 Y809:Y816 Y807 Y796:Y803 Y794">
    <cfRule type="expression" dxfId="2791" priority="13661">
      <formula>IF(RIGHT(TEXT(Y794,"0.#"),1)=".",FALSE,TRUE)</formula>
    </cfRule>
    <cfRule type="expression" dxfId="2790" priority="13662">
      <formula>IF(RIGHT(TEXT(Y794,"0.#"),1)=".",TRUE,FALSE)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83:Y790 Y781">
    <cfRule type="expression" dxfId="2783" priority="13685">
      <formula>IF(RIGHT(TEXT(Y781,"0.#"),1)=".",FALSE,TRUE)</formula>
    </cfRule>
    <cfRule type="expression" dxfId="2782" priority="13686">
      <formula>IF(RIGHT(TEXT(Y781,"0.#"),1)=".",TRUE,FALSE)</formula>
    </cfRule>
  </conditionalFormatting>
  <conditionalFormatting sqref="AU782">
    <cfRule type="expression" dxfId="2781" priority="13683">
      <formula>IF(RIGHT(TEXT(AU782,"0.#"),1)=".",FALSE,TRUE)</formula>
    </cfRule>
    <cfRule type="expression" dxfId="2780" priority="13684">
      <formula>IF(RIGHT(TEXT(AU782,"0.#"),1)=".",TRUE,FALSE)</formula>
    </cfRule>
  </conditionalFormatting>
  <conditionalFormatting sqref="AU791">
    <cfRule type="expression" dxfId="2779" priority="13681">
      <formula>IF(RIGHT(TEXT(AU791,"0.#"),1)=".",FALSE,TRUE)</formula>
    </cfRule>
    <cfRule type="expression" dxfId="2778" priority="13682">
      <formula>IF(RIGHT(TEXT(AU791,"0.#"),1)=".",TRUE,FALSE)</formula>
    </cfRule>
  </conditionalFormatting>
  <conditionalFormatting sqref="AU783:AU790 AU781">
    <cfRule type="expression" dxfId="2777" priority="13679">
      <formula>IF(RIGHT(TEXT(AU781,"0.#"),1)=".",FALSE,TRUE)</formula>
    </cfRule>
    <cfRule type="expression" dxfId="2776" priority="13680">
      <formula>IF(RIGHT(TEXT(AU781,"0.#"),1)=".",TRUE,FALSE)</formula>
    </cfRule>
  </conditionalFormatting>
  <conditionalFormatting sqref="Y821 Y808 Y795">
    <cfRule type="expression" dxfId="2775" priority="13665">
      <formula>IF(RIGHT(TEXT(Y795,"0.#"),1)=".",FALSE,TRUE)</formula>
    </cfRule>
    <cfRule type="expression" dxfId="2774" priority="13666">
      <formula>IF(RIGHT(TEXT(Y795,"0.#"),1)=".",TRUE,FALSE)</formula>
    </cfRule>
  </conditionalFormatting>
  <conditionalFormatting sqref="Y830 Y817 Y804">
    <cfRule type="expression" dxfId="2773" priority="13663">
      <formula>IF(RIGHT(TEXT(Y804,"0.#"),1)=".",FALSE,TRUE)</formula>
    </cfRule>
    <cfRule type="expression" dxfId="2772" priority="13664">
      <formula>IF(RIGHT(TEXT(Y804,"0.#"),1)=".",TRUE,FALSE)</formula>
    </cfRule>
  </conditionalFormatting>
  <conditionalFormatting sqref="AU821 AU808 AU795">
    <cfRule type="expression" dxfId="2771" priority="13659">
      <formula>IF(RIGHT(TEXT(AU795,"0.#"),1)=".",FALSE,TRUE)</formula>
    </cfRule>
    <cfRule type="expression" dxfId="2770" priority="13660">
      <formula>IF(RIGHT(TEXT(AU795,"0.#"),1)=".",TRUE,FALSE)</formula>
    </cfRule>
  </conditionalFormatting>
  <conditionalFormatting sqref="AU830 AU817 AU804">
    <cfRule type="expression" dxfId="2769" priority="13657">
      <formula>IF(RIGHT(TEXT(AU804,"0.#"),1)=".",FALSE,TRUE)</formula>
    </cfRule>
    <cfRule type="expression" dxfId="2768" priority="13658">
      <formula>IF(RIGHT(TEXT(AU804,"0.#"),1)=".",TRUE,FALSE)</formula>
    </cfRule>
  </conditionalFormatting>
  <conditionalFormatting sqref="AU822:AU829 AU820 AU809:AU816 AU807 AU796:AU803 AU794">
    <cfRule type="expression" dxfId="2767" priority="13655">
      <formula>IF(RIGHT(TEXT(AU794,"0.#"),1)=".",FALSE,TRUE)</formula>
    </cfRule>
    <cfRule type="expression" dxfId="2766" priority="13656">
      <formula>IF(RIGHT(TEXT(AU794,"0.#"),1)=".",TRUE,FALSE)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8:AO838">
    <cfRule type="expression" dxfId="2387" priority="2819">
      <formula>IF(AND(AL838&gt;=0, RIGHT(TEXT(AL838,"0.#"),1)&lt;&gt;"."),TRUE,FALSE)</formula>
    </cfRule>
    <cfRule type="expression" dxfId="2386" priority="2820">
      <formula>IF(AND(AL838&gt;=0, RIGHT(TEXT(AL838,"0.#"),1)="."),TRUE,FALSE)</formula>
    </cfRule>
    <cfRule type="expression" dxfId="2385" priority="2821">
      <formula>IF(AND(AL838&lt;0, RIGHT(TEXT(AL838,"0.#"),1)&lt;&gt;"."),TRUE,FALSE)</formula>
    </cfRule>
    <cfRule type="expression" dxfId="2384" priority="2822">
      <formula>IF(AND(AL838&lt;0, RIGHT(TEXT(AL838,"0.#"),1)="."),TRUE,FALSE)</formula>
    </cfRule>
  </conditionalFormatting>
  <conditionalFormatting sqref="Y838">
    <cfRule type="expression" dxfId="2383" priority="2817">
      <formula>IF(RIGHT(TEXT(Y838,"0.#"),1)=".",FALSE,TRUE)</formula>
    </cfRule>
    <cfRule type="expression" dxfId="2382" priority="2818">
      <formula>IF(RIGHT(TEXT(Y838,"0.#"),1)=".",TRUE,FALSE)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0:Y871">
    <cfRule type="expression" dxfId="2063" priority="2071">
      <formula>IF(RIGHT(TEXT(Y870,"0.#"),1)=".",FALSE,TRUE)</formula>
    </cfRule>
    <cfRule type="expression" dxfId="2062" priority="2072">
      <formula>IF(RIGHT(TEXT(Y870,"0.#"),1)=".",TRUE,FALSE)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7">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I116 AM116">
    <cfRule type="expression" dxfId="707" priority="7">
      <formula>IF(RIGHT(TEXT(AI116,"0.#"),1)=".",FALSE,TRUE)</formula>
    </cfRule>
    <cfRule type="expression" dxfId="706" priority="8">
      <formula>IF(RIGHT(TEXT(AI116,"0.#"),1)=".",TRUE,FALSE)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27" max="49" man="1"/>
    <brk id="735" max="49" man="1"/>
    <brk id="778" max="49" man="1"/>
    <brk id="833"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60" zoomScaleNormal="60" workbookViewId="0">
      <selection activeCell="A13" sqref="A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5"/>
      <c r="Z2" s="829"/>
      <c r="AA2" s="830"/>
      <c r="AB2" s="1029" t="s">
        <v>11</v>
      </c>
      <c r="AC2" s="1030"/>
      <c r="AD2" s="1031"/>
      <c r="AE2" s="1035" t="s">
        <v>555</v>
      </c>
      <c r="AF2" s="1035"/>
      <c r="AG2" s="1035"/>
      <c r="AH2" s="1035"/>
      <c r="AI2" s="1035" t="s">
        <v>552</v>
      </c>
      <c r="AJ2" s="1035"/>
      <c r="AK2" s="1035"/>
      <c r="AL2" s="1035"/>
      <c r="AM2" s="1035" t="s">
        <v>526</v>
      </c>
      <c r="AN2" s="1035"/>
      <c r="AO2" s="1035"/>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6"/>
      <c r="Z3" s="1027"/>
      <c r="AA3" s="1028"/>
      <c r="AB3" s="1032"/>
      <c r="AC3" s="1033"/>
      <c r="AD3" s="1034"/>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2"/>
      <c r="I4" s="1002"/>
      <c r="J4" s="1002"/>
      <c r="K4" s="1002"/>
      <c r="L4" s="1002"/>
      <c r="M4" s="1002"/>
      <c r="N4" s="1002"/>
      <c r="O4" s="1003"/>
      <c r="P4" s="105"/>
      <c r="Q4" s="1010"/>
      <c r="R4" s="1010"/>
      <c r="S4" s="1010"/>
      <c r="T4" s="1010"/>
      <c r="U4" s="1010"/>
      <c r="V4" s="1010"/>
      <c r="W4" s="1010"/>
      <c r="X4" s="1011"/>
      <c r="Y4" s="1020" t="s">
        <v>12</v>
      </c>
      <c r="Z4" s="1021"/>
      <c r="AA4" s="1022"/>
      <c r="AB4" s="461"/>
      <c r="AC4" s="1024"/>
      <c r="AD4" s="1024"/>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4"/>
      <c r="H5" s="1005"/>
      <c r="I5" s="1005"/>
      <c r="J5" s="1005"/>
      <c r="K5" s="1005"/>
      <c r="L5" s="1005"/>
      <c r="M5" s="1005"/>
      <c r="N5" s="1005"/>
      <c r="O5" s="1006"/>
      <c r="P5" s="1012"/>
      <c r="Q5" s="1012"/>
      <c r="R5" s="1012"/>
      <c r="S5" s="1012"/>
      <c r="T5" s="1012"/>
      <c r="U5" s="1012"/>
      <c r="V5" s="1012"/>
      <c r="W5" s="1012"/>
      <c r="X5" s="1013"/>
      <c r="Y5" s="415" t="s">
        <v>54</v>
      </c>
      <c r="Z5" s="1017"/>
      <c r="AA5" s="1018"/>
      <c r="AB5" s="523"/>
      <c r="AC5" s="1023"/>
      <c r="AD5" s="1023"/>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7"/>
      <c r="H6" s="1008"/>
      <c r="I6" s="1008"/>
      <c r="J6" s="1008"/>
      <c r="K6" s="1008"/>
      <c r="L6" s="1008"/>
      <c r="M6" s="1008"/>
      <c r="N6" s="1008"/>
      <c r="O6" s="1009"/>
      <c r="P6" s="1014"/>
      <c r="Q6" s="1014"/>
      <c r="R6" s="1014"/>
      <c r="S6" s="1014"/>
      <c r="T6" s="1014"/>
      <c r="U6" s="1014"/>
      <c r="V6" s="1014"/>
      <c r="W6" s="1014"/>
      <c r="X6" s="1015"/>
      <c r="Y6" s="1016" t="s">
        <v>13</v>
      </c>
      <c r="Z6" s="1017"/>
      <c r="AA6" s="1018"/>
      <c r="AB6" s="594" t="s">
        <v>301</v>
      </c>
      <c r="AC6" s="1019"/>
      <c r="AD6" s="1019"/>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5"/>
      <c r="Z9" s="829"/>
      <c r="AA9" s="830"/>
      <c r="AB9" s="1029" t="s">
        <v>11</v>
      </c>
      <c r="AC9" s="1030"/>
      <c r="AD9" s="1031"/>
      <c r="AE9" s="1035" t="s">
        <v>556</v>
      </c>
      <c r="AF9" s="1035"/>
      <c r="AG9" s="1035"/>
      <c r="AH9" s="1035"/>
      <c r="AI9" s="1035" t="s">
        <v>552</v>
      </c>
      <c r="AJ9" s="1035"/>
      <c r="AK9" s="1035"/>
      <c r="AL9" s="1035"/>
      <c r="AM9" s="1035" t="s">
        <v>526</v>
      </c>
      <c r="AN9" s="1035"/>
      <c r="AO9" s="1035"/>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6"/>
      <c r="Z10" s="1027"/>
      <c r="AA10" s="1028"/>
      <c r="AB10" s="1032"/>
      <c r="AC10" s="1033"/>
      <c r="AD10" s="1034"/>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2"/>
      <c r="I11" s="1002"/>
      <c r="J11" s="1002"/>
      <c r="K11" s="1002"/>
      <c r="L11" s="1002"/>
      <c r="M11" s="1002"/>
      <c r="N11" s="1002"/>
      <c r="O11" s="1003"/>
      <c r="P11" s="105"/>
      <c r="Q11" s="1010"/>
      <c r="R11" s="1010"/>
      <c r="S11" s="1010"/>
      <c r="T11" s="1010"/>
      <c r="U11" s="1010"/>
      <c r="V11" s="1010"/>
      <c r="W11" s="1010"/>
      <c r="X11" s="1011"/>
      <c r="Y11" s="1020" t="s">
        <v>12</v>
      </c>
      <c r="Z11" s="1021"/>
      <c r="AA11" s="1022"/>
      <c r="AB11" s="461"/>
      <c r="AC11" s="1024"/>
      <c r="AD11" s="1024"/>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4"/>
      <c r="H12" s="1005"/>
      <c r="I12" s="1005"/>
      <c r="J12" s="1005"/>
      <c r="K12" s="1005"/>
      <c r="L12" s="1005"/>
      <c r="M12" s="1005"/>
      <c r="N12" s="1005"/>
      <c r="O12" s="1006"/>
      <c r="P12" s="1012"/>
      <c r="Q12" s="1012"/>
      <c r="R12" s="1012"/>
      <c r="S12" s="1012"/>
      <c r="T12" s="1012"/>
      <c r="U12" s="1012"/>
      <c r="V12" s="1012"/>
      <c r="W12" s="1012"/>
      <c r="X12" s="1013"/>
      <c r="Y12" s="415" t="s">
        <v>54</v>
      </c>
      <c r="Z12" s="1017"/>
      <c r="AA12" s="1018"/>
      <c r="AB12" s="523"/>
      <c r="AC12" s="1023"/>
      <c r="AD12" s="1023"/>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4" t="s">
        <v>301</v>
      </c>
      <c r="AC13" s="1019"/>
      <c r="AD13" s="1019"/>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5"/>
      <c r="Z16" s="829"/>
      <c r="AA16" s="830"/>
      <c r="AB16" s="1029" t="s">
        <v>11</v>
      </c>
      <c r="AC16" s="1030"/>
      <c r="AD16" s="1031"/>
      <c r="AE16" s="1035" t="s">
        <v>555</v>
      </c>
      <c r="AF16" s="1035"/>
      <c r="AG16" s="1035"/>
      <c r="AH16" s="1035"/>
      <c r="AI16" s="1035" t="s">
        <v>553</v>
      </c>
      <c r="AJ16" s="1035"/>
      <c r="AK16" s="1035"/>
      <c r="AL16" s="1035"/>
      <c r="AM16" s="1035" t="s">
        <v>526</v>
      </c>
      <c r="AN16" s="1035"/>
      <c r="AO16" s="1035"/>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6"/>
      <c r="Z17" s="1027"/>
      <c r="AA17" s="1028"/>
      <c r="AB17" s="1032"/>
      <c r="AC17" s="1033"/>
      <c r="AD17" s="1034"/>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2"/>
      <c r="I18" s="1002"/>
      <c r="J18" s="1002"/>
      <c r="K18" s="1002"/>
      <c r="L18" s="1002"/>
      <c r="M18" s="1002"/>
      <c r="N18" s="1002"/>
      <c r="O18" s="1003"/>
      <c r="P18" s="105"/>
      <c r="Q18" s="1010"/>
      <c r="R18" s="1010"/>
      <c r="S18" s="1010"/>
      <c r="T18" s="1010"/>
      <c r="U18" s="1010"/>
      <c r="V18" s="1010"/>
      <c r="W18" s="1010"/>
      <c r="X18" s="1011"/>
      <c r="Y18" s="1020" t="s">
        <v>12</v>
      </c>
      <c r="Z18" s="1021"/>
      <c r="AA18" s="1022"/>
      <c r="AB18" s="461"/>
      <c r="AC18" s="1024"/>
      <c r="AD18" s="1024"/>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4"/>
      <c r="H19" s="1005"/>
      <c r="I19" s="1005"/>
      <c r="J19" s="1005"/>
      <c r="K19" s="1005"/>
      <c r="L19" s="1005"/>
      <c r="M19" s="1005"/>
      <c r="N19" s="1005"/>
      <c r="O19" s="1006"/>
      <c r="P19" s="1012"/>
      <c r="Q19" s="1012"/>
      <c r="R19" s="1012"/>
      <c r="S19" s="1012"/>
      <c r="T19" s="1012"/>
      <c r="U19" s="1012"/>
      <c r="V19" s="1012"/>
      <c r="W19" s="1012"/>
      <c r="X19" s="1013"/>
      <c r="Y19" s="415" t="s">
        <v>54</v>
      </c>
      <c r="Z19" s="1017"/>
      <c r="AA19" s="1018"/>
      <c r="AB19" s="523"/>
      <c r="AC19" s="1023"/>
      <c r="AD19" s="1023"/>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4" t="s">
        <v>301</v>
      </c>
      <c r="AC20" s="1019"/>
      <c r="AD20" s="1019"/>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5"/>
      <c r="Z23" s="829"/>
      <c r="AA23" s="830"/>
      <c r="AB23" s="1029" t="s">
        <v>11</v>
      </c>
      <c r="AC23" s="1030"/>
      <c r="AD23" s="1031"/>
      <c r="AE23" s="1035" t="s">
        <v>557</v>
      </c>
      <c r="AF23" s="1035"/>
      <c r="AG23" s="1035"/>
      <c r="AH23" s="1035"/>
      <c r="AI23" s="1035" t="s">
        <v>552</v>
      </c>
      <c r="AJ23" s="1035"/>
      <c r="AK23" s="1035"/>
      <c r="AL23" s="1035"/>
      <c r="AM23" s="1035" t="s">
        <v>526</v>
      </c>
      <c r="AN23" s="1035"/>
      <c r="AO23" s="1035"/>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6"/>
      <c r="Z24" s="1027"/>
      <c r="AA24" s="1028"/>
      <c r="AB24" s="1032"/>
      <c r="AC24" s="1033"/>
      <c r="AD24" s="1034"/>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2"/>
      <c r="I25" s="1002"/>
      <c r="J25" s="1002"/>
      <c r="K25" s="1002"/>
      <c r="L25" s="1002"/>
      <c r="M25" s="1002"/>
      <c r="N25" s="1002"/>
      <c r="O25" s="1003"/>
      <c r="P25" s="105"/>
      <c r="Q25" s="1010"/>
      <c r="R25" s="1010"/>
      <c r="S25" s="1010"/>
      <c r="T25" s="1010"/>
      <c r="U25" s="1010"/>
      <c r="V25" s="1010"/>
      <c r="W25" s="1010"/>
      <c r="X25" s="1011"/>
      <c r="Y25" s="1020" t="s">
        <v>12</v>
      </c>
      <c r="Z25" s="1021"/>
      <c r="AA25" s="1022"/>
      <c r="AB25" s="461"/>
      <c r="AC25" s="1024"/>
      <c r="AD25" s="1024"/>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4"/>
      <c r="H26" s="1005"/>
      <c r="I26" s="1005"/>
      <c r="J26" s="1005"/>
      <c r="K26" s="1005"/>
      <c r="L26" s="1005"/>
      <c r="M26" s="1005"/>
      <c r="N26" s="1005"/>
      <c r="O26" s="1006"/>
      <c r="P26" s="1012"/>
      <c r="Q26" s="1012"/>
      <c r="R26" s="1012"/>
      <c r="S26" s="1012"/>
      <c r="T26" s="1012"/>
      <c r="U26" s="1012"/>
      <c r="V26" s="1012"/>
      <c r="W26" s="1012"/>
      <c r="X26" s="1013"/>
      <c r="Y26" s="415" t="s">
        <v>54</v>
      </c>
      <c r="Z26" s="1017"/>
      <c r="AA26" s="1018"/>
      <c r="AB26" s="523"/>
      <c r="AC26" s="1023"/>
      <c r="AD26" s="1023"/>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4" t="s">
        <v>301</v>
      </c>
      <c r="AC27" s="1019"/>
      <c r="AD27" s="1019"/>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5"/>
      <c r="Z30" s="829"/>
      <c r="AA30" s="830"/>
      <c r="AB30" s="1029" t="s">
        <v>11</v>
      </c>
      <c r="AC30" s="1030"/>
      <c r="AD30" s="1031"/>
      <c r="AE30" s="1035" t="s">
        <v>555</v>
      </c>
      <c r="AF30" s="1035"/>
      <c r="AG30" s="1035"/>
      <c r="AH30" s="1035"/>
      <c r="AI30" s="1035" t="s">
        <v>552</v>
      </c>
      <c r="AJ30" s="1035"/>
      <c r="AK30" s="1035"/>
      <c r="AL30" s="1035"/>
      <c r="AM30" s="1035" t="s">
        <v>550</v>
      </c>
      <c r="AN30" s="1035"/>
      <c r="AO30" s="1035"/>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6"/>
      <c r="Z31" s="1027"/>
      <c r="AA31" s="1028"/>
      <c r="AB31" s="1032"/>
      <c r="AC31" s="1033"/>
      <c r="AD31" s="1034"/>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2"/>
      <c r="I32" s="1002"/>
      <c r="J32" s="1002"/>
      <c r="K32" s="1002"/>
      <c r="L32" s="1002"/>
      <c r="M32" s="1002"/>
      <c r="N32" s="1002"/>
      <c r="O32" s="1003"/>
      <c r="P32" s="105"/>
      <c r="Q32" s="1010"/>
      <c r="R32" s="1010"/>
      <c r="S32" s="1010"/>
      <c r="T32" s="1010"/>
      <c r="U32" s="1010"/>
      <c r="V32" s="1010"/>
      <c r="W32" s="1010"/>
      <c r="X32" s="1011"/>
      <c r="Y32" s="1020" t="s">
        <v>12</v>
      </c>
      <c r="Z32" s="1021"/>
      <c r="AA32" s="1022"/>
      <c r="AB32" s="461"/>
      <c r="AC32" s="1024"/>
      <c r="AD32" s="1024"/>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4"/>
      <c r="H33" s="1005"/>
      <c r="I33" s="1005"/>
      <c r="J33" s="1005"/>
      <c r="K33" s="1005"/>
      <c r="L33" s="1005"/>
      <c r="M33" s="1005"/>
      <c r="N33" s="1005"/>
      <c r="O33" s="1006"/>
      <c r="P33" s="1012"/>
      <c r="Q33" s="1012"/>
      <c r="R33" s="1012"/>
      <c r="S33" s="1012"/>
      <c r="T33" s="1012"/>
      <c r="U33" s="1012"/>
      <c r="V33" s="1012"/>
      <c r="W33" s="1012"/>
      <c r="X33" s="1013"/>
      <c r="Y33" s="415" t="s">
        <v>54</v>
      </c>
      <c r="Z33" s="1017"/>
      <c r="AA33" s="1018"/>
      <c r="AB33" s="523"/>
      <c r="AC33" s="1023"/>
      <c r="AD33" s="1023"/>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4" t="s">
        <v>301</v>
      </c>
      <c r="AC34" s="1019"/>
      <c r="AD34" s="1019"/>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5"/>
      <c r="Z37" s="829"/>
      <c r="AA37" s="830"/>
      <c r="AB37" s="1029" t="s">
        <v>11</v>
      </c>
      <c r="AC37" s="1030"/>
      <c r="AD37" s="1031"/>
      <c r="AE37" s="1035" t="s">
        <v>557</v>
      </c>
      <c r="AF37" s="1035"/>
      <c r="AG37" s="1035"/>
      <c r="AH37" s="1035"/>
      <c r="AI37" s="1035" t="s">
        <v>554</v>
      </c>
      <c r="AJ37" s="1035"/>
      <c r="AK37" s="1035"/>
      <c r="AL37" s="1035"/>
      <c r="AM37" s="1035" t="s">
        <v>551</v>
      </c>
      <c r="AN37" s="1035"/>
      <c r="AO37" s="1035"/>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6"/>
      <c r="Z38" s="1027"/>
      <c r="AA38" s="1028"/>
      <c r="AB38" s="1032"/>
      <c r="AC38" s="1033"/>
      <c r="AD38" s="1034"/>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2"/>
      <c r="I39" s="1002"/>
      <c r="J39" s="1002"/>
      <c r="K39" s="1002"/>
      <c r="L39" s="1002"/>
      <c r="M39" s="1002"/>
      <c r="N39" s="1002"/>
      <c r="O39" s="1003"/>
      <c r="P39" s="105"/>
      <c r="Q39" s="1010"/>
      <c r="R39" s="1010"/>
      <c r="S39" s="1010"/>
      <c r="T39" s="1010"/>
      <c r="U39" s="1010"/>
      <c r="V39" s="1010"/>
      <c r="W39" s="1010"/>
      <c r="X39" s="1011"/>
      <c r="Y39" s="1020" t="s">
        <v>12</v>
      </c>
      <c r="Z39" s="1021"/>
      <c r="AA39" s="1022"/>
      <c r="AB39" s="461"/>
      <c r="AC39" s="1024"/>
      <c r="AD39" s="102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4"/>
      <c r="H40" s="1005"/>
      <c r="I40" s="1005"/>
      <c r="J40" s="1005"/>
      <c r="K40" s="1005"/>
      <c r="L40" s="1005"/>
      <c r="M40" s="1005"/>
      <c r="N40" s="1005"/>
      <c r="O40" s="1006"/>
      <c r="P40" s="1012"/>
      <c r="Q40" s="1012"/>
      <c r="R40" s="1012"/>
      <c r="S40" s="1012"/>
      <c r="T40" s="1012"/>
      <c r="U40" s="1012"/>
      <c r="V40" s="1012"/>
      <c r="W40" s="1012"/>
      <c r="X40" s="1013"/>
      <c r="Y40" s="415" t="s">
        <v>54</v>
      </c>
      <c r="Z40" s="1017"/>
      <c r="AA40" s="1018"/>
      <c r="AB40" s="523"/>
      <c r="AC40" s="1023"/>
      <c r="AD40" s="10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4" t="s">
        <v>301</v>
      </c>
      <c r="AC41" s="1019"/>
      <c r="AD41" s="101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5"/>
      <c r="Z44" s="829"/>
      <c r="AA44" s="830"/>
      <c r="AB44" s="1029" t="s">
        <v>11</v>
      </c>
      <c r="AC44" s="1030"/>
      <c r="AD44" s="1031"/>
      <c r="AE44" s="1035" t="s">
        <v>555</v>
      </c>
      <c r="AF44" s="1035"/>
      <c r="AG44" s="1035"/>
      <c r="AH44" s="1035"/>
      <c r="AI44" s="1035" t="s">
        <v>552</v>
      </c>
      <c r="AJ44" s="1035"/>
      <c r="AK44" s="1035"/>
      <c r="AL44" s="1035"/>
      <c r="AM44" s="1035" t="s">
        <v>526</v>
      </c>
      <c r="AN44" s="1035"/>
      <c r="AO44" s="1035"/>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6"/>
      <c r="Z45" s="1027"/>
      <c r="AA45" s="1028"/>
      <c r="AB45" s="1032"/>
      <c r="AC45" s="1033"/>
      <c r="AD45" s="1034"/>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2"/>
      <c r="I46" s="1002"/>
      <c r="J46" s="1002"/>
      <c r="K46" s="1002"/>
      <c r="L46" s="1002"/>
      <c r="M46" s="1002"/>
      <c r="N46" s="1002"/>
      <c r="O46" s="1003"/>
      <c r="P46" s="105"/>
      <c r="Q46" s="1010"/>
      <c r="R46" s="1010"/>
      <c r="S46" s="1010"/>
      <c r="T46" s="1010"/>
      <c r="U46" s="1010"/>
      <c r="V46" s="1010"/>
      <c r="W46" s="1010"/>
      <c r="X46" s="1011"/>
      <c r="Y46" s="1020" t="s">
        <v>12</v>
      </c>
      <c r="Z46" s="1021"/>
      <c r="AA46" s="1022"/>
      <c r="AB46" s="461"/>
      <c r="AC46" s="1024"/>
      <c r="AD46" s="102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4"/>
      <c r="H47" s="1005"/>
      <c r="I47" s="1005"/>
      <c r="J47" s="1005"/>
      <c r="K47" s="1005"/>
      <c r="L47" s="1005"/>
      <c r="M47" s="1005"/>
      <c r="N47" s="1005"/>
      <c r="O47" s="1006"/>
      <c r="P47" s="1012"/>
      <c r="Q47" s="1012"/>
      <c r="R47" s="1012"/>
      <c r="S47" s="1012"/>
      <c r="T47" s="1012"/>
      <c r="U47" s="1012"/>
      <c r="V47" s="1012"/>
      <c r="W47" s="1012"/>
      <c r="X47" s="1013"/>
      <c r="Y47" s="415" t="s">
        <v>54</v>
      </c>
      <c r="Z47" s="1017"/>
      <c r="AA47" s="1018"/>
      <c r="AB47" s="523"/>
      <c r="AC47" s="1023"/>
      <c r="AD47" s="10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4" t="s">
        <v>301</v>
      </c>
      <c r="AC48" s="1019"/>
      <c r="AD48" s="101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5"/>
      <c r="Z51" s="829"/>
      <c r="AA51" s="830"/>
      <c r="AB51" s="557" t="s">
        <v>11</v>
      </c>
      <c r="AC51" s="1030"/>
      <c r="AD51" s="1031"/>
      <c r="AE51" s="1035" t="s">
        <v>555</v>
      </c>
      <c r="AF51" s="1035"/>
      <c r="AG51" s="1035"/>
      <c r="AH51" s="1035"/>
      <c r="AI51" s="1035" t="s">
        <v>552</v>
      </c>
      <c r="AJ51" s="1035"/>
      <c r="AK51" s="1035"/>
      <c r="AL51" s="1035"/>
      <c r="AM51" s="1035" t="s">
        <v>526</v>
      </c>
      <c r="AN51" s="1035"/>
      <c r="AO51" s="1035"/>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6"/>
      <c r="Z52" s="1027"/>
      <c r="AA52" s="1028"/>
      <c r="AB52" s="1032"/>
      <c r="AC52" s="1033"/>
      <c r="AD52" s="1034"/>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2"/>
      <c r="I53" s="1002"/>
      <c r="J53" s="1002"/>
      <c r="K53" s="1002"/>
      <c r="L53" s="1002"/>
      <c r="M53" s="1002"/>
      <c r="N53" s="1002"/>
      <c r="O53" s="1003"/>
      <c r="P53" s="105"/>
      <c r="Q53" s="1010"/>
      <c r="R53" s="1010"/>
      <c r="S53" s="1010"/>
      <c r="T53" s="1010"/>
      <c r="U53" s="1010"/>
      <c r="V53" s="1010"/>
      <c r="W53" s="1010"/>
      <c r="X53" s="1011"/>
      <c r="Y53" s="1020" t="s">
        <v>12</v>
      </c>
      <c r="Z53" s="1021"/>
      <c r="AA53" s="1022"/>
      <c r="AB53" s="461"/>
      <c r="AC53" s="1024"/>
      <c r="AD53" s="102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4"/>
      <c r="H54" s="1005"/>
      <c r="I54" s="1005"/>
      <c r="J54" s="1005"/>
      <c r="K54" s="1005"/>
      <c r="L54" s="1005"/>
      <c r="M54" s="1005"/>
      <c r="N54" s="1005"/>
      <c r="O54" s="1006"/>
      <c r="P54" s="1012"/>
      <c r="Q54" s="1012"/>
      <c r="R54" s="1012"/>
      <c r="S54" s="1012"/>
      <c r="T54" s="1012"/>
      <c r="U54" s="1012"/>
      <c r="V54" s="1012"/>
      <c r="W54" s="1012"/>
      <c r="X54" s="1013"/>
      <c r="Y54" s="415" t="s">
        <v>54</v>
      </c>
      <c r="Z54" s="1017"/>
      <c r="AA54" s="1018"/>
      <c r="AB54" s="523"/>
      <c r="AC54" s="1023"/>
      <c r="AD54" s="10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4" t="s">
        <v>301</v>
      </c>
      <c r="AC55" s="1019"/>
      <c r="AD55" s="1019"/>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5"/>
      <c r="Z58" s="829"/>
      <c r="AA58" s="830"/>
      <c r="AB58" s="1029" t="s">
        <v>11</v>
      </c>
      <c r="AC58" s="1030"/>
      <c r="AD58" s="1031"/>
      <c r="AE58" s="1035" t="s">
        <v>555</v>
      </c>
      <c r="AF58" s="1035"/>
      <c r="AG58" s="1035"/>
      <c r="AH58" s="1035"/>
      <c r="AI58" s="1035" t="s">
        <v>552</v>
      </c>
      <c r="AJ58" s="1035"/>
      <c r="AK58" s="1035"/>
      <c r="AL58" s="1035"/>
      <c r="AM58" s="1035" t="s">
        <v>526</v>
      </c>
      <c r="AN58" s="1035"/>
      <c r="AO58" s="1035"/>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6"/>
      <c r="Z59" s="1027"/>
      <c r="AA59" s="1028"/>
      <c r="AB59" s="1032"/>
      <c r="AC59" s="1033"/>
      <c r="AD59" s="1034"/>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2"/>
      <c r="I60" s="1002"/>
      <c r="J60" s="1002"/>
      <c r="K60" s="1002"/>
      <c r="L60" s="1002"/>
      <c r="M60" s="1002"/>
      <c r="N60" s="1002"/>
      <c r="O60" s="1003"/>
      <c r="P60" s="105"/>
      <c r="Q60" s="1010"/>
      <c r="R60" s="1010"/>
      <c r="S60" s="1010"/>
      <c r="T60" s="1010"/>
      <c r="U60" s="1010"/>
      <c r="V60" s="1010"/>
      <c r="W60" s="1010"/>
      <c r="X60" s="1011"/>
      <c r="Y60" s="1020" t="s">
        <v>12</v>
      </c>
      <c r="Z60" s="1021"/>
      <c r="AA60" s="1022"/>
      <c r="AB60" s="461"/>
      <c r="AC60" s="1024"/>
      <c r="AD60" s="102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4"/>
      <c r="H61" s="1005"/>
      <c r="I61" s="1005"/>
      <c r="J61" s="1005"/>
      <c r="K61" s="1005"/>
      <c r="L61" s="1005"/>
      <c r="M61" s="1005"/>
      <c r="N61" s="1005"/>
      <c r="O61" s="1006"/>
      <c r="P61" s="1012"/>
      <c r="Q61" s="1012"/>
      <c r="R61" s="1012"/>
      <c r="S61" s="1012"/>
      <c r="T61" s="1012"/>
      <c r="U61" s="1012"/>
      <c r="V61" s="1012"/>
      <c r="W61" s="1012"/>
      <c r="X61" s="1013"/>
      <c r="Y61" s="415" t="s">
        <v>54</v>
      </c>
      <c r="Z61" s="1017"/>
      <c r="AA61" s="1018"/>
      <c r="AB61" s="523"/>
      <c r="AC61" s="1023"/>
      <c r="AD61" s="10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4" t="s">
        <v>301</v>
      </c>
      <c r="AC62" s="1019"/>
      <c r="AD62" s="101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5"/>
      <c r="Z65" s="829"/>
      <c r="AA65" s="830"/>
      <c r="AB65" s="1029" t="s">
        <v>11</v>
      </c>
      <c r="AC65" s="1030"/>
      <c r="AD65" s="1031"/>
      <c r="AE65" s="1035" t="s">
        <v>555</v>
      </c>
      <c r="AF65" s="1035"/>
      <c r="AG65" s="1035"/>
      <c r="AH65" s="1035"/>
      <c r="AI65" s="1035" t="s">
        <v>552</v>
      </c>
      <c r="AJ65" s="1035"/>
      <c r="AK65" s="1035"/>
      <c r="AL65" s="1035"/>
      <c r="AM65" s="1035" t="s">
        <v>526</v>
      </c>
      <c r="AN65" s="1035"/>
      <c r="AO65" s="1035"/>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6"/>
      <c r="Z66" s="1027"/>
      <c r="AA66" s="1028"/>
      <c r="AB66" s="1032"/>
      <c r="AC66" s="1033"/>
      <c r="AD66" s="1034"/>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2"/>
      <c r="I67" s="1002"/>
      <c r="J67" s="1002"/>
      <c r="K67" s="1002"/>
      <c r="L67" s="1002"/>
      <c r="M67" s="1002"/>
      <c r="N67" s="1002"/>
      <c r="O67" s="1003"/>
      <c r="P67" s="105"/>
      <c r="Q67" s="1010"/>
      <c r="R67" s="1010"/>
      <c r="S67" s="1010"/>
      <c r="T67" s="1010"/>
      <c r="U67" s="1010"/>
      <c r="V67" s="1010"/>
      <c r="W67" s="1010"/>
      <c r="X67" s="1011"/>
      <c r="Y67" s="1020" t="s">
        <v>12</v>
      </c>
      <c r="Z67" s="1021"/>
      <c r="AA67" s="1022"/>
      <c r="AB67" s="461"/>
      <c r="AC67" s="1024"/>
      <c r="AD67" s="1024"/>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4"/>
      <c r="H68" s="1005"/>
      <c r="I68" s="1005"/>
      <c r="J68" s="1005"/>
      <c r="K68" s="1005"/>
      <c r="L68" s="1005"/>
      <c r="M68" s="1005"/>
      <c r="N68" s="1005"/>
      <c r="O68" s="1006"/>
      <c r="P68" s="1012"/>
      <c r="Q68" s="1012"/>
      <c r="R68" s="1012"/>
      <c r="S68" s="1012"/>
      <c r="T68" s="1012"/>
      <c r="U68" s="1012"/>
      <c r="V68" s="1012"/>
      <c r="W68" s="1012"/>
      <c r="X68" s="1013"/>
      <c r="Y68" s="415" t="s">
        <v>54</v>
      </c>
      <c r="Z68" s="1017"/>
      <c r="AA68" s="1018"/>
      <c r="AB68" s="523"/>
      <c r="AC68" s="1023"/>
      <c r="AD68" s="1023"/>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7"/>
      <c r="H69" s="1008"/>
      <c r="I69" s="1008"/>
      <c r="J69" s="1008"/>
      <c r="K69" s="1008"/>
      <c r="L69" s="1008"/>
      <c r="M69" s="1008"/>
      <c r="N69" s="1008"/>
      <c r="O69" s="1009"/>
      <c r="P69" s="1014"/>
      <c r="Q69" s="1014"/>
      <c r="R69" s="1014"/>
      <c r="S69" s="1014"/>
      <c r="T69" s="1014"/>
      <c r="U69" s="1014"/>
      <c r="V69" s="1014"/>
      <c r="W69" s="1014"/>
      <c r="X69" s="1015"/>
      <c r="Y69" s="415" t="s">
        <v>13</v>
      </c>
      <c r="Z69" s="1017"/>
      <c r="AA69" s="1018"/>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5" t="s">
        <v>490</v>
      </c>
      <c r="H2" s="596"/>
      <c r="I2" s="596"/>
      <c r="J2" s="596"/>
      <c r="K2" s="596"/>
      <c r="L2" s="596"/>
      <c r="M2" s="596"/>
      <c r="N2" s="596"/>
      <c r="O2" s="596"/>
      <c r="P2" s="596"/>
      <c r="Q2" s="596"/>
      <c r="R2" s="596"/>
      <c r="S2" s="596"/>
      <c r="T2" s="596"/>
      <c r="U2" s="596"/>
      <c r="V2" s="596"/>
      <c r="W2" s="596"/>
      <c r="X2" s="596"/>
      <c r="Y2" s="596"/>
      <c r="Z2" s="596"/>
      <c r="AA2" s="596"/>
      <c r="AB2" s="597"/>
      <c r="AC2" s="595"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8"/>
      <c r="B4" s="1049"/>
      <c r="C4" s="1049"/>
      <c r="D4" s="1049"/>
      <c r="E4" s="1049"/>
      <c r="F4" s="1050"/>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8"/>
      <c r="B5" s="1049"/>
      <c r="C5" s="1049"/>
      <c r="D5" s="1049"/>
      <c r="E5" s="1049"/>
      <c r="F5" s="1050"/>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8"/>
      <c r="B6" s="1049"/>
      <c r="C6" s="1049"/>
      <c r="D6" s="1049"/>
      <c r="E6" s="1049"/>
      <c r="F6" s="1050"/>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8"/>
      <c r="B7" s="1049"/>
      <c r="C7" s="1049"/>
      <c r="D7" s="1049"/>
      <c r="E7" s="1049"/>
      <c r="F7" s="1050"/>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8"/>
      <c r="B8" s="1049"/>
      <c r="C8" s="1049"/>
      <c r="D8" s="1049"/>
      <c r="E8" s="1049"/>
      <c r="F8" s="1050"/>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8"/>
      <c r="B9" s="1049"/>
      <c r="C9" s="1049"/>
      <c r="D9" s="1049"/>
      <c r="E9" s="1049"/>
      <c r="F9" s="1050"/>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8"/>
      <c r="B10" s="1049"/>
      <c r="C10" s="1049"/>
      <c r="D10" s="1049"/>
      <c r="E10" s="1049"/>
      <c r="F10" s="1050"/>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8"/>
      <c r="B11" s="1049"/>
      <c r="C11" s="1049"/>
      <c r="D11" s="1049"/>
      <c r="E11" s="1049"/>
      <c r="F11" s="1050"/>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8"/>
      <c r="B12" s="1049"/>
      <c r="C12" s="1049"/>
      <c r="D12" s="1049"/>
      <c r="E12" s="1049"/>
      <c r="F12" s="1050"/>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8"/>
      <c r="B13" s="1049"/>
      <c r="C13" s="1049"/>
      <c r="D13" s="1049"/>
      <c r="E13" s="1049"/>
      <c r="F13" s="1050"/>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8"/>
      <c r="B14" s="1049"/>
      <c r="C14" s="1049"/>
      <c r="D14" s="1049"/>
      <c r="E14" s="1049"/>
      <c r="F14" s="1050"/>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8"/>
      <c r="B15" s="1049"/>
      <c r="C15" s="1049"/>
      <c r="D15" s="1049"/>
      <c r="E15" s="1049"/>
      <c r="F15" s="1050"/>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8"/>
      <c r="B16" s="1049"/>
      <c r="C16" s="1049"/>
      <c r="D16" s="1049"/>
      <c r="E16" s="1049"/>
      <c r="F16" s="1050"/>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8"/>
      <c r="B17" s="1049"/>
      <c r="C17" s="1049"/>
      <c r="D17" s="1049"/>
      <c r="E17" s="1049"/>
      <c r="F17" s="1050"/>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8"/>
      <c r="B18" s="1049"/>
      <c r="C18" s="1049"/>
      <c r="D18" s="1049"/>
      <c r="E18" s="1049"/>
      <c r="F18" s="1050"/>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8"/>
      <c r="B19" s="1049"/>
      <c r="C19" s="1049"/>
      <c r="D19" s="1049"/>
      <c r="E19" s="1049"/>
      <c r="F19" s="1050"/>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8"/>
      <c r="B20" s="1049"/>
      <c r="C20" s="1049"/>
      <c r="D20" s="1049"/>
      <c r="E20" s="1049"/>
      <c r="F20" s="1050"/>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8"/>
      <c r="B21" s="1049"/>
      <c r="C21" s="1049"/>
      <c r="D21" s="1049"/>
      <c r="E21" s="1049"/>
      <c r="F21" s="1050"/>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8"/>
      <c r="B22" s="1049"/>
      <c r="C22" s="1049"/>
      <c r="D22" s="1049"/>
      <c r="E22" s="1049"/>
      <c r="F22" s="1050"/>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8"/>
      <c r="B23" s="1049"/>
      <c r="C23" s="1049"/>
      <c r="D23" s="1049"/>
      <c r="E23" s="1049"/>
      <c r="F23" s="1050"/>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8"/>
      <c r="B24" s="1049"/>
      <c r="C24" s="1049"/>
      <c r="D24" s="1049"/>
      <c r="E24" s="1049"/>
      <c r="F24" s="1050"/>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8"/>
      <c r="B25" s="1049"/>
      <c r="C25" s="1049"/>
      <c r="D25" s="1049"/>
      <c r="E25" s="1049"/>
      <c r="F25" s="1050"/>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8"/>
      <c r="B26" s="1049"/>
      <c r="C26" s="1049"/>
      <c r="D26" s="1049"/>
      <c r="E26" s="1049"/>
      <c r="F26" s="1050"/>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8"/>
      <c r="B27" s="1049"/>
      <c r="C27" s="1049"/>
      <c r="D27" s="1049"/>
      <c r="E27" s="1049"/>
      <c r="F27" s="1050"/>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8"/>
      <c r="B28" s="1049"/>
      <c r="C28" s="1049"/>
      <c r="D28" s="1049"/>
      <c r="E28" s="1049"/>
      <c r="F28" s="1050"/>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8"/>
      <c r="B29" s="1049"/>
      <c r="C29" s="1049"/>
      <c r="D29" s="1049"/>
      <c r="E29" s="1049"/>
      <c r="F29" s="1050"/>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8"/>
      <c r="B30" s="1049"/>
      <c r="C30" s="1049"/>
      <c r="D30" s="1049"/>
      <c r="E30" s="1049"/>
      <c r="F30" s="1050"/>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8"/>
      <c r="B31" s="1049"/>
      <c r="C31" s="1049"/>
      <c r="D31" s="1049"/>
      <c r="E31" s="1049"/>
      <c r="F31" s="1050"/>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8"/>
      <c r="B32" s="1049"/>
      <c r="C32" s="1049"/>
      <c r="D32" s="1049"/>
      <c r="E32" s="1049"/>
      <c r="F32" s="1050"/>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8"/>
      <c r="B33" s="1049"/>
      <c r="C33" s="1049"/>
      <c r="D33" s="1049"/>
      <c r="E33" s="1049"/>
      <c r="F33" s="1050"/>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8"/>
      <c r="B34" s="1049"/>
      <c r="C34" s="1049"/>
      <c r="D34" s="1049"/>
      <c r="E34" s="1049"/>
      <c r="F34" s="1050"/>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8"/>
      <c r="B35" s="1049"/>
      <c r="C35" s="1049"/>
      <c r="D35" s="1049"/>
      <c r="E35" s="1049"/>
      <c r="F35" s="1050"/>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8"/>
      <c r="B36" s="1049"/>
      <c r="C36" s="1049"/>
      <c r="D36" s="1049"/>
      <c r="E36" s="1049"/>
      <c r="F36" s="1050"/>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8"/>
      <c r="B37" s="1049"/>
      <c r="C37" s="1049"/>
      <c r="D37" s="1049"/>
      <c r="E37" s="1049"/>
      <c r="F37" s="1050"/>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8"/>
      <c r="B38" s="1049"/>
      <c r="C38" s="1049"/>
      <c r="D38" s="1049"/>
      <c r="E38" s="1049"/>
      <c r="F38" s="1050"/>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8"/>
      <c r="B39" s="1049"/>
      <c r="C39" s="1049"/>
      <c r="D39" s="1049"/>
      <c r="E39" s="1049"/>
      <c r="F39" s="1050"/>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8"/>
      <c r="B40" s="1049"/>
      <c r="C40" s="1049"/>
      <c r="D40" s="1049"/>
      <c r="E40" s="1049"/>
      <c r="F40" s="1050"/>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8"/>
      <c r="B41" s="1049"/>
      <c r="C41" s="1049"/>
      <c r="D41" s="1049"/>
      <c r="E41" s="1049"/>
      <c r="F41" s="1050"/>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8"/>
      <c r="B42" s="1049"/>
      <c r="C42" s="1049"/>
      <c r="D42" s="1049"/>
      <c r="E42" s="1049"/>
      <c r="F42" s="1050"/>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8"/>
      <c r="B43" s="1049"/>
      <c r="C43" s="1049"/>
      <c r="D43" s="1049"/>
      <c r="E43" s="1049"/>
      <c r="F43" s="1050"/>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8"/>
      <c r="B44" s="1049"/>
      <c r="C44" s="1049"/>
      <c r="D44" s="1049"/>
      <c r="E44" s="1049"/>
      <c r="F44" s="1050"/>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8"/>
      <c r="B45" s="1049"/>
      <c r="C45" s="1049"/>
      <c r="D45" s="1049"/>
      <c r="E45" s="1049"/>
      <c r="F45" s="1050"/>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8"/>
      <c r="B46" s="1049"/>
      <c r="C46" s="1049"/>
      <c r="D46" s="1049"/>
      <c r="E46" s="1049"/>
      <c r="F46" s="1050"/>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8"/>
      <c r="B47" s="1049"/>
      <c r="C47" s="1049"/>
      <c r="D47" s="1049"/>
      <c r="E47" s="1049"/>
      <c r="F47" s="1050"/>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8"/>
      <c r="B48" s="1049"/>
      <c r="C48" s="1049"/>
      <c r="D48" s="1049"/>
      <c r="E48" s="1049"/>
      <c r="F48" s="1050"/>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8"/>
      <c r="B49" s="1049"/>
      <c r="C49" s="1049"/>
      <c r="D49" s="1049"/>
      <c r="E49" s="1049"/>
      <c r="F49" s="1050"/>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8"/>
      <c r="B50" s="1049"/>
      <c r="C50" s="1049"/>
      <c r="D50" s="1049"/>
      <c r="E50" s="1049"/>
      <c r="F50" s="1050"/>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8"/>
      <c r="B51" s="1049"/>
      <c r="C51" s="1049"/>
      <c r="D51" s="1049"/>
      <c r="E51" s="1049"/>
      <c r="F51" s="1050"/>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8"/>
      <c r="B52" s="1049"/>
      <c r="C52" s="1049"/>
      <c r="D52" s="1049"/>
      <c r="E52" s="1049"/>
      <c r="F52" s="1050"/>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8"/>
      <c r="B56" s="1049"/>
      <c r="C56" s="1049"/>
      <c r="D56" s="1049"/>
      <c r="E56" s="1049"/>
      <c r="F56" s="1050"/>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8"/>
      <c r="B57" s="1049"/>
      <c r="C57" s="1049"/>
      <c r="D57" s="1049"/>
      <c r="E57" s="1049"/>
      <c r="F57" s="1050"/>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8"/>
      <c r="B58" s="1049"/>
      <c r="C58" s="1049"/>
      <c r="D58" s="1049"/>
      <c r="E58" s="1049"/>
      <c r="F58" s="1050"/>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8"/>
      <c r="B59" s="1049"/>
      <c r="C59" s="1049"/>
      <c r="D59" s="1049"/>
      <c r="E59" s="1049"/>
      <c r="F59" s="1050"/>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8"/>
      <c r="B60" s="1049"/>
      <c r="C60" s="1049"/>
      <c r="D60" s="1049"/>
      <c r="E60" s="1049"/>
      <c r="F60" s="1050"/>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8"/>
      <c r="B61" s="1049"/>
      <c r="C61" s="1049"/>
      <c r="D61" s="1049"/>
      <c r="E61" s="1049"/>
      <c r="F61" s="1050"/>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8"/>
      <c r="B62" s="1049"/>
      <c r="C62" s="1049"/>
      <c r="D62" s="1049"/>
      <c r="E62" s="1049"/>
      <c r="F62" s="1050"/>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8"/>
      <c r="B63" s="1049"/>
      <c r="C63" s="1049"/>
      <c r="D63" s="1049"/>
      <c r="E63" s="1049"/>
      <c r="F63" s="1050"/>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8"/>
      <c r="B64" s="1049"/>
      <c r="C64" s="1049"/>
      <c r="D64" s="1049"/>
      <c r="E64" s="1049"/>
      <c r="F64" s="1050"/>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8"/>
      <c r="B65" s="1049"/>
      <c r="C65" s="1049"/>
      <c r="D65" s="1049"/>
      <c r="E65" s="1049"/>
      <c r="F65" s="1050"/>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8"/>
      <c r="B66" s="1049"/>
      <c r="C66" s="1049"/>
      <c r="D66" s="1049"/>
      <c r="E66" s="1049"/>
      <c r="F66" s="1050"/>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8"/>
      <c r="B67" s="1049"/>
      <c r="C67" s="1049"/>
      <c r="D67" s="1049"/>
      <c r="E67" s="1049"/>
      <c r="F67" s="1050"/>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8"/>
      <c r="B68" s="1049"/>
      <c r="C68" s="1049"/>
      <c r="D68" s="1049"/>
      <c r="E68" s="1049"/>
      <c r="F68" s="1050"/>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8"/>
      <c r="B69" s="1049"/>
      <c r="C69" s="1049"/>
      <c r="D69" s="1049"/>
      <c r="E69" s="1049"/>
      <c r="F69" s="1050"/>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8"/>
      <c r="B70" s="1049"/>
      <c r="C70" s="1049"/>
      <c r="D70" s="1049"/>
      <c r="E70" s="1049"/>
      <c r="F70" s="1050"/>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8"/>
      <c r="B71" s="1049"/>
      <c r="C71" s="1049"/>
      <c r="D71" s="1049"/>
      <c r="E71" s="1049"/>
      <c r="F71" s="1050"/>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8"/>
      <c r="B72" s="1049"/>
      <c r="C72" s="1049"/>
      <c r="D72" s="1049"/>
      <c r="E72" s="1049"/>
      <c r="F72" s="1050"/>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8"/>
      <c r="B73" s="1049"/>
      <c r="C73" s="1049"/>
      <c r="D73" s="1049"/>
      <c r="E73" s="1049"/>
      <c r="F73" s="1050"/>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8"/>
      <c r="B74" s="1049"/>
      <c r="C74" s="1049"/>
      <c r="D74" s="1049"/>
      <c r="E74" s="1049"/>
      <c r="F74" s="1050"/>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8"/>
      <c r="B75" s="1049"/>
      <c r="C75" s="1049"/>
      <c r="D75" s="1049"/>
      <c r="E75" s="1049"/>
      <c r="F75" s="1050"/>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8"/>
      <c r="B76" s="1049"/>
      <c r="C76" s="1049"/>
      <c r="D76" s="1049"/>
      <c r="E76" s="1049"/>
      <c r="F76" s="1050"/>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8"/>
      <c r="B77" s="1049"/>
      <c r="C77" s="1049"/>
      <c r="D77" s="1049"/>
      <c r="E77" s="1049"/>
      <c r="F77" s="1050"/>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8"/>
      <c r="B78" s="1049"/>
      <c r="C78" s="1049"/>
      <c r="D78" s="1049"/>
      <c r="E78" s="1049"/>
      <c r="F78" s="1050"/>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8"/>
      <c r="B79" s="1049"/>
      <c r="C79" s="1049"/>
      <c r="D79" s="1049"/>
      <c r="E79" s="1049"/>
      <c r="F79" s="1050"/>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8"/>
      <c r="B80" s="1049"/>
      <c r="C80" s="1049"/>
      <c r="D80" s="1049"/>
      <c r="E80" s="1049"/>
      <c r="F80" s="1050"/>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8"/>
      <c r="B81" s="1049"/>
      <c r="C81" s="1049"/>
      <c r="D81" s="1049"/>
      <c r="E81" s="1049"/>
      <c r="F81" s="1050"/>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8"/>
      <c r="B82" s="1049"/>
      <c r="C82" s="1049"/>
      <c r="D82" s="1049"/>
      <c r="E82" s="1049"/>
      <c r="F82" s="1050"/>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8"/>
      <c r="B83" s="1049"/>
      <c r="C83" s="1049"/>
      <c r="D83" s="1049"/>
      <c r="E83" s="1049"/>
      <c r="F83" s="1050"/>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8"/>
      <c r="B84" s="1049"/>
      <c r="C84" s="1049"/>
      <c r="D84" s="1049"/>
      <c r="E84" s="1049"/>
      <c r="F84" s="1050"/>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8"/>
      <c r="B85" s="1049"/>
      <c r="C85" s="1049"/>
      <c r="D85" s="1049"/>
      <c r="E85" s="1049"/>
      <c r="F85" s="1050"/>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8"/>
      <c r="B86" s="1049"/>
      <c r="C86" s="1049"/>
      <c r="D86" s="1049"/>
      <c r="E86" s="1049"/>
      <c r="F86" s="1050"/>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8"/>
      <c r="B87" s="1049"/>
      <c r="C87" s="1049"/>
      <c r="D87" s="1049"/>
      <c r="E87" s="1049"/>
      <c r="F87" s="1050"/>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8"/>
      <c r="B88" s="1049"/>
      <c r="C88" s="1049"/>
      <c r="D88" s="1049"/>
      <c r="E88" s="1049"/>
      <c r="F88" s="1050"/>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8"/>
      <c r="B89" s="1049"/>
      <c r="C89" s="1049"/>
      <c r="D89" s="1049"/>
      <c r="E89" s="1049"/>
      <c r="F89" s="1050"/>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8"/>
      <c r="B90" s="1049"/>
      <c r="C90" s="1049"/>
      <c r="D90" s="1049"/>
      <c r="E90" s="1049"/>
      <c r="F90" s="1050"/>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8"/>
      <c r="B91" s="1049"/>
      <c r="C91" s="1049"/>
      <c r="D91" s="1049"/>
      <c r="E91" s="1049"/>
      <c r="F91" s="1050"/>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8"/>
      <c r="B92" s="1049"/>
      <c r="C92" s="1049"/>
      <c r="D92" s="1049"/>
      <c r="E92" s="1049"/>
      <c r="F92" s="1050"/>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8"/>
      <c r="B93" s="1049"/>
      <c r="C93" s="1049"/>
      <c r="D93" s="1049"/>
      <c r="E93" s="1049"/>
      <c r="F93" s="1050"/>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8"/>
      <c r="B94" s="1049"/>
      <c r="C94" s="1049"/>
      <c r="D94" s="1049"/>
      <c r="E94" s="1049"/>
      <c r="F94" s="1050"/>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8"/>
      <c r="B95" s="1049"/>
      <c r="C95" s="1049"/>
      <c r="D95" s="1049"/>
      <c r="E95" s="1049"/>
      <c r="F95" s="1050"/>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8"/>
      <c r="B96" s="1049"/>
      <c r="C96" s="1049"/>
      <c r="D96" s="1049"/>
      <c r="E96" s="1049"/>
      <c r="F96" s="1050"/>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8"/>
      <c r="B97" s="1049"/>
      <c r="C97" s="1049"/>
      <c r="D97" s="1049"/>
      <c r="E97" s="1049"/>
      <c r="F97" s="1050"/>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8"/>
      <c r="B98" s="1049"/>
      <c r="C98" s="1049"/>
      <c r="D98" s="1049"/>
      <c r="E98" s="1049"/>
      <c r="F98" s="1050"/>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8"/>
      <c r="B99" s="1049"/>
      <c r="C99" s="1049"/>
      <c r="D99" s="1049"/>
      <c r="E99" s="1049"/>
      <c r="F99" s="1050"/>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8"/>
      <c r="B100" s="1049"/>
      <c r="C100" s="1049"/>
      <c r="D100" s="1049"/>
      <c r="E100" s="1049"/>
      <c r="F100" s="1050"/>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8"/>
      <c r="B101" s="1049"/>
      <c r="C101" s="1049"/>
      <c r="D101" s="1049"/>
      <c r="E101" s="1049"/>
      <c r="F101" s="1050"/>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8"/>
      <c r="B102" s="1049"/>
      <c r="C102" s="1049"/>
      <c r="D102" s="1049"/>
      <c r="E102" s="1049"/>
      <c r="F102" s="1050"/>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8"/>
      <c r="B103" s="1049"/>
      <c r="C103" s="1049"/>
      <c r="D103" s="1049"/>
      <c r="E103" s="1049"/>
      <c r="F103" s="1050"/>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8"/>
      <c r="B104" s="1049"/>
      <c r="C104" s="1049"/>
      <c r="D104" s="1049"/>
      <c r="E104" s="1049"/>
      <c r="F104" s="1050"/>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8"/>
      <c r="B105" s="1049"/>
      <c r="C105" s="1049"/>
      <c r="D105" s="1049"/>
      <c r="E105" s="1049"/>
      <c r="F105" s="1050"/>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8"/>
      <c r="B109" s="1049"/>
      <c r="C109" s="1049"/>
      <c r="D109" s="1049"/>
      <c r="E109" s="1049"/>
      <c r="F109" s="1050"/>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8"/>
      <c r="B110" s="1049"/>
      <c r="C110" s="1049"/>
      <c r="D110" s="1049"/>
      <c r="E110" s="1049"/>
      <c r="F110" s="1050"/>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8"/>
      <c r="B111" s="1049"/>
      <c r="C111" s="1049"/>
      <c r="D111" s="1049"/>
      <c r="E111" s="1049"/>
      <c r="F111" s="1050"/>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8"/>
      <c r="B112" s="1049"/>
      <c r="C112" s="1049"/>
      <c r="D112" s="1049"/>
      <c r="E112" s="1049"/>
      <c r="F112" s="1050"/>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8"/>
      <c r="B113" s="1049"/>
      <c r="C113" s="1049"/>
      <c r="D113" s="1049"/>
      <c r="E113" s="1049"/>
      <c r="F113" s="1050"/>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8"/>
      <c r="B114" s="1049"/>
      <c r="C114" s="1049"/>
      <c r="D114" s="1049"/>
      <c r="E114" s="1049"/>
      <c r="F114" s="1050"/>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8"/>
      <c r="B115" s="1049"/>
      <c r="C115" s="1049"/>
      <c r="D115" s="1049"/>
      <c r="E115" s="1049"/>
      <c r="F115" s="1050"/>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8"/>
      <c r="B116" s="1049"/>
      <c r="C116" s="1049"/>
      <c r="D116" s="1049"/>
      <c r="E116" s="1049"/>
      <c r="F116" s="1050"/>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8"/>
      <c r="B117" s="1049"/>
      <c r="C117" s="1049"/>
      <c r="D117" s="1049"/>
      <c r="E117" s="1049"/>
      <c r="F117" s="1050"/>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8"/>
      <c r="B118" s="1049"/>
      <c r="C118" s="1049"/>
      <c r="D118" s="1049"/>
      <c r="E118" s="1049"/>
      <c r="F118" s="1050"/>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8"/>
      <c r="B119" s="1049"/>
      <c r="C119" s="1049"/>
      <c r="D119" s="1049"/>
      <c r="E119" s="1049"/>
      <c r="F119" s="1050"/>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8"/>
      <c r="B120" s="1049"/>
      <c r="C120" s="1049"/>
      <c r="D120" s="1049"/>
      <c r="E120" s="1049"/>
      <c r="F120" s="1050"/>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8"/>
      <c r="B121" s="1049"/>
      <c r="C121" s="1049"/>
      <c r="D121" s="1049"/>
      <c r="E121" s="1049"/>
      <c r="F121" s="1050"/>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8"/>
      <c r="B122" s="1049"/>
      <c r="C122" s="1049"/>
      <c r="D122" s="1049"/>
      <c r="E122" s="1049"/>
      <c r="F122" s="1050"/>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8"/>
      <c r="B123" s="1049"/>
      <c r="C123" s="1049"/>
      <c r="D123" s="1049"/>
      <c r="E123" s="1049"/>
      <c r="F123" s="1050"/>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8"/>
      <c r="B124" s="1049"/>
      <c r="C124" s="1049"/>
      <c r="D124" s="1049"/>
      <c r="E124" s="1049"/>
      <c r="F124" s="1050"/>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8"/>
      <c r="B125" s="1049"/>
      <c r="C125" s="1049"/>
      <c r="D125" s="1049"/>
      <c r="E125" s="1049"/>
      <c r="F125" s="1050"/>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8"/>
      <c r="B126" s="1049"/>
      <c r="C126" s="1049"/>
      <c r="D126" s="1049"/>
      <c r="E126" s="1049"/>
      <c r="F126" s="1050"/>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8"/>
      <c r="B127" s="1049"/>
      <c r="C127" s="1049"/>
      <c r="D127" s="1049"/>
      <c r="E127" s="1049"/>
      <c r="F127" s="1050"/>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8"/>
      <c r="B128" s="1049"/>
      <c r="C128" s="1049"/>
      <c r="D128" s="1049"/>
      <c r="E128" s="1049"/>
      <c r="F128" s="1050"/>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8"/>
      <c r="B129" s="1049"/>
      <c r="C129" s="1049"/>
      <c r="D129" s="1049"/>
      <c r="E129" s="1049"/>
      <c r="F129" s="1050"/>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8"/>
      <c r="B130" s="1049"/>
      <c r="C130" s="1049"/>
      <c r="D130" s="1049"/>
      <c r="E130" s="1049"/>
      <c r="F130" s="1050"/>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8"/>
      <c r="B131" s="1049"/>
      <c r="C131" s="1049"/>
      <c r="D131" s="1049"/>
      <c r="E131" s="1049"/>
      <c r="F131" s="1050"/>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8"/>
      <c r="B132" s="1049"/>
      <c r="C132" s="1049"/>
      <c r="D132" s="1049"/>
      <c r="E132" s="1049"/>
      <c r="F132" s="1050"/>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8"/>
      <c r="B133" s="1049"/>
      <c r="C133" s="1049"/>
      <c r="D133" s="1049"/>
      <c r="E133" s="1049"/>
      <c r="F133" s="1050"/>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8"/>
      <c r="B134" s="1049"/>
      <c r="C134" s="1049"/>
      <c r="D134" s="1049"/>
      <c r="E134" s="1049"/>
      <c r="F134" s="1050"/>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8"/>
      <c r="B135" s="1049"/>
      <c r="C135" s="1049"/>
      <c r="D135" s="1049"/>
      <c r="E135" s="1049"/>
      <c r="F135" s="1050"/>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8"/>
      <c r="B136" s="1049"/>
      <c r="C136" s="1049"/>
      <c r="D136" s="1049"/>
      <c r="E136" s="1049"/>
      <c r="F136" s="1050"/>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8"/>
      <c r="B137" s="1049"/>
      <c r="C137" s="1049"/>
      <c r="D137" s="1049"/>
      <c r="E137" s="1049"/>
      <c r="F137" s="1050"/>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8"/>
      <c r="B138" s="1049"/>
      <c r="C138" s="1049"/>
      <c r="D138" s="1049"/>
      <c r="E138" s="1049"/>
      <c r="F138" s="1050"/>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8"/>
      <c r="B139" s="1049"/>
      <c r="C139" s="1049"/>
      <c r="D139" s="1049"/>
      <c r="E139" s="1049"/>
      <c r="F139" s="1050"/>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8"/>
      <c r="B140" s="1049"/>
      <c r="C140" s="1049"/>
      <c r="D140" s="1049"/>
      <c r="E140" s="1049"/>
      <c r="F140" s="1050"/>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8"/>
      <c r="B141" s="1049"/>
      <c r="C141" s="1049"/>
      <c r="D141" s="1049"/>
      <c r="E141" s="1049"/>
      <c r="F141" s="1050"/>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8"/>
      <c r="B142" s="1049"/>
      <c r="C142" s="1049"/>
      <c r="D142" s="1049"/>
      <c r="E142" s="1049"/>
      <c r="F142" s="1050"/>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8"/>
      <c r="B143" s="1049"/>
      <c r="C143" s="1049"/>
      <c r="D143" s="1049"/>
      <c r="E143" s="1049"/>
      <c r="F143" s="1050"/>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8"/>
      <c r="B144" s="1049"/>
      <c r="C144" s="1049"/>
      <c r="D144" s="1049"/>
      <c r="E144" s="1049"/>
      <c r="F144" s="1050"/>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8"/>
      <c r="B145" s="1049"/>
      <c r="C145" s="1049"/>
      <c r="D145" s="1049"/>
      <c r="E145" s="1049"/>
      <c r="F145" s="1050"/>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8"/>
      <c r="B146" s="1049"/>
      <c r="C146" s="1049"/>
      <c r="D146" s="1049"/>
      <c r="E146" s="1049"/>
      <c r="F146" s="1050"/>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8"/>
      <c r="B147" s="1049"/>
      <c r="C147" s="1049"/>
      <c r="D147" s="1049"/>
      <c r="E147" s="1049"/>
      <c r="F147" s="1050"/>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8"/>
      <c r="B148" s="1049"/>
      <c r="C148" s="1049"/>
      <c r="D148" s="1049"/>
      <c r="E148" s="1049"/>
      <c r="F148" s="1050"/>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8"/>
      <c r="B149" s="1049"/>
      <c r="C149" s="1049"/>
      <c r="D149" s="1049"/>
      <c r="E149" s="1049"/>
      <c r="F149" s="1050"/>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8"/>
      <c r="B150" s="1049"/>
      <c r="C150" s="1049"/>
      <c r="D150" s="1049"/>
      <c r="E150" s="1049"/>
      <c r="F150" s="1050"/>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8"/>
      <c r="B151" s="1049"/>
      <c r="C151" s="1049"/>
      <c r="D151" s="1049"/>
      <c r="E151" s="1049"/>
      <c r="F151" s="1050"/>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8"/>
      <c r="B152" s="1049"/>
      <c r="C152" s="1049"/>
      <c r="D152" s="1049"/>
      <c r="E152" s="1049"/>
      <c r="F152" s="1050"/>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8"/>
      <c r="B153" s="1049"/>
      <c r="C153" s="1049"/>
      <c r="D153" s="1049"/>
      <c r="E153" s="1049"/>
      <c r="F153" s="1050"/>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8"/>
      <c r="B154" s="1049"/>
      <c r="C154" s="1049"/>
      <c r="D154" s="1049"/>
      <c r="E154" s="1049"/>
      <c r="F154" s="1050"/>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8"/>
      <c r="B155" s="1049"/>
      <c r="C155" s="1049"/>
      <c r="D155" s="1049"/>
      <c r="E155" s="1049"/>
      <c r="F155" s="1050"/>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8"/>
      <c r="B156" s="1049"/>
      <c r="C156" s="1049"/>
      <c r="D156" s="1049"/>
      <c r="E156" s="1049"/>
      <c r="F156" s="1050"/>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8"/>
      <c r="B157" s="1049"/>
      <c r="C157" s="1049"/>
      <c r="D157" s="1049"/>
      <c r="E157" s="1049"/>
      <c r="F157" s="1050"/>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8"/>
      <c r="B158" s="1049"/>
      <c r="C158" s="1049"/>
      <c r="D158" s="1049"/>
      <c r="E158" s="1049"/>
      <c r="F158" s="1050"/>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8"/>
      <c r="B162" s="1049"/>
      <c r="C162" s="1049"/>
      <c r="D162" s="1049"/>
      <c r="E162" s="1049"/>
      <c r="F162" s="1050"/>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8"/>
      <c r="B163" s="1049"/>
      <c r="C163" s="1049"/>
      <c r="D163" s="1049"/>
      <c r="E163" s="1049"/>
      <c r="F163" s="1050"/>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8"/>
      <c r="B164" s="1049"/>
      <c r="C164" s="1049"/>
      <c r="D164" s="1049"/>
      <c r="E164" s="1049"/>
      <c r="F164" s="1050"/>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8"/>
      <c r="B165" s="1049"/>
      <c r="C165" s="1049"/>
      <c r="D165" s="1049"/>
      <c r="E165" s="1049"/>
      <c r="F165" s="1050"/>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8"/>
      <c r="B166" s="1049"/>
      <c r="C166" s="1049"/>
      <c r="D166" s="1049"/>
      <c r="E166" s="1049"/>
      <c r="F166" s="1050"/>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8"/>
      <c r="B167" s="1049"/>
      <c r="C167" s="1049"/>
      <c r="D167" s="1049"/>
      <c r="E167" s="1049"/>
      <c r="F167" s="1050"/>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8"/>
      <c r="B168" s="1049"/>
      <c r="C168" s="1049"/>
      <c r="D168" s="1049"/>
      <c r="E168" s="1049"/>
      <c r="F168" s="1050"/>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8"/>
      <c r="B169" s="1049"/>
      <c r="C169" s="1049"/>
      <c r="D169" s="1049"/>
      <c r="E169" s="1049"/>
      <c r="F169" s="1050"/>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8"/>
      <c r="B170" s="1049"/>
      <c r="C170" s="1049"/>
      <c r="D170" s="1049"/>
      <c r="E170" s="1049"/>
      <c r="F170" s="1050"/>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8"/>
      <c r="B171" s="1049"/>
      <c r="C171" s="1049"/>
      <c r="D171" s="1049"/>
      <c r="E171" s="1049"/>
      <c r="F171" s="1050"/>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8"/>
      <c r="B172" s="1049"/>
      <c r="C172" s="1049"/>
      <c r="D172" s="1049"/>
      <c r="E172" s="1049"/>
      <c r="F172" s="1050"/>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8"/>
      <c r="B173" s="1049"/>
      <c r="C173" s="1049"/>
      <c r="D173" s="1049"/>
      <c r="E173" s="1049"/>
      <c r="F173" s="1050"/>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8"/>
      <c r="B174" s="1049"/>
      <c r="C174" s="1049"/>
      <c r="D174" s="1049"/>
      <c r="E174" s="1049"/>
      <c r="F174" s="1050"/>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8"/>
      <c r="B175" s="1049"/>
      <c r="C175" s="1049"/>
      <c r="D175" s="1049"/>
      <c r="E175" s="1049"/>
      <c r="F175" s="1050"/>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8"/>
      <c r="B176" s="1049"/>
      <c r="C176" s="1049"/>
      <c r="D176" s="1049"/>
      <c r="E176" s="1049"/>
      <c r="F176" s="1050"/>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8"/>
      <c r="B177" s="1049"/>
      <c r="C177" s="1049"/>
      <c r="D177" s="1049"/>
      <c r="E177" s="1049"/>
      <c r="F177" s="1050"/>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8"/>
      <c r="B178" s="1049"/>
      <c r="C178" s="1049"/>
      <c r="D178" s="1049"/>
      <c r="E178" s="1049"/>
      <c r="F178" s="1050"/>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8"/>
      <c r="B179" s="1049"/>
      <c r="C179" s="1049"/>
      <c r="D179" s="1049"/>
      <c r="E179" s="1049"/>
      <c r="F179" s="1050"/>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8"/>
      <c r="B180" s="1049"/>
      <c r="C180" s="1049"/>
      <c r="D180" s="1049"/>
      <c r="E180" s="1049"/>
      <c r="F180" s="1050"/>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8"/>
      <c r="B181" s="1049"/>
      <c r="C181" s="1049"/>
      <c r="D181" s="1049"/>
      <c r="E181" s="1049"/>
      <c r="F181" s="1050"/>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8"/>
      <c r="B182" s="1049"/>
      <c r="C182" s="1049"/>
      <c r="D182" s="1049"/>
      <c r="E182" s="1049"/>
      <c r="F182" s="1050"/>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8"/>
      <c r="B183" s="1049"/>
      <c r="C183" s="1049"/>
      <c r="D183" s="1049"/>
      <c r="E183" s="1049"/>
      <c r="F183" s="1050"/>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8"/>
      <c r="B184" s="1049"/>
      <c r="C184" s="1049"/>
      <c r="D184" s="1049"/>
      <c r="E184" s="1049"/>
      <c r="F184" s="1050"/>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8"/>
      <c r="B185" s="1049"/>
      <c r="C185" s="1049"/>
      <c r="D185" s="1049"/>
      <c r="E185" s="1049"/>
      <c r="F185" s="1050"/>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8"/>
      <c r="B186" s="1049"/>
      <c r="C186" s="1049"/>
      <c r="D186" s="1049"/>
      <c r="E186" s="1049"/>
      <c r="F186" s="1050"/>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8"/>
      <c r="B187" s="1049"/>
      <c r="C187" s="1049"/>
      <c r="D187" s="1049"/>
      <c r="E187" s="1049"/>
      <c r="F187" s="1050"/>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8"/>
      <c r="B188" s="1049"/>
      <c r="C188" s="1049"/>
      <c r="D188" s="1049"/>
      <c r="E188" s="1049"/>
      <c r="F188" s="1050"/>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8"/>
      <c r="B189" s="1049"/>
      <c r="C189" s="1049"/>
      <c r="D189" s="1049"/>
      <c r="E189" s="1049"/>
      <c r="F189" s="1050"/>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8"/>
      <c r="B190" s="1049"/>
      <c r="C190" s="1049"/>
      <c r="D190" s="1049"/>
      <c r="E190" s="1049"/>
      <c r="F190" s="1050"/>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8"/>
      <c r="B191" s="1049"/>
      <c r="C191" s="1049"/>
      <c r="D191" s="1049"/>
      <c r="E191" s="1049"/>
      <c r="F191" s="1050"/>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8"/>
      <c r="B192" s="1049"/>
      <c r="C192" s="1049"/>
      <c r="D192" s="1049"/>
      <c r="E192" s="1049"/>
      <c r="F192" s="1050"/>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8"/>
      <c r="B193" s="1049"/>
      <c r="C193" s="1049"/>
      <c r="D193" s="1049"/>
      <c r="E193" s="1049"/>
      <c r="F193" s="1050"/>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8"/>
      <c r="B194" s="1049"/>
      <c r="C194" s="1049"/>
      <c r="D194" s="1049"/>
      <c r="E194" s="1049"/>
      <c r="F194" s="1050"/>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8"/>
      <c r="B195" s="1049"/>
      <c r="C195" s="1049"/>
      <c r="D195" s="1049"/>
      <c r="E195" s="1049"/>
      <c r="F195" s="1050"/>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8"/>
      <c r="B196" s="1049"/>
      <c r="C196" s="1049"/>
      <c r="D196" s="1049"/>
      <c r="E196" s="1049"/>
      <c r="F196" s="1050"/>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8"/>
      <c r="B197" s="1049"/>
      <c r="C197" s="1049"/>
      <c r="D197" s="1049"/>
      <c r="E197" s="1049"/>
      <c r="F197" s="1050"/>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8"/>
      <c r="B198" s="1049"/>
      <c r="C198" s="1049"/>
      <c r="D198" s="1049"/>
      <c r="E198" s="1049"/>
      <c r="F198" s="1050"/>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8"/>
      <c r="B199" s="1049"/>
      <c r="C199" s="1049"/>
      <c r="D199" s="1049"/>
      <c r="E199" s="1049"/>
      <c r="F199" s="1050"/>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8"/>
      <c r="B200" s="1049"/>
      <c r="C200" s="1049"/>
      <c r="D200" s="1049"/>
      <c r="E200" s="1049"/>
      <c r="F200" s="1050"/>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8"/>
      <c r="B201" s="1049"/>
      <c r="C201" s="1049"/>
      <c r="D201" s="1049"/>
      <c r="E201" s="1049"/>
      <c r="F201" s="1050"/>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8"/>
      <c r="B202" s="1049"/>
      <c r="C202" s="1049"/>
      <c r="D202" s="1049"/>
      <c r="E202" s="1049"/>
      <c r="F202" s="1050"/>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8"/>
      <c r="B203" s="1049"/>
      <c r="C203" s="1049"/>
      <c r="D203" s="1049"/>
      <c r="E203" s="1049"/>
      <c r="F203" s="1050"/>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8"/>
      <c r="B204" s="1049"/>
      <c r="C204" s="1049"/>
      <c r="D204" s="1049"/>
      <c r="E204" s="1049"/>
      <c r="F204" s="1050"/>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8"/>
      <c r="B205" s="1049"/>
      <c r="C205" s="1049"/>
      <c r="D205" s="1049"/>
      <c r="E205" s="1049"/>
      <c r="F205" s="1050"/>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8"/>
      <c r="B206" s="1049"/>
      <c r="C206" s="1049"/>
      <c r="D206" s="1049"/>
      <c r="E206" s="1049"/>
      <c r="F206" s="1050"/>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8"/>
      <c r="B207" s="1049"/>
      <c r="C207" s="1049"/>
      <c r="D207" s="1049"/>
      <c r="E207" s="1049"/>
      <c r="F207" s="1050"/>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8"/>
      <c r="B208" s="1049"/>
      <c r="C208" s="1049"/>
      <c r="D208" s="1049"/>
      <c r="E208" s="1049"/>
      <c r="F208" s="1050"/>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8"/>
      <c r="B209" s="1049"/>
      <c r="C209" s="1049"/>
      <c r="D209" s="1049"/>
      <c r="E209" s="1049"/>
      <c r="F209" s="1050"/>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8"/>
      <c r="B210" s="1049"/>
      <c r="C210" s="1049"/>
      <c r="D210" s="1049"/>
      <c r="E210" s="1049"/>
      <c r="F210" s="1050"/>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8"/>
      <c r="B211" s="1049"/>
      <c r="C211" s="1049"/>
      <c r="D211" s="1049"/>
      <c r="E211" s="1049"/>
      <c r="F211" s="1050"/>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8"/>
      <c r="B215" s="1049"/>
      <c r="C215" s="1049"/>
      <c r="D215" s="1049"/>
      <c r="E215" s="1049"/>
      <c r="F215" s="1050"/>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8"/>
      <c r="B216" s="1049"/>
      <c r="C216" s="1049"/>
      <c r="D216" s="1049"/>
      <c r="E216" s="1049"/>
      <c r="F216" s="1050"/>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8"/>
      <c r="B217" s="1049"/>
      <c r="C217" s="1049"/>
      <c r="D217" s="1049"/>
      <c r="E217" s="1049"/>
      <c r="F217" s="1050"/>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8"/>
      <c r="B218" s="1049"/>
      <c r="C218" s="1049"/>
      <c r="D218" s="1049"/>
      <c r="E218" s="1049"/>
      <c r="F218" s="1050"/>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8"/>
      <c r="B219" s="1049"/>
      <c r="C219" s="1049"/>
      <c r="D219" s="1049"/>
      <c r="E219" s="1049"/>
      <c r="F219" s="1050"/>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8"/>
      <c r="B220" s="1049"/>
      <c r="C220" s="1049"/>
      <c r="D220" s="1049"/>
      <c r="E220" s="1049"/>
      <c r="F220" s="1050"/>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8"/>
      <c r="B221" s="1049"/>
      <c r="C221" s="1049"/>
      <c r="D221" s="1049"/>
      <c r="E221" s="1049"/>
      <c r="F221" s="1050"/>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8"/>
      <c r="B222" s="1049"/>
      <c r="C222" s="1049"/>
      <c r="D222" s="1049"/>
      <c r="E222" s="1049"/>
      <c r="F222" s="1050"/>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8"/>
      <c r="B223" s="1049"/>
      <c r="C223" s="1049"/>
      <c r="D223" s="1049"/>
      <c r="E223" s="1049"/>
      <c r="F223" s="1050"/>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8"/>
      <c r="B224" s="1049"/>
      <c r="C224" s="1049"/>
      <c r="D224" s="1049"/>
      <c r="E224" s="1049"/>
      <c r="F224" s="1050"/>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8"/>
      <c r="B225" s="1049"/>
      <c r="C225" s="1049"/>
      <c r="D225" s="1049"/>
      <c r="E225" s="1049"/>
      <c r="F225" s="1050"/>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8"/>
      <c r="B226" s="1049"/>
      <c r="C226" s="1049"/>
      <c r="D226" s="1049"/>
      <c r="E226" s="1049"/>
      <c r="F226" s="1050"/>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8"/>
      <c r="B227" s="1049"/>
      <c r="C227" s="1049"/>
      <c r="D227" s="1049"/>
      <c r="E227" s="1049"/>
      <c r="F227" s="1050"/>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8"/>
      <c r="B228" s="1049"/>
      <c r="C228" s="1049"/>
      <c r="D228" s="1049"/>
      <c r="E228" s="1049"/>
      <c r="F228" s="1050"/>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8"/>
      <c r="B229" s="1049"/>
      <c r="C229" s="1049"/>
      <c r="D229" s="1049"/>
      <c r="E229" s="1049"/>
      <c r="F229" s="1050"/>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8"/>
      <c r="B230" s="1049"/>
      <c r="C230" s="1049"/>
      <c r="D230" s="1049"/>
      <c r="E230" s="1049"/>
      <c r="F230" s="1050"/>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8"/>
      <c r="B231" s="1049"/>
      <c r="C231" s="1049"/>
      <c r="D231" s="1049"/>
      <c r="E231" s="1049"/>
      <c r="F231" s="1050"/>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8"/>
      <c r="B232" s="1049"/>
      <c r="C232" s="1049"/>
      <c r="D232" s="1049"/>
      <c r="E232" s="1049"/>
      <c r="F232" s="1050"/>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8"/>
      <c r="B233" s="1049"/>
      <c r="C233" s="1049"/>
      <c r="D233" s="1049"/>
      <c r="E233" s="1049"/>
      <c r="F233" s="1050"/>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8"/>
      <c r="B234" s="1049"/>
      <c r="C234" s="1049"/>
      <c r="D234" s="1049"/>
      <c r="E234" s="1049"/>
      <c r="F234" s="1050"/>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8"/>
      <c r="B235" s="1049"/>
      <c r="C235" s="1049"/>
      <c r="D235" s="1049"/>
      <c r="E235" s="1049"/>
      <c r="F235" s="1050"/>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8"/>
      <c r="B236" s="1049"/>
      <c r="C236" s="1049"/>
      <c r="D236" s="1049"/>
      <c r="E236" s="1049"/>
      <c r="F236" s="1050"/>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8"/>
      <c r="B237" s="1049"/>
      <c r="C237" s="1049"/>
      <c r="D237" s="1049"/>
      <c r="E237" s="1049"/>
      <c r="F237" s="1050"/>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8"/>
      <c r="B238" s="1049"/>
      <c r="C238" s="1049"/>
      <c r="D238" s="1049"/>
      <c r="E238" s="1049"/>
      <c r="F238" s="1050"/>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8"/>
      <c r="B239" s="1049"/>
      <c r="C239" s="1049"/>
      <c r="D239" s="1049"/>
      <c r="E239" s="1049"/>
      <c r="F239" s="1050"/>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8"/>
      <c r="B240" s="1049"/>
      <c r="C240" s="1049"/>
      <c r="D240" s="1049"/>
      <c r="E240" s="1049"/>
      <c r="F240" s="1050"/>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8"/>
      <c r="B241" s="1049"/>
      <c r="C241" s="1049"/>
      <c r="D241" s="1049"/>
      <c r="E241" s="1049"/>
      <c r="F241" s="1050"/>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8"/>
      <c r="B242" s="1049"/>
      <c r="C242" s="1049"/>
      <c r="D242" s="1049"/>
      <c r="E242" s="1049"/>
      <c r="F242" s="1050"/>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8"/>
      <c r="B243" s="1049"/>
      <c r="C243" s="1049"/>
      <c r="D243" s="1049"/>
      <c r="E243" s="1049"/>
      <c r="F243" s="1050"/>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8"/>
      <c r="B244" s="1049"/>
      <c r="C244" s="1049"/>
      <c r="D244" s="1049"/>
      <c r="E244" s="1049"/>
      <c r="F244" s="1050"/>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8"/>
      <c r="B245" s="1049"/>
      <c r="C245" s="1049"/>
      <c r="D245" s="1049"/>
      <c r="E245" s="1049"/>
      <c r="F245" s="1050"/>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8"/>
      <c r="B246" s="1049"/>
      <c r="C246" s="1049"/>
      <c r="D246" s="1049"/>
      <c r="E246" s="1049"/>
      <c r="F246" s="1050"/>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8"/>
      <c r="B247" s="1049"/>
      <c r="C247" s="1049"/>
      <c r="D247" s="1049"/>
      <c r="E247" s="1049"/>
      <c r="F247" s="1050"/>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8"/>
      <c r="B248" s="1049"/>
      <c r="C248" s="1049"/>
      <c r="D248" s="1049"/>
      <c r="E248" s="1049"/>
      <c r="F248" s="1050"/>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8"/>
      <c r="B249" s="1049"/>
      <c r="C249" s="1049"/>
      <c r="D249" s="1049"/>
      <c r="E249" s="1049"/>
      <c r="F249" s="1050"/>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8"/>
      <c r="B250" s="1049"/>
      <c r="C250" s="1049"/>
      <c r="D250" s="1049"/>
      <c r="E250" s="1049"/>
      <c r="F250" s="1050"/>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8"/>
      <c r="B251" s="1049"/>
      <c r="C251" s="1049"/>
      <c r="D251" s="1049"/>
      <c r="E251" s="1049"/>
      <c r="F251" s="1050"/>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8"/>
      <c r="B252" s="1049"/>
      <c r="C252" s="1049"/>
      <c r="D252" s="1049"/>
      <c r="E252" s="1049"/>
      <c r="F252" s="1050"/>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8"/>
      <c r="B253" s="1049"/>
      <c r="C253" s="1049"/>
      <c r="D253" s="1049"/>
      <c r="E253" s="1049"/>
      <c r="F253" s="1050"/>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8"/>
      <c r="B254" s="1049"/>
      <c r="C254" s="1049"/>
      <c r="D254" s="1049"/>
      <c r="E254" s="1049"/>
      <c r="F254" s="1050"/>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8"/>
      <c r="B255" s="1049"/>
      <c r="C255" s="1049"/>
      <c r="D255" s="1049"/>
      <c r="E255" s="1049"/>
      <c r="F255" s="1050"/>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8"/>
      <c r="B256" s="1049"/>
      <c r="C256" s="1049"/>
      <c r="D256" s="1049"/>
      <c r="E256" s="1049"/>
      <c r="F256" s="1050"/>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8"/>
      <c r="B257" s="1049"/>
      <c r="C257" s="1049"/>
      <c r="D257" s="1049"/>
      <c r="E257" s="1049"/>
      <c r="F257" s="1050"/>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8"/>
      <c r="B258" s="1049"/>
      <c r="C258" s="1049"/>
      <c r="D258" s="1049"/>
      <c r="E258" s="1049"/>
      <c r="F258" s="1050"/>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8"/>
      <c r="B259" s="1049"/>
      <c r="C259" s="1049"/>
      <c r="D259" s="1049"/>
      <c r="E259" s="1049"/>
      <c r="F259" s="1050"/>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8"/>
      <c r="B260" s="1049"/>
      <c r="C260" s="1049"/>
      <c r="D260" s="1049"/>
      <c r="E260" s="1049"/>
      <c r="F260" s="1050"/>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8"/>
      <c r="B261" s="1049"/>
      <c r="C261" s="1049"/>
      <c r="D261" s="1049"/>
      <c r="E261" s="1049"/>
      <c r="F261" s="1050"/>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8"/>
      <c r="B262" s="1049"/>
      <c r="C262" s="1049"/>
      <c r="D262" s="1049"/>
      <c r="E262" s="1049"/>
      <c r="F262" s="1050"/>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8"/>
      <c r="B263" s="1049"/>
      <c r="C263" s="1049"/>
      <c r="D263" s="1049"/>
      <c r="E263" s="1049"/>
      <c r="F263" s="1050"/>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8"/>
      <c r="B264" s="1049"/>
      <c r="C264" s="1049"/>
      <c r="D264" s="1049"/>
      <c r="E264" s="1049"/>
      <c r="F264" s="1050"/>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9">
        <v>1</v>
      </c>
      <c r="B4" s="1059">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9">
        <v>2</v>
      </c>
      <c r="B5" s="1059">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9">
        <v>3</v>
      </c>
      <c r="B6" s="1059">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9">
        <v>4</v>
      </c>
      <c r="B7" s="1059">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9">
        <v>5</v>
      </c>
      <c r="B8" s="1059">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9">
        <v>6</v>
      </c>
      <c r="B9" s="1059">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9">
        <v>7</v>
      </c>
      <c r="B10" s="1059">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9">
        <v>8</v>
      </c>
      <c r="B11" s="1059">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9">
        <v>9</v>
      </c>
      <c r="B12" s="1059">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9">
        <v>10</v>
      </c>
      <c r="B13" s="1059">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9">
        <v>11</v>
      </c>
      <c r="B14" s="1059">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9">
        <v>12</v>
      </c>
      <c r="B15" s="1059">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9">
        <v>13</v>
      </c>
      <c r="B16" s="1059">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9">
        <v>14</v>
      </c>
      <c r="B17" s="1059">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9">
        <v>15</v>
      </c>
      <c r="B18" s="1059">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9">
        <v>16</v>
      </c>
      <c r="B19" s="1059">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9">
        <v>17</v>
      </c>
      <c r="B20" s="1059">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9">
        <v>18</v>
      </c>
      <c r="B21" s="1059">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9">
        <v>19</v>
      </c>
      <c r="B22" s="1059">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9">
        <v>20</v>
      </c>
      <c r="B23" s="1059">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9">
        <v>21</v>
      </c>
      <c r="B24" s="1059">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9">
        <v>22</v>
      </c>
      <c r="B25" s="1059">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9">
        <v>23</v>
      </c>
      <c r="B26" s="1059">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9">
        <v>24</v>
      </c>
      <c r="B27" s="1059">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9">
        <v>25</v>
      </c>
      <c r="B28" s="1059">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9">
        <v>26</v>
      </c>
      <c r="B29" s="1059">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9">
        <v>27</v>
      </c>
      <c r="B30" s="1059">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9">
        <v>28</v>
      </c>
      <c r="B31" s="1059">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9">
        <v>29</v>
      </c>
      <c r="B32" s="1059">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9">
        <v>30</v>
      </c>
      <c r="B33" s="1059">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9">
        <v>1</v>
      </c>
      <c r="B37" s="1059">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9">
        <v>2</v>
      </c>
      <c r="B38" s="1059">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9">
        <v>3</v>
      </c>
      <c r="B39" s="1059">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9">
        <v>4</v>
      </c>
      <c r="B40" s="1059">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9">
        <v>5</v>
      </c>
      <c r="B41" s="1059">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9">
        <v>6</v>
      </c>
      <c r="B42" s="1059">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9">
        <v>7</v>
      </c>
      <c r="B43" s="1059">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9">
        <v>8</v>
      </c>
      <c r="B44" s="1059">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9">
        <v>9</v>
      </c>
      <c r="B45" s="1059">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9">
        <v>10</v>
      </c>
      <c r="B46" s="1059">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9">
        <v>11</v>
      </c>
      <c r="B47" s="1059">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9">
        <v>12</v>
      </c>
      <c r="B48" s="1059">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9">
        <v>13</v>
      </c>
      <c r="B49" s="1059">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9">
        <v>14</v>
      </c>
      <c r="B50" s="1059">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9">
        <v>15</v>
      </c>
      <c r="B51" s="1059">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9">
        <v>16</v>
      </c>
      <c r="B52" s="1059">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9">
        <v>17</v>
      </c>
      <c r="B53" s="1059">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9">
        <v>18</v>
      </c>
      <c r="B54" s="1059">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9">
        <v>19</v>
      </c>
      <c r="B55" s="1059">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9">
        <v>20</v>
      </c>
      <c r="B56" s="1059">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9">
        <v>21</v>
      </c>
      <c r="B57" s="1059">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9">
        <v>22</v>
      </c>
      <c r="B58" s="1059">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9">
        <v>23</v>
      </c>
      <c r="B59" s="1059">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9">
        <v>24</v>
      </c>
      <c r="B60" s="1059">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9">
        <v>25</v>
      </c>
      <c r="B61" s="1059">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9">
        <v>26</v>
      </c>
      <c r="B62" s="1059">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9">
        <v>27</v>
      </c>
      <c r="B63" s="1059">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9">
        <v>28</v>
      </c>
      <c r="B64" s="1059">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9">
        <v>29</v>
      </c>
      <c r="B65" s="1059">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9">
        <v>30</v>
      </c>
      <c r="B66" s="1059">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9">
        <v>1</v>
      </c>
      <c r="B70" s="1059">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9">
        <v>2</v>
      </c>
      <c r="B71" s="1059">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9">
        <v>3</v>
      </c>
      <c r="B72" s="1059">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9">
        <v>4</v>
      </c>
      <c r="B73" s="1059">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9">
        <v>5</v>
      </c>
      <c r="B74" s="1059">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9">
        <v>6</v>
      </c>
      <c r="B75" s="1059">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9">
        <v>7</v>
      </c>
      <c r="B76" s="1059">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9">
        <v>8</v>
      </c>
      <c r="B77" s="1059">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9">
        <v>9</v>
      </c>
      <c r="B78" s="1059">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9">
        <v>10</v>
      </c>
      <c r="B79" s="1059">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9">
        <v>11</v>
      </c>
      <c r="B80" s="1059">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9">
        <v>12</v>
      </c>
      <c r="B81" s="1059">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9">
        <v>13</v>
      </c>
      <c r="B82" s="1059">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9">
        <v>14</v>
      </c>
      <c r="B83" s="1059">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9">
        <v>15</v>
      </c>
      <c r="B84" s="1059">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9">
        <v>16</v>
      </c>
      <c r="B85" s="1059">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9">
        <v>17</v>
      </c>
      <c r="B86" s="1059">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9">
        <v>18</v>
      </c>
      <c r="B87" s="1059">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9">
        <v>19</v>
      </c>
      <c r="B88" s="1059">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9">
        <v>20</v>
      </c>
      <c r="B89" s="1059">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9">
        <v>21</v>
      </c>
      <c r="B90" s="1059">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9">
        <v>22</v>
      </c>
      <c r="B91" s="1059">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9">
        <v>23</v>
      </c>
      <c r="B92" s="1059">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9">
        <v>24</v>
      </c>
      <c r="B93" s="1059">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9">
        <v>25</v>
      </c>
      <c r="B94" s="1059">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9">
        <v>26</v>
      </c>
      <c r="B95" s="1059">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9">
        <v>27</v>
      </c>
      <c r="B96" s="1059">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9">
        <v>28</v>
      </c>
      <c r="B97" s="1059">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9">
        <v>29</v>
      </c>
      <c r="B98" s="1059">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9">
        <v>30</v>
      </c>
      <c r="B99" s="1059">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9">
        <v>1</v>
      </c>
      <c r="B103" s="1059">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9">
        <v>2</v>
      </c>
      <c r="B104" s="1059">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9">
        <v>3</v>
      </c>
      <c r="B105" s="1059">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9">
        <v>4</v>
      </c>
      <c r="B106" s="1059">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9">
        <v>5</v>
      </c>
      <c r="B107" s="1059">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9">
        <v>6</v>
      </c>
      <c r="B108" s="1059">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9">
        <v>7</v>
      </c>
      <c r="B109" s="1059">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9">
        <v>8</v>
      </c>
      <c r="B110" s="1059">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9">
        <v>9</v>
      </c>
      <c r="B111" s="1059">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9">
        <v>10</v>
      </c>
      <c r="B112" s="1059">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9">
        <v>11</v>
      </c>
      <c r="B113" s="1059">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9">
        <v>12</v>
      </c>
      <c r="B114" s="1059">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9">
        <v>13</v>
      </c>
      <c r="B115" s="1059">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9">
        <v>14</v>
      </c>
      <c r="B116" s="1059">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9">
        <v>15</v>
      </c>
      <c r="B117" s="1059">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9">
        <v>16</v>
      </c>
      <c r="B118" s="1059">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9">
        <v>17</v>
      </c>
      <c r="B119" s="1059">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9">
        <v>18</v>
      </c>
      <c r="B120" s="1059">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9">
        <v>19</v>
      </c>
      <c r="B121" s="1059">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9">
        <v>20</v>
      </c>
      <c r="B122" s="1059">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9">
        <v>21</v>
      </c>
      <c r="B123" s="1059">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9">
        <v>22</v>
      </c>
      <c r="B124" s="1059">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9">
        <v>23</v>
      </c>
      <c r="B125" s="1059">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9">
        <v>24</v>
      </c>
      <c r="B126" s="1059">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9">
        <v>25</v>
      </c>
      <c r="B127" s="1059">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9">
        <v>26</v>
      </c>
      <c r="B128" s="1059">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9">
        <v>27</v>
      </c>
      <c r="B129" s="1059">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9">
        <v>28</v>
      </c>
      <c r="B130" s="1059">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9">
        <v>29</v>
      </c>
      <c r="B131" s="1059">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9">
        <v>30</v>
      </c>
      <c r="B132" s="1059">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9">
        <v>1</v>
      </c>
      <c r="B136" s="1059">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9">
        <v>2</v>
      </c>
      <c r="B137" s="1059">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9">
        <v>3</v>
      </c>
      <c r="B138" s="1059">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9">
        <v>4</v>
      </c>
      <c r="B139" s="1059">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9">
        <v>5</v>
      </c>
      <c r="B140" s="1059">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9">
        <v>6</v>
      </c>
      <c r="B141" s="1059">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9">
        <v>7</v>
      </c>
      <c r="B142" s="1059">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9">
        <v>8</v>
      </c>
      <c r="B143" s="1059">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9">
        <v>9</v>
      </c>
      <c r="B144" s="1059">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9">
        <v>10</v>
      </c>
      <c r="B145" s="1059">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9">
        <v>11</v>
      </c>
      <c r="B146" s="1059">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9">
        <v>12</v>
      </c>
      <c r="B147" s="1059">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9">
        <v>13</v>
      </c>
      <c r="B148" s="1059">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9">
        <v>14</v>
      </c>
      <c r="B149" s="1059">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9">
        <v>15</v>
      </c>
      <c r="B150" s="1059">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9">
        <v>16</v>
      </c>
      <c r="B151" s="1059">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9">
        <v>17</v>
      </c>
      <c r="B152" s="1059">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9">
        <v>18</v>
      </c>
      <c r="B153" s="1059">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9">
        <v>19</v>
      </c>
      <c r="B154" s="1059">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9">
        <v>20</v>
      </c>
      <c r="B155" s="1059">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9">
        <v>21</v>
      </c>
      <c r="B156" s="1059">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9">
        <v>22</v>
      </c>
      <c r="B157" s="1059">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9">
        <v>23</v>
      </c>
      <c r="B158" s="1059">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9">
        <v>24</v>
      </c>
      <c r="B159" s="1059">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9">
        <v>25</v>
      </c>
      <c r="B160" s="1059">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9">
        <v>26</v>
      </c>
      <c r="B161" s="1059">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9">
        <v>27</v>
      </c>
      <c r="B162" s="1059">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9">
        <v>28</v>
      </c>
      <c r="B163" s="1059">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9">
        <v>29</v>
      </c>
      <c r="B164" s="1059">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9">
        <v>30</v>
      </c>
      <c r="B165" s="1059">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9">
        <v>1</v>
      </c>
      <c r="B169" s="1059">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9">
        <v>2</v>
      </c>
      <c r="B170" s="1059">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9">
        <v>3</v>
      </c>
      <c r="B171" s="1059">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9">
        <v>4</v>
      </c>
      <c r="B172" s="1059">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9">
        <v>5</v>
      </c>
      <c r="B173" s="1059">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9">
        <v>6</v>
      </c>
      <c r="B174" s="1059">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9">
        <v>7</v>
      </c>
      <c r="B175" s="1059">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9">
        <v>8</v>
      </c>
      <c r="B176" s="1059">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9">
        <v>9</v>
      </c>
      <c r="B177" s="1059">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9">
        <v>10</v>
      </c>
      <c r="B178" s="1059">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9">
        <v>11</v>
      </c>
      <c r="B179" s="1059">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9">
        <v>12</v>
      </c>
      <c r="B180" s="1059">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9">
        <v>13</v>
      </c>
      <c r="B181" s="1059">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9">
        <v>14</v>
      </c>
      <c r="B182" s="1059">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9">
        <v>15</v>
      </c>
      <c r="B183" s="1059">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9">
        <v>16</v>
      </c>
      <c r="B184" s="1059">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9">
        <v>17</v>
      </c>
      <c r="B185" s="1059">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9">
        <v>18</v>
      </c>
      <c r="B186" s="1059">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9">
        <v>19</v>
      </c>
      <c r="B187" s="1059">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9">
        <v>20</v>
      </c>
      <c r="B188" s="1059">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9">
        <v>21</v>
      </c>
      <c r="B189" s="1059">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9">
        <v>22</v>
      </c>
      <c r="B190" s="1059">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9">
        <v>23</v>
      </c>
      <c r="B191" s="1059">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9">
        <v>24</v>
      </c>
      <c r="B192" s="1059">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9">
        <v>25</v>
      </c>
      <c r="B193" s="1059">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9">
        <v>26</v>
      </c>
      <c r="B194" s="1059">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9">
        <v>27</v>
      </c>
      <c r="B195" s="1059">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9">
        <v>28</v>
      </c>
      <c r="B196" s="1059">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9">
        <v>29</v>
      </c>
      <c r="B197" s="1059">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9">
        <v>30</v>
      </c>
      <c r="B198" s="1059">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9">
        <v>1</v>
      </c>
      <c r="B202" s="1059">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9">
        <v>2</v>
      </c>
      <c r="B203" s="1059">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9">
        <v>3</v>
      </c>
      <c r="B204" s="1059">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9">
        <v>4</v>
      </c>
      <c r="B205" s="1059">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9">
        <v>5</v>
      </c>
      <c r="B206" s="1059">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9">
        <v>6</v>
      </c>
      <c r="B207" s="1059">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9">
        <v>7</v>
      </c>
      <c r="B208" s="1059">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9">
        <v>8</v>
      </c>
      <c r="B209" s="1059">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9">
        <v>9</v>
      </c>
      <c r="B210" s="1059">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9">
        <v>10</v>
      </c>
      <c r="B211" s="1059">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9">
        <v>11</v>
      </c>
      <c r="B212" s="1059">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9">
        <v>12</v>
      </c>
      <c r="B213" s="1059">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9">
        <v>13</v>
      </c>
      <c r="B214" s="1059">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9">
        <v>14</v>
      </c>
      <c r="B215" s="1059">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9">
        <v>15</v>
      </c>
      <c r="B216" s="1059">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9">
        <v>16</v>
      </c>
      <c r="B217" s="1059">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9">
        <v>17</v>
      </c>
      <c r="B218" s="1059">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9">
        <v>18</v>
      </c>
      <c r="B219" s="1059">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9">
        <v>19</v>
      </c>
      <c r="B220" s="1059">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9">
        <v>20</v>
      </c>
      <c r="B221" s="1059">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9">
        <v>21</v>
      </c>
      <c r="B222" s="1059">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9">
        <v>22</v>
      </c>
      <c r="B223" s="1059">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9">
        <v>23</v>
      </c>
      <c r="B224" s="1059">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9">
        <v>24</v>
      </c>
      <c r="B225" s="1059">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9">
        <v>25</v>
      </c>
      <c r="B226" s="1059">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9">
        <v>26</v>
      </c>
      <c r="B227" s="1059">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9">
        <v>27</v>
      </c>
      <c r="B228" s="1059">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9">
        <v>28</v>
      </c>
      <c r="B229" s="1059">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9">
        <v>29</v>
      </c>
      <c r="B230" s="1059">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9">
        <v>30</v>
      </c>
      <c r="B231" s="1059">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9">
        <v>1</v>
      </c>
      <c r="B235" s="1059">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9">
        <v>2</v>
      </c>
      <c r="B236" s="1059">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9">
        <v>3</v>
      </c>
      <c r="B237" s="1059">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9">
        <v>4</v>
      </c>
      <c r="B238" s="1059">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9">
        <v>5</v>
      </c>
      <c r="B239" s="1059">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9">
        <v>6</v>
      </c>
      <c r="B240" s="1059">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9">
        <v>7</v>
      </c>
      <c r="B241" s="1059">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9">
        <v>8</v>
      </c>
      <c r="B242" s="1059">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9">
        <v>9</v>
      </c>
      <c r="B243" s="1059">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9">
        <v>10</v>
      </c>
      <c r="B244" s="1059">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9">
        <v>11</v>
      </c>
      <c r="B245" s="1059">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9">
        <v>12</v>
      </c>
      <c r="B246" s="1059">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9">
        <v>13</v>
      </c>
      <c r="B247" s="1059">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9">
        <v>14</v>
      </c>
      <c r="B248" s="1059">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9">
        <v>15</v>
      </c>
      <c r="B249" s="1059">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9">
        <v>16</v>
      </c>
      <c r="B250" s="1059">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9">
        <v>17</v>
      </c>
      <c r="B251" s="1059">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9">
        <v>18</v>
      </c>
      <c r="B252" s="1059">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9">
        <v>19</v>
      </c>
      <c r="B253" s="1059">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9">
        <v>20</v>
      </c>
      <c r="B254" s="1059">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9">
        <v>21</v>
      </c>
      <c r="B255" s="1059">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9">
        <v>22</v>
      </c>
      <c r="B256" s="1059">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9">
        <v>23</v>
      </c>
      <c r="B257" s="1059">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9">
        <v>24</v>
      </c>
      <c r="B258" s="1059">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9">
        <v>25</v>
      </c>
      <c r="B259" s="1059">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9">
        <v>26</v>
      </c>
      <c r="B260" s="1059">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9">
        <v>27</v>
      </c>
      <c r="B261" s="1059">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9">
        <v>28</v>
      </c>
      <c r="B262" s="1059">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9">
        <v>29</v>
      </c>
      <c r="B263" s="1059">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9">
        <v>30</v>
      </c>
      <c r="B264" s="1059">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9">
        <v>1</v>
      </c>
      <c r="B268" s="1059">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9">
        <v>2</v>
      </c>
      <c r="B269" s="1059">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9">
        <v>3</v>
      </c>
      <c r="B270" s="1059">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9">
        <v>4</v>
      </c>
      <c r="B271" s="1059">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9">
        <v>5</v>
      </c>
      <c r="B272" s="1059">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9">
        <v>6</v>
      </c>
      <c r="B273" s="1059">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9">
        <v>7</v>
      </c>
      <c r="B274" s="1059">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9">
        <v>8</v>
      </c>
      <c r="B275" s="1059">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9">
        <v>9</v>
      </c>
      <c r="B276" s="1059">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9">
        <v>10</v>
      </c>
      <c r="B277" s="1059">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9">
        <v>11</v>
      </c>
      <c r="B278" s="1059">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9">
        <v>12</v>
      </c>
      <c r="B279" s="1059">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9">
        <v>13</v>
      </c>
      <c r="B280" s="1059">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9">
        <v>14</v>
      </c>
      <c r="B281" s="1059">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9">
        <v>15</v>
      </c>
      <c r="B282" s="1059">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9">
        <v>16</v>
      </c>
      <c r="B283" s="1059">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9">
        <v>17</v>
      </c>
      <c r="B284" s="1059">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9">
        <v>18</v>
      </c>
      <c r="B285" s="1059">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9">
        <v>19</v>
      </c>
      <c r="B286" s="1059">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9">
        <v>20</v>
      </c>
      <c r="B287" s="1059">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9">
        <v>21</v>
      </c>
      <c r="B288" s="1059">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9">
        <v>22</v>
      </c>
      <c r="B289" s="1059">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9">
        <v>23</v>
      </c>
      <c r="B290" s="1059">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9">
        <v>24</v>
      </c>
      <c r="B291" s="1059">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9">
        <v>25</v>
      </c>
      <c r="B292" s="1059">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9">
        <v>26</v>
      </c>
      <c r="B293" s="1059">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9">
        <v>27</v>
      </c>
      <c r="B294" s="1059">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9">
        <v>28</v>
      </c>
      <c r="B295" s="1059">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9">
        <v>29</v>
      </c>
      <c r="B296" s="1059">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9">
        <v>30</v>
      </c>
      <c r="B297" s="1059">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9">
        <v>1</v>
      </c>
      <c r="B301" s="1059">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9">
        <v>2</v>
      </c>
      <c r="B302" s="1059">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9">
        <v>3</v>
      </c>
      <c r="B303" s="1059">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9">
        <v>4</v>
      </c>
      <c r="B304" s="1059">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9">
        <v>5</v>
      </c>
      <c r="B305" s="1059">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9">
        <v>6</v>
      </c>
      <c r="B306" s="1059">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9">
        <v>7</v>
      </c>
      <c r="B307" s="1059">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9">
        <v>8</v>
      </c>
      <c r="B308" s="1059">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9">
        <v>9</v>
      </c>
      <c r="B309" s="1059">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9">
        <v>10</v>
      </c>
      <c r="B310" s="1059">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9">
        <v>11</v>
      </c>
      <c r="B311" s="1059">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9">
        <v>12</v>
      </c>
      <c r="B312" s="1059">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9">
        <v>13</v>
      </c>
      <c r="B313" s="1059">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9">
        <v>14</v>
      </c>
      <c r="B314" s="1059">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9">
        <v>15</v>
      </c>
      <c r="B315" s="1059">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9">
        <v>16</v>
      </c>
      <c r="B316" s="1059">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9">
        <v>17</v>
      </c>
      <c r="B317" s="1059">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9">
        <v>18</v>
      </c>
      <c r="B318" s="1059">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9">
        <v>19</v>
      </c>
      <c r="B319" s="1059">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9">
        <v>20</v>
      </c>
      <c r="B320" s="1059">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9">
        <v>21</v>
      </c>
      <c r="B321" s="1059">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9">
        <v>22</v>
      </c>
      <c r="B322" s="1059">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9">
        <v>23</v>
      </c>
      <c r="B323" s="1059">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9">
        <v>24</v>
      </c>
      <c r="B324" s="1059">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9">
        <v>25</v>
      </c>
      <c r="B325" s="1059">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9">
        <v>26</v>
      </c>
      <c r="B326" s="1059">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9">
        <v>27</v>
      </c>
      <c r="B327" s="1059">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9">
        <v>28</v>
      </c>
      <c r="B328" s="1059">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9">
        <v>29</v>
      </c>
      <c r="B329" s="1059">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9">
        <v>30</v>
      </c>
      <c r="B330" s="1059">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9">
        <v>1</v>
      </c>
      <c r="B334" s="1059">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9">
        <v>2</v>
      </c>
      <c r="B335" s="1059">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9">
        <v>3</v>
      </c>
      <c r="B336" s="1059">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9">
        <v>4</v>
      </c>
      <c r="B337" s="1059">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9">
        <v>5</v>
      </c>
      <c r="B338" s="1059">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9">
        <v>6</v>
      </c>
      <c r="B339" s="1059">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9">
        <v>7</v>
      </c>
      <c r="B340" s="1059">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9">
        <v>8</v>
      </c>
      <c r="B341" s="1059">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9">
        <v>9</v>
      </c>
      <c r="B342" s="1059">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9">
        <v>10</v>
      </c>
      <c r="B343" s="1059">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9">
        <v>11</v>
      </c>
      <c r="B344" s="1059">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9">
        <v>12</v>
      </c>
      <c r="B345" s="1059">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9">
        <v>13</v>
      </c>
      <c r="B346" s="1059">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9">
        <v>14</v>
      </c>
      <c r="B347" s="1059">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9">
        <v>15</v>
      </c>
      <c r="B348" s="1059">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9">
        <v>16</v>
      </c>
      <c r="B349" s="1059">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9">
        <v>17</v>
      </c>
      <c r="B350" s="1059">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9">
        <v>18</v>
      </c>
      <c r="B351" s="1059">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9">
        <v>19</v>
      </c>
      <c r="B352" s="1059">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9">
        <v>20</v>
      </c>
      <c r="B353" s="1059">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9">
        <v>21</v>
      </c>
      <c r="B354" s="1059">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9">
        <v>22</v>
      </c>
      <c r="B355" s="1059">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9">
        <v>23</v>
      </c>
      <c r="B356" s="1059">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9">
        <v>24</v>
      </c>
      <c r="B357" s="1059">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9">
        <v>25</v>
      </c>
      <c r="B358" s="1059">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9">
        <v>26</v>
      </c>
      <c r="B359" s="1059">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9">
        <v>27</v>
      </c>
      <c r="B360" s="1059">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9">
        <v>28</v>
      </c>
      <c r="B361" s="1059">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9">
        <v>29</v>
      </c>
      <c r="B362" s="1059">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9">
        <v>30</v>
      </c>
      <c r="B363" s="1059">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9">
        <v>1</v>
      </c>
      <c r="B367" s="1059">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9">
        <v>2</v>
      </c>
      <c r="B368" s="1059">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9">
        <v>3</v>
      </c>
      <c r="B369" s="1059">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9">
        <v>4</v>
      </c>
      <c r="B370" s="1059">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9">
        <v>5</v>
      </c>
      <c r="B371" s="1059">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9">
        <v>6</v>
      </c>
      <c r="B372" s="1059">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9">
        <v>7</v>
      </c>
      <c r="B373" s="1059">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9">
        <v>8</v>
      </c>
      <c r="B374" s="1059">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9">
        <v>9</v>
      </c>
      <c r="B375" s="1059">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9">
        <v>10</v>
      </c>
      <c r="B376" s="1059">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9">
        <v>11</v>
      </c>
      <c r="B377" s="1059">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9">
        <v>12</v>
      </c>
      <c r="B378" s="1059">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9">
        <v>13</v>
      </c>
      <c r="B379" s="1059">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9">
        <v>14</v>
      </c>
      <c r="B380" s="1059">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9">
        <v>15</v>
      </c>
      <c r="B381" s="1059">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9">
        <v>16</v>
      </c>
      <c r="B382" s="1059">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9">
        <v>17</v>
      </c>
      <c r="B383" s="1059">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9">
        <v>18</v>
      </c>
      <c r="B384" s="1059">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9">
        <v>19</v>
      </c>
      <c r="B385" s="1059">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9">
        <v>20</v>
      </c>
      <c r="B386" s="1059">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9">
        <v>21</v>
      </c>
      <c r="B387" s="1059">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9">
        <v>22</v>
      </c>
      <c r="B388" s="1059">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9">
        <v>23</v>
      </c>
      <c r="B389" s="1059">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9">
        <v>24</v>
      </c>
      <c r="B390" s="1059">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9">
        <v>25</v>
      </c>
      <c r="B391" s="1059">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9">
        <v>26</v>
      </c>
      <c r="B392" s="1059">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9">
        <v>27</v>
      </c>
      <c r="B393" s="1059">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9">
        <v>28</v>
      </c>
      <c r="B394" s="1059">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9">
        <v>29</v>
      </c>
      <c r="B395" s="1059">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9">
        <v>30</v>
      </c>
      <c r="B396" s="1059">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9">
        <v>1</v>
      </c>
      <c r="B400" s="1059">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9">
        <v>2</v>
      </c>
      <c r="B401" s="1059">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9">
        <v>3</v>
      </c>
      <c r="B402" s="1059">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9">
        <v>4</v>
      </c>
      <c r="B403" s="1059">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9">
        <v>5</v>
      </c>
      <c r="B404" s="1059">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9">
        <v>6</v>
      </c>
      <c r="B405" s="1059">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9">
        <v>7</v>
      </c>
      <c r="B406" s="1059">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9">
        <v>8</v>
      </c>
      <c r="B407" s="1059">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9">
        <v>9</v>
      </c>
      <c r="B408" s="1059">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9">
        <v>10</v>
      </c>
      <c r="B409" s="1059">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9">
        <v>11</v>
      </c>
      <c r="B410" s="1059">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9">
        <v>12</v>
      </c>
      <c r="B411" s="1059">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9">
        <v>13</v>
      </c>
      <c r="B412" s="1059">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9">
        <v>14</v>
      </c>
      <c r="B413" s="1059">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9">
        <v>15</v>
      </c>
      <c r="B414" s="1059">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9">
        <v>16</v>
      </c>
      <c r="B415" s="1059">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9">
        <v>17</v>
      </c>
      <c r="B416" s="1059">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9">
        <v>18</v>
      </c>
      <c r="B417" s="1059">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9">
        <v>19</v>
      </c>
      <c r="B418" s="1059">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9">
        <v>20</v>
      </c>
      <c r="B419" s="1059">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9">
        <v>21</v>
      </c>
      <c r="B420" s="1059">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9">
        <v>22</v>
      </c>
      <c r="B421" s="1059">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9">
        <v>23</v>
      </c>
      <c r="B422" s="1059">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9">
        <v>24</v>
      </c>
      <c r="B423" s="1059">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9">
        <v>25</v>
      </c>
      <c r="B424" s="1059">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9">
        <v>26</v>
      </c>
      <c r="B425" s="1059">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9">
        <v>27</v>
      </c>
      <c r="B426" s="1059">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9">
        <v>28</v>
      </c>
      <c r="B427" s="1059">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9">
        <v>29</v>
      </c>
      <c r="B428" s="1059">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9">
        <v>30</v>
      </c>
      <c r="B429" s="1059">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9">
        <v>1</v>
      </c>
      <c r="B433" s="1059">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9">
        <v>2</v>
      </c>
      <c r="B434" s="1059">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9">
        <v>3</v>
      </c>
      <c r="B435" s="1059">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9">
        <v>4</v>
      </c>
      <c r="B436" s="1059">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9">
        <v>5</v>
      </c>
      <c r="B437" s="1059">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9">
        <v>6</v>
      </c>
      <c r="B438" s="1059">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9">
        <v>7</v>
      </c>
      <c r="B439" s="1059">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9">
        <v>8</v>
      </c>
      <c r="B440" s="1059">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9">
        <v>9</v>
      </c>
      <c r="B441" s="1059">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9">
        <v>10</v>
      </c>
      <c r="B442" s="1059">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9">
        <v>11</v>
      </c>
      <c r="B443" s="1059">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9">
        <v>12</v>
      </c>
      <c r="B444" s="1059">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9">
        <v>13</v>
      </c>
      <c r="B445" s="1059">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9">
        <v>14</v>
      </c>
      <c r="B446" s="1059">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9">
        <v>15</v>
      </c>
      <c r="B447" s="1059">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9">
        <v>16</v>
      </c>
      <c r="B448" s="1059">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9">
        <v>17</v>
      </c>
      <c r="B449" s="1059">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9">
        <v>18</v>
      </c>
      <c r="B450" s="1059">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9">
        <v>19</v>
      </c>
      <c r="B451" s="1059">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9">
        <v>20</v>
      </c>
      <c r="B452" s="1059">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9">
        <v>21</v>
      </c>
      <c r="B453" s="1059">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9">
        <v>22</v>
      </c>
      <c r="B454" s="1059">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9">
        <v>23</v>
      </c>
      <c r="B455" s="1059">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9">
        <v>24</v>
      </c>
      <c r="B456" s="1059">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9">
        <v>25</v>
      </c>
      <c r="B457" s="1059">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9">
        <v>26</v>
      </c>
      <c r="B458" s="1059">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9">
        <v>27</v>
      </c>
      <c r="B459" s="1059">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9">
        <v>28</v>
      </c>
      <c r="B460" s="1059">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9">
        <v>29</v>
      </c>
      <c r="B461" s="1059">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9">
        <v>30</v>
      </c>
      <c r="B462" s="1059">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9">
        <v>1</v>
      </c>
      <c r="B466" s="1059">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9">
        <v>2</v>
      </c>
      <c r="B467" s="1059">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9">
        <v>3</v>
      </c>
      <c r="B468" s="1059">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9">
        <v>4</v>
      </c>
      <c r="B469" s="1059">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9">
        <v>5</v>
      </c>
      <c r="B470" s="1059">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9">
        <v>6</v>
      </c>
      <c r="B471" s="1059">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9">
        <v>7</v>
      </c>
      <c r="B472" s="1059">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9">
        <v>8</v>
      </c>
      <c r="B473" s="1059">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9">
        <v>9</v>
      </c>
      <c r="B474" s="1059">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9">
        <v>10</v>
      </c>
      <c r="B475" s="1059">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9">
        <v>11</v>
      </c>
      <c r="B476" s="1059">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9">
        <v>12</v>
      </c>
      <c r="B477" s="1059">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9">
        <v>13</v>
      </c>
      <c r="B478" s="1059">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9">
        <v>14</v>
      </c>
      <c r="B479" s="1059">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9">
        <v>15</v>
      </c>
      <c r="B480" s="1059">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9">
        <v>16</v>
      </c>
      <c r="B481" s="1059">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9">
        <v>17</v>
      </c>
      <c r="B482" s="1059">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9">
        <v>18</v>
      </c>
      <c r="B483" s="1059">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9">
        <v>19</v>
      </c>
      <c r="B484" s="1059">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9">
        <v>20</v>
      </c>
      <c r="B485" s="1059">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9">
        <v>21</v>
      </c>
      <c r="B486" s="1059">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9">
        <v>22</v>
      </c>
      <c r="B487" s="1059">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9">
        <v>23</v>
      </c>
      <c r="B488" s="1059">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9">
        <v>24</v>
      </c>
      <c r="B489" s="1059">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9">
        <v>25</v>
      </c>
      <c r="B490" s="1059">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9">
        <v>26</v>
      </c>
      <c r="B491" s="1059">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9">
        <v>27</v>
      </c>
      <c r="B492" s="1059">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9">
        <v>28</v>
      </c>
      <c r="B493" s="1059">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9">
        <v>29</v>
      </c>
      <c r="B494" s="1059">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9">
        <v>30</v>
      </c>
      <c r="B495" s="1059">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9">
        <v>1</v>
      </c>
      <c r="B499" s="1059">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9">
        <v>2</v>
      </c>
      <c r="B500" s="1059">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9">
        <v>3</v>
      </c>
      <c r="B501" s="1059">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9">
        <v>4</v>
      </c>
      <c r="B502" s="1059">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9">
        <v>5</v>
      </c>
      <c r="B503" s="1059">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9">
        <v>6</v>
      </c>
      <c r="B504" s="1059">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9">
        <v>7</v>
      </c>
      <c r="B505" s="1059">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9">
        <v>8</v>
      </c>
      <c r="B506" s="1059">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9">
        <v>9</v>
      </c>
      <c r="B507" s="1059">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9">
        <v>10</v>
      </c>
      <c r="B508" s="1059">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9">
        <v>11</v>
      </c>
      <c r="B509" s="1059">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9">
        <v>12</v>
      </c>
      <c r="B510" s="1059">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9">
        <v>13</v>
      </c>
      <c r="B511" s="1059">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9">
        <v>14</v>
      </c>
      <c r="B512" s="1059">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9">
        <v>15</v>
      </c>
      <c r="B513" s="1059">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9">
        <v>16</v>
      </c>
      <c r="B514" s="1059">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9">
        <v>17</v>
      </c>
      <c r="B515" s="1059">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9">
        <v>18</v>
      </c>
      <c r="B516" s="1059">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9">
        <v>19</v>
      </c>
      <c r="B517" s="1059">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9">
        <v>20</v>
      </c>
      <c r="B518" s="1059">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9">
        <v>21</v>
      </c>
      <c r="B519" s="1059">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9">
        <v>22</v>
      </c>
      <c r="B520" s="1059">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9">
        <v>23</v>
      </c>
      <c r="B521" s="1059">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9">
        <v>24</v>
      </c>
      <c r="B522" s="1059">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9">
        <v>25</v>
      </c>
      <c r="B523" s="1059">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9">
        <v>26</v>
      </c>
      <c r="B524" s="1059">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9">
        <v>27</v>
      </c>
      <c r="B525" s="1059">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9">
        <v>28</v>
      </c>
      <c r="B526" s="1059">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9">
        <v>29</v>
      </c>
      <c r="B527" s="1059">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9">
        <v>30</v>
      </c>
      <c r="B528" s="1059">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9">
        <v>1</v>
      </c>
      <c r="B532" s="1059">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9">
        <v>2</v>
      </c>
      <c r="B533" s="1059">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9">
        <v>3</v>
      </c>
      <c r="B534" s="1059">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9">
        <v>4</v>
      </c>
      <c r="B535" s="1059">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9">
        <v>5</v>
      </c>
      <c r="B536" s="1059">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9">
        <v>6</v>
      </c>
      <c r="B537" s="1059">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9">
        <v>7</v>
      </c>
      <c r="B538" s="1059">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9">
        <v>8</v>
      </c>
      <c r="B539" s="1059">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9">
        <v>9</v>
      </c>
      <c r="B540" s="1059">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9">
        <v>10</v>
      </c>
      <c r="B541" s="1059">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9">
        <v>11</v>
      </c>
      <c r="B542" s="1059">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9">
        <v>12</v>
      </c>
      <c r="B543" s="1059">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9">
        <v>13</v>
      </c>
      <c r="B544" s="1059">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9">
        <v>14</v>
      </c>
      <c r="B545" s="1059">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9">
        <v>15</v>
      </c>
      <c r="B546" s="1059">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9">
        <v>16</v>
      </c>
      <c r="B547" s="1059">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9">
        <v>17</v>
      </c>
      <c r="B548" s="1059">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9">
        <v>18</v>
      </c>
      <c r="B549" s="1059">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9">
        <v>19</v>
      </c>
      <c r="B550" s="1059">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9">
        <v>20</v>
      </c>
      <c r="B551" s="1059">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9">
        <v>21</v>
      </c>
      <c r="B552" s="1059">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9">
        <v>22</v>
      </c>
      <c r="B553" s="1059">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9">
        <v>23</v>
      </c>
      <c r="B554" s="1059">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9">
        <v>24</v>
      </c>
      <c r="B555" s="1059">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9">
        <v>25</v>
      </c>
      <c r="B556" s="1059">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9">
        <v>26</v>
      </c>
      <c r="B557" s="1059">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9">
        <v>27</v>
      </c>
      <c r="B558" s="1059">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9">
        <v>28</v>
      </c>
      <c r="B559" s="1059">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9">
        <v>29</v>
      </c>
      <c r="B560" s="1059">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9">
        <v>30</v>
      </c>
      <c r="B561" s="1059">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9">
        <v>1</v>
      </c>
      <c r="B565" s="1059">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9">
        <v>2</v>
      </c>
      <c r="B566" s="1059">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9">
        <v>3</v>
      </c>
      <c r="B567" s="1059">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9">
        <v>4</v>
      </c>
      <c r="B568" s="1059">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9">
        <v>5</v>
      </c>
      <c r="B569" s="1059">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9">
        <v>6</v>
      </c>
      <c r="B570" s="1059">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9">
        <v>7</v>
      </c>
      <c r="B571" s="1059">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9">
        <v>8</v>
      </c>
      <c r="B572" s="1059">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9">
        <v>9</v>
      </c>
      <c r="B573" s="1059">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9">
        <v>10</v>
      </c>
      <c r="B574" s="1059">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9">
        <v>11</v>
      </c>
      <c r="B575" s="1059">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9">
        <v>12</v>
      </c>
      <c r="B576" s="1059">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9">
        <v>13</v>
      </c>
      <c r="B577" s="1059">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9">
        <v>14</v>
      </c>
      <c r="B578" s="1059">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9">
        <v>15</v>
      </c>
      <c r="B579" s="1059">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9">
        <v>16</v>
      </c>
      <c r="B580" s="1059">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9">
        <v>17</v>
      </c>
      <c r="B581" s="1059">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9">
        <v>18</v>
      </c>
      <c r="B582" s="1059">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9">
        <v>19</v>
      </c>
      <c r="B583" s="1059">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9">
        <v>20</v>
      </c>
      <c r="B584" s="1059">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9">
        <v>21</v>
      </c>
      <c r="B585" s="1059">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9">
        <v>22</v>
      </c>
      <c r="B586" s="1059">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9">
        <v>23</v>
      </c>
      <c r="B587" s="1059">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9">
        <v>24</v>
      </c>
      <c r="B588" s="1059">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9">
        <v>25</v>
      </c>
      <c r="B589" s="1059">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9">
        <v>26</v>
      </c>
      <c r="B590" s="1059">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9">
        <v>27</v>
      </c>
      <c r="B591" s="1059">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9">
        <v>28</v>
      </c>
      <c r="B592" s="1059">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9">
        <v>29</v>
      </c>
      <c r="B593" s="1059">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9">
        <v>30</v>
      </c>
      <c r="B594" s="1059">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9">
        <v>1</v>
      </c>
      <c r="B598" s="1059">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9">
        <v>2</v>
      </c>
      <c r="B599" s="1059">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9">
        <v>3</v>
      </c>
      <c r="B600" s="1059">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9">
        <v>4</v>
      </c>
      <c r="B601" s="1059">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9">
        <v>5</v>
      </c>
      <c r="B602" s="1059">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9">
        <v>6</v>
      </c>
      <c r="B603" s="1059">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9">
        <v>7</v>
      </c>
      <c r="B604" s="1059">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9">
        <v>8</v>
      </c>
      <c r="B605" s="1059">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9">
        <v>9</v>
      </c>
      <c r="B606" s="1059">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9">
        <v>10</v>
      </c>
      <c r="B607" s="1059">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9">
        <v>11</v>
      </c>
      <c r="B608" s="1059">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9">
        <v>12</v>
      </c>
      <c r="B609" s="1059">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9">
        <v>13</v>
      </c>
      <c r="B610" s="1059">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9">
        <v>14</v>
      </c>
      <c r="B611" s="1059">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9">
        <v>15</v>
      </c>
      <c r="B612" s="1059">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9">
        <v>16</v>
      </c>
      <c r="B613" s="1059">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9">
        <v>17</v>
      </c>
      <c r="B614" s="1059">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9">
        <v>18</v>
      </c>
      <c r="B615" s="1059">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9">
        <v>19</v>
      </c>
      <c r="B616" s="1059">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9">
        <v>20</v>
      </c>
      <c r="B617" s="1059">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9">
        <v>21</v>
      </c>
      <c r="B618" s="1059">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9">
        <v>22</v>
      </c>
      <c r="B619" s="1059">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9">
        <v>23</v>
      </c>
      <c r="B620" s="1059">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9">
        <v>24</v>
      </c>
      <c r="B621" s="1059">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9">
        <v>25</v>
      </c>
      <c r="B622" s="1059">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9">
        <v>26</v>
      </c>
      <c r="B623" s="1059">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9">
        <v>27</v>
      </c>
      <c r="B624" s="1059">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9">
        <v>28</v>
      </c>
      <c r="B625" s="1059">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9">
        <v>29</v>
      </c>
      <c r="B626" s="1059">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9">
        <v>30</v>
      </c>
      <c r="B627" s="1059">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9">
        <v>1</v>
      </c>
      <c r="B631" s="1059">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9">
        <v>2</v>
      </c>
      <c r="B632" s="1059">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9">
        <v>3</v>
      </c>
      <c r="B633" s="1059">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9">
        <v>4</v>
      </c>
      <c r="B634" s="1059">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9">
        <v>5</v>
      </c>
      <c r="B635" s="1059">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9">
        <v>6</v>
      </c>
      <c r="B636" s="1059">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9">
        <v>7</v>
      </c>
      <c r="B637" s="1059">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9">
        <v>8</v>
      </c>
      <c r="B638" s="1059">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9">
        <v>9</v>
      </c>
      <c r="B639" s="1059">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9">
        <v>10</v>
      </c>
      <c r="B640" s="1059">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9">
        <v>11</v>
      </c>
      <c r="B641" s="1059">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9">
        <v>12</v>
      </c>
      <c r="B642" s="1059">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9">
        <v>13</v>
      </c>
      <c r="B643" s="1059">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9">
        <v>14</v>
      </c>
      <c r="B644" s="1059">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9">
        <v>15</v>
      </c>
      <c r="B645" s="1059">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9">
        <v>16</v>
      </c>
      <c r="B646" s="1059">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9">
        <v>17</v>
      </c>
      <c r="B647" s="1059">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9">
        <v>18</v>
      </c>
      <c r="B648" s="1059">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9">
        <v>19</v>
      </c>
      <c r="B649" s="1059">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9">
        <v>20</v>
      </c>
      <c r="B650" s="1059">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9">
        <v>21</v>
      </c>
      <c r="B651" s="1059">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9">
        <v>22</v>
      </c>
      <c r="B652" s="1059">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9">
        <v>23</v>
      </c>
      <c r="B653" s="1059">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9">
        <v>24</v>
      </c>
      <c r="B654" s="1059">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9">
        <v>25</v>
      </c>
      <c r="B655" s="1059">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9">
        <v>26</v>
      </c>
      <c r="B656" s="1059">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9">
        <v>27</v>
      </c>
      <c r="B657" s="1059">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9">
        <v>28</v>
      </c>
      <c r="B658" s="1059">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9">
        <v>29</v>
      </c>
      <c r="B659" s="1059">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9">
        <v>30</v>
      </c>
      <c r="B660" s="1059">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9">
        <v>1</v>
      </c>
      <c r="B664" s="1059">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9">
        <v>2</v>
      </c>
      <c r="B665" s="1059">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9">
        <v>3</v>
      </c>
      <c r="B666" s="1059">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9">
        <v>4</v>
      </c>
      <c r="B667" s="1059">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9">
        <v>5</v>
      </c>
      <c r="B668" s="1059">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9">
        <v>6</v>
      </c>
      <c r="B669" s="1059">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9">
        <v>7</v>
      </c>
      <c r="B670" s="1059">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9">
        <v>8</v>
      </c>
      <c r="B671" s="1059">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9">
        <v>9</v>
      </c>
      <c r="B672" s="1059">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9">
        <v>10</v>
      </c>
      <c r="B673" s="1059">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9">
        <v>11</v>
      </c>
      <c r="B674" s="1059">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9">
        <v>12</v>
      </c>
      <c r="B675" s="1059">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9">
        <v>13</v>
      </c>
      <c r="B676" s="1059">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9">
        <v>14</v>
      </c>
      <c r="B677" s="1059">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9">
        <v>15</v>
      </c>
      <c r="B678" s="1059">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9">
        <v>16</v>
      </c>
      <c r="B679" s="1059">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9">
        <v>17</v>
      </c>
      <c r="B680" s="1059">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9">
        <v>18</v>
      </c>
      <c r="B681" s="1059">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9">
        <v>19</v>
      </c>
      <c r="B682" s="1059">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9">
        <v>20</v>
      </c>
      <c r="B683" s="1059">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9">
        <v>21</v>
      </c>
      <c r="B684" s="1059">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9">
        <v>22</v>
      </c>
      <c r="B685" s="1059">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9">
        <v>23</v>
      </c>
      <c r="B686" s="1059">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9">
        <v>24</v>
      </c>
      <c r="B687" s="1059">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9">
        <v>25</v>
      </c>
      <c r="B688" s="1059">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9">
        <v>26</v>
      </c>
      <c r="B689" s="1059">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9">
        <v>27</v>
      </c>
      <c r="B690" s="1059">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9">
        <v>28</v>
      </c>
      <c r="B691" s="1059">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9">
        <v>29</v>
      </c>
      <c r="B692" s="1059">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9">
        <v>30</v>
      </c>
      <c r="B693" s="1059">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9">
        <v>1</v>
      </c>
      <c r="B697" s="1059">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9">
        <v>2</v>
      </c>
      <c r="B698" s="1059">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9">
        <v>3</v>
      </c>
      <c r="B699" s="1059">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9">
        <v>4</v>
      </c>
      <c r="B700" s="1059">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9">
        <v>5</v>
      </c>
      <c r="B701" s="1059">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9">
        <v>6</v>
      </c>
      <c r="B702" s="1059">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9">
        <v>7</v>
      </c>
      <c r="B703" s="1059">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9">
        <v>8</v>
      </c>
      <c r="B704" s="1059">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9">
        <v>9</v>
      </c>
      <c r="B705" s="1059">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9">
        <v>10</v>
      </c>
      <c r="B706" s="1059">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9">
        <v>11</v>
      </c>
      <c r="B707" s="1059">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9">
        <v>12</v>
      </c>
      <c r="B708" s="1059">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9">
        <v>13</v>
      </c>
      <c r="B709" s="1059">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9">
        <v>14</v>
      </c>
      <c r="B710" s="1059">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9">
        <v>15</v>
      </c>
      <c r="B711" s="1059">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9">
        <v>16</v>
      </c>
      <c r="B712" s="1059">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9">
        <v>17</v>
      </c>
      <c r="B713" s="1059">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9">
        <v>18</v>
      </c>
      <c r="B714" s="1059">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9">
        <v>19</v>
      </c>
      <c r="B715" s="1059">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9">
        <v>20</v>
      </c>
      <c r="B716" s="1059">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9">
        <v>21</v>
      </c>
      <c r="B717" s="1059">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9">
        <v>22</v>
      </c>
      <c r="B718" s="1059">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9">
        <v>23</v>
      </c>
      <c r="B719" s="1059">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9">
        <v>24</v>
      </c>
      <c r="B720" s="1059">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9">
        <v>25</v>
      </c>
      <c r="B721" s="1059">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9">
        <v>26</v>
      </c>
      <c r="B722" s="1059">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9">
        <v>27</v>
      </c>
      <c r="B723" s="1059">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9">
        <v>28</v>
      </c>
      <c r="B724" s="1059">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9">
        <v>29</v>
      </c>
      <c r="B725" s="1059">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9">
        <v>30</v>
      </c>
      <c r="B726" s="1059">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9">
        <v>1</v>
      </c>
      <c r="B730" s="1059">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9">
        <v>2</v>
      </c>
      <c r="B731" s="1059">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9">
        <v>3</v>
      </c>
      <c r="B732" s="1059">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9">
        <v>4</v>
      </c>
      <c r="B733" s="1059">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9">
        <v>5</v>
      </c>
      <c r="B734" s="1059">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9">
        <v>6</v>
      </c>
      <c r="B735" s="1059">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9">
        <v>7</v>
      </c>
      <c r="B736" s="1059">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9">
        <v>8</v>
      </c>
      <c r="B737" s="1059">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9">
        <v>9</v>
      </c>
      <c r="B738" s="1059">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9">
        <v>10</v>
      </c>
      <c r="B739" s="1059">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9">
        <v>11</v>
      </c>
      <c r="B740" s="1059">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9">
        <v>12</v>
      </c>
      <c r="B741" s="1059">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9">
        <v>13</v>
      </c>
      <c r="B742" s="1059">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9">
        <v>14</v>
      </c>
      <c r="B743" s="1059">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9">
        <v>15</v>
      </c>
      <c r="B744" s="1059">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9">
        <v>16</v>
      </c>
      <c r="B745" s="1059">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9">
        <v>17</v>
      </c>
      <c r="B746" s="1059">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9">
        <v>18</v>
      </c>
      <c r="B747" s="1059">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9">
        <v>19</v>
      </c>
      <c r="B748" s="1059">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9">
        <v>20</v>
      </c>
      <c r="B749" s="1059">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9">
        <v>21</v>
      </c>
      <c r="B750" s="1059">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9">
        <v>22</v>
      </c>
      <c r="B751" s="1059">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9">
        <v>23</v>
      </c>
      <c r="B752" s="1059">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9">
        <v>24</v>
      </c>
      <c r="B753" s="1059">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9">
        <v>25</v>
      </c>
      <c r="B754" s="1059">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9">
        <v>26</v>
      </c>
      <c r="B755" s="1059">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9">
        <v>27</v>
      </c>
      <c r="B756" s="1059">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9">
        <v>28</v>
      </c>
      <c r="B757" s="1059">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9">
        <v>29</v>
      </c>
      <c r="B758" s="1059">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9">
        <v>30</v>
      </c>
      <c r="B759" s="1059">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9">
        <v>1</v>
      </c>
      <c r="B763" s="1059">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9">
        <v>2</v>
      </c>
      <c r="B764" s="1059">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9">
        <v>3</v>
      </c>
      <c r="B765" s="1059">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9">
        <v>4</v>
      </c>
      <c r="B766" s="1059">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9">
        <v>5</v>
      </c>
      <c r="B767" s="1059">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9">
        <v>6</v>
      </c>
      <c r="B768" s="1059">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9">
        <v>7</v>
      </c>
      <c r="B769" s="1059">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9">
        <v>8</v>
      </c>
      <c r="B770" s="1059">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9">
        <v>9</v>
      </c>
      <c r="B771" s="1059">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9">
        <v>10</v>
      </c>
      <c r="B772" s="1059">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9">
        <v>11</v>
      </c>
      <c r="B773" s="1059">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9">
        <v>12</v>
      </c>
      <c r="B774" s="1059">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9">
        <v>13</v>
      </c>
      <c r="B775" s="1059">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9">
        <v>14</v>
      </c>
      <c r="B776" s="1059">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9">
        <v>15</v>
      </c>
      <c r="B777" s="1059">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9">
        <v>16</v>
      </c>
      <c r="B778" s="1059">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9">
        <v>17</v>
      </c>
      <c r="B779" s="1059">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9">
        <v>18</v>
      </c>
      <c r="B780" s="1059">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9">
        <v>19</v>
      </c>
      <c r="B781" s="1059">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9">
        <v>20</v>
      </c>
      <c r="B782" s="1059">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9">
        <v>21</v>
      </c>
      <c r="B783" s="1059">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9">
        <v>22</v>
      </c>
      <c r="B784" s="1059">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9">
        <v>23</v>
      </c>
      <c r="B785" s="1059">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9">
        <v>24</v>
      </c>
      <c r="B786" s="1059">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9">
        <v>25</v>
      </c>
      <c r="B787" s="1059">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9">
        <v>26</v>
      </c>
      <c r="B788" s="1059">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9">
        <v>27</v>
      </c>
      <c r="B789" s="1059">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9">
        <v>28</v>
      </c>
      <c r="B790" s="1059">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9">
        <v>29</v>
      </c>
      <c r="B791" s="1059">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9">
        <v>30</v>
      </c>
      <c r="B792" s="1059">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9">
        <v>1</v>
      </c>
      <c r="B796" s="1059">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9">
        <v>2</v>
      </c>
      <c r="B797" s="1059">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9">
        <v>3</v>
      </c>
      <c r="B798" s="1059">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9">
        <v>4</v>
      </c>
      <c r="B799" s="1059">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9">
        <v>5</v>
      </c>
      <c r="B800" s="1059">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9">
        <v>6</v>
      </c>
      <c r="B801" s="1059">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9">
        <v>7</v>
      </c>
      <c r="B802" s="1059">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9">
        <v>8</v>
      </c>
      <c r="B803" s="1059">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9">
        <v>9</v>
      </c>
      <c r="B804" s="1059">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9">
        <v>10</v>
      </c>
      <c r="B805" s="1059">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9">
        <v>11</v>
      </c>
      <c r="B806" s="1059">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9">
        <v>12</v>
      </c>
      <c r="B807" s="1059">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9">
        <v>13</v>
      </c>
      <c r="B808" s="1059">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9">
        <v>14</v>
      </c>
      <c r="B809" s="1059">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9">
        <v>15</v>
      </c>
      <c r="B810" s="1059">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9">
        <v>16</v>
      </c>
      <c r="B811" s="1059">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9">
        <v>17</v>
      </c>
      <c r="B812" s="1059">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9">
        <v>18</v>
      </c>
      <c r="B813" s="1059">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9">
        <v>19</v>
      </c>
      <c r="B814" s="1059">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9">
        <v>20</v>
      </c>
      <c r="B815" s="1059">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9">
        <v>21</v>
      </c>
      <c r="B816" s="1059">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9">
        <v>22</v>
      </c>
      <c r="B817" s="1059">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9">
        <v>23</v>
      </c>
      <c r="B818" s="1059">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9">
        <v>24</v>
      </c>
      <c r="B819" s="1059">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9">
        <v>25</v>
      </c>
      <c r="B820" s="1059">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9">
        <v>26</v>
      </c>
      <c r="B821" s="1059">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9">
        <v>27</v>
      </c>
      <c r="B822" s="1059">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9">
        <v>28</v>
      </c>
      <c r="B823" s="1059">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9">
        <v>29</v>
      </c>
      <c r="B824" s="1059">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9">
        <v>30</v>
      </c>
      <c r="B825" s="1059">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9">
        <v>1</v>
      </c>
      <c r="B829" s="1059">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9">
        <v>2</v>
      </c>
      <c r="B830" s="1059">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9">
        <v>3</v>
      </c>
      <c r="B831" s="1059">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9">
        <v>4</v>
      </c>
      <c r="B832" s="1059">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9">
        <v>5</v>
      </c>
      <c r="B833" s="1059">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9">
        <v>6</v>
      </c>
      <c r="B834" s="1059">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9">
        <v>7</v>
      </c>
      <c r="B835" s="1059">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9">
        <v>8</v>
      </c>
      <c r="B836" s="1059">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9">
        <v>9</v>
      </c>
      <c r="B837" s="1059">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9">
        <v>10</v>
      </c>
      <c r="B838" s="105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9">
        <v>11</v>
      </c>
      <c r="B839" s="1059">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9">
        <v>12</v>
      </c>
      <c r="B840" s="1059">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9">
        <v>13</v>
      </c>
      <c r="B841" s="105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9">
        <v>14</v>
      </c>
      <c r="B842" s="105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9">
        <v>15</v>
      </c>
      <c r="B843" s="105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9">
        <v>16</v>
      </c>
      <c r="B844" s="105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9">
        <v>17</v>
      </c>
      <c r="B845" s="105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9">
        <v>18</v>
      </c>
      <c r="B846" s="105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9">
        <v>19</v>
      </c>
      <c r="B847" s="105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9">
        <v>20</v>
      </c>
      <c r="B848" s="105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9">
        <v>21</v>
      </c>
      <c r="B849" s="105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9">
        <v>22</v>
      </c>
      <c r="B850" s="105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9">
        <v>23</v>
      </c>
      <c r="B851" s="105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9">
        <v>24</v>
      </c>
      <c r="B852" s="105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9">
        <v>25</v>
      </c>
      <c r="B853" s="105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9">
        <v>26</v>
      </c>
      <c r="B854" s="105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9">
        <v>27</v>
      </c>
      <c r="B855" s="105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9">
        <v>28</v>
      </c>
      <c r="B856" s="105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9">
        <v>29</v>
      </c>
      <c r="B857" s="105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9">
        <v>30</v>
      </c>
      <c r="B858" s="105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9">
        <v>1</v>
      </c>
      <c r="B862" s="105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9">
        <v>2</v>
      </c>
      <c r="B863" s="105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9">
        <v>3</v>
      </c>
      <c r="B864" s="105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9">
        <v>4</v>
      </c>
      <c r="B865" s="105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9">
        <v>5</v>
      </c>
      <c r="B866" s="105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9">
        <v>6</v>
      </c>
      <c r="B867" s="1059">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9">
        <v>7</v>
      </c>
      <c r="B868" s="1059">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9">
        <v>8</v>
      </c>
      <c r="B869" s="1059">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9">
        <v>9</v>
      </c>
      <c r="B870" s="1059">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9">
        <v>10</v>
      </c>
      <c r="B871" s="1059">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9">
        <v>11</v>
      </c>
      <c r="B872" s="1059">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9">
        <v>12</v>
      </c>
      <c r="B873" s="1059">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9">
        <v>13</v>
      </c>
      <c r="B874" s="1059">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9">
        <v>14</v>
      </c>
      <c r="B875" s="1059">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9">
        <v>15</v>
      </c>
      <c r="B876" s="1059">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9">
        <v>16</v>
      </c>
      <c r="B877" s="1059">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9">
        <v>17</v>
      </c>
      <c r="B878" s="1059">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9">
        <v>18</v>
      </c>
      <c r="B879" s="1059">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9">
        <v>19</v>
      </c>
      <c r="B880" s="1059">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9">
        <v>20</v>
      </c>
      <c r="B881" s="1059">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9">
        <v>21</v>
      </c>
      <c r="B882" s="1059">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9">
        <v>22</v>
      </c>
      <c r="B883" s="1059">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9">
        <v>23</v>
      </c>
      <c r="B884" s="1059">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9">
        <v>24</v>
      </c>
      <c r="B885" s="1059">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9">
        <v>25</v>
      </c>
      <c r="B886" s="1059">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9">
        <v>26</v>
      </c>
      <c r="B887" s="1059">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9">
        <v>27</v>
      </c>
      <c r="B888" s="1059">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9">
        <v>28</v>
      </c>
      <c r="B889" s="1059">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9">
        <v>29</v>
      </c>
      <c r="B890" s="1059">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9">
        <v>30</v>
      </c>
      <c r="B891" s="1059">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9">
        <v>1</v>
      </c>
      <c r="B895" s="105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9">
        <v>2</v>
      </c>
      <c r="B896" s="105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9">
        <v>3</v>
      </c>
      <c r="B897" s="105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9">
        <v>4</v>
      </c>
      <c r="B898" s="105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9">
        <v>5</v>
      </c>
      <c r="B899" s="105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9">
        <v>6</v>
      </c>
      <c r="B900" s="1059">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9">
        <v>7</v>
      </c>
      <c r="B901" s="1059">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9">
        <v>8</v>
      </c>
      <c r="B902" s="1059">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9">
        <v>9</v>
      </c>
      <c r="B903" s="105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9">
        <v>10</v>
      </c>
      <c r="B904" s="105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9">
        <v>11</v>
      </c>
      <c r="B905" s="1059">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9">
        <v>12</v>
      </c>
      <c r="B906" s="1059">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9">
        <v>13</v>
      </c>
      <c r="B907" s="105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9">
        <v>14</v>
      </c>
      <c r="B908" s="105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9">
        <v>15</v>
      </c>
      <c r="B909" s="105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9">
        <v>16</v>
      </c>
      <c r="B910" s="105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9">
        <v>17</v>
      </c>
      <c r="B911" s="105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9">
        <v>18</v>
      </c>
      <c r="B912" s="105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9">
        <v>19</v>
      </c>
      <c r="B913" s="105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9">
        <v>20</v>
      </c>
      <c r="B914" s="105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9">
        <v>21</v>
      </c>
      <c r="B915" s="105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9">
        <v>22</v>
      </c>
      <c r="B916" s="105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9">
        <v>23</v>
      </c>
      <c r="B917" s="105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9">
        <v>24</v>
      </c>
      <c r="B918" s="105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9">
        <v>25</v>
      </c>
      <c r="B919" s="105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9">
        <v>26</v>
      </c>
      <c r="B920" s="105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9">
        <v>27</v>
      </c>
      <c r="B921" s="105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9">
        <v>28</v>
      </c>
      <c r="B922" s="105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9">
        <v>29</v>
      </c>
      <c r="B923" s="105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9">
        <v>30</v>
      </c>
      <c r="B924" s="105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9">
        <v>1</v>
      </c>
      <c r="B928" s="105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9">
        <v>2</v>
      </c>
      <c r="B929" s="105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9">
        <v>3</v>
      </c>
      <c r="B930" s="105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9">
        <v>4</v>
      </c>
      <c r="B931" s="105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9">
        <v>5</v>
      </c>
      <c r="B932" s="105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9">
        <v>6</v>
      </c>
      <c r="B933" s="1059">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9">
        <v>7</v>
      </c>
      <c r="B934" s="1059">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9">
        <v>8</v>
      </c>
      <c r="B935" s="1059">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9">
        <v>9</v>
      </c>
      <c r="B936" s="105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9">
        <v>10</v>
      </c>
      <c r="B937" s="105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9">
        <v>11</v>
      </c>
      <c r="B938" s="1059">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9">
        <v>12</v>
      </c>
      <c r="B939" s="1059">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9">
        <v>13</v>
      </c>
      <c r="B940" s="105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9">
        <v>14</v>
      </c>
      <c r="B941" s="105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9">
        <v>15</v>
      </c>
      <c r="B942" s="105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9">
        <v>16</v>
      </c>
      <c r="B943" s="105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9">
        <v>17</v>
      </c>
      <c r="B944" s="105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9">
        <v>18</v>
      </c>
      <c r="B945" s="105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9">
        <v>19</v>
      </c>
      <c r="B946" s="105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9">
        <v>20</v>
      </c>
      <c r="B947" s="105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9">
        <v>21</v>
      </c>
      <c r="B948" s="105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9">
        <v>22</v>
      </c>
      <c r="B949" s="105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9">
        <v>23</v>
      </c>
      <c r="B950" s="105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9">
        <v>24</v>
      </c>
      <c r="B951" s="105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9">
        <v>25</v>
      </c>
      <c r="B952" s="105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9">
        <v>26</v>
      </c>
      <c r="B953" s="105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9">
        <v>27</v>
      </c>
      <c r="B954" s="105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9">
        <v>28</v>
      </c>
      <c r="B955" s="105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9">
        <v>29</v>
      </c>
      <c r="B956" s="105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9">
        <v>30</v>
      </c>
      <c r="B957" s="105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9">
        <v>1</v>
      </c>
      <c r="B961" s="105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9">
        <v>2</v>
      </c>
      <c r="B962" s="105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9">
        <v>3</v>
      </c>
      <c r="B963" s="105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9">
        <v>4</v>
      </c>
      <c r="B964" s="105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9">
        <v>5</v>
      </c>
      <c r="B965" s="105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9">
        <v>6</v>
      </c>
      <c r="B966" s="1059">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9">
        <v>7</v>
      </c>
      <c r="B967" s="1059">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9">
        <v>8</v>
      </c>
      <c r="B968" s="1059">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9">
        <v>9</v>
      </c>
      <c r="B969" s="105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9">
        <v>10</v>
      </c>
      <c r="B970" s="105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9">
        <v>11</v>
      </c>
      <c r="B971" s="1059">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9">
        <v>12</v>
      </c>
      <c r="B972" s="1059">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9">
        <v>13</v>
      </c>
      <c r="B973" s="105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9">
        <v>14</v>
      </c>
      <c r="B974" s="105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9">
        <v>15</v>
      </c>
      <c r="B975" s="105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9">
        <v>16</v>
      </c>
      <c r="B976" s="105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9">
        <v>17</v>
      </c>
      <c r="B977" s="105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9">
        <v>18</v>
      </c>
      <c r="B978" s="105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9">
        <v>19</v>
      </c>
      <c r="B979" s="105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9">
        <v>20</v>
      </c>
      <c r="B980" s="105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9">
        <v>21</v>
      </c>
      <c r="B981" s="105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9">
        <v>22</v>
      </c>
      <c r="B982" s="105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9">
        <v>23</v>
      </c>
      <c r="B983" s="105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9">
        <v>24</v>
      </c>
      <c r="B984" s="105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9">
        <v>25</v>
      </c>
      <c r="B985" s="105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9">
        <v>26</v>
      </c>
      <c r="B986" s="105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9">
        <v>27</v>
      </c>
      <c r="B987" s="105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9">
        <v>28</v>
      </c>
      <c r="B988" s="105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9">
        <v>29</v>
      </c>
      <c r="B989" s="105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9">
        <v>30</v>
      </c>
      <c r="B990" s="105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9">
        <v>1</v>
      </c>
      <c r="B994" s="105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9">
        <v>2</v>
      </c>
      <c r="B995" s="105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9">
        <v>3</v>
      </c>
      <c r="B996" s="105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9">
        <v>4</v>
      </c>
      <c r="B997" s="105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9">
        <v>5</v>
      </c>
      <c r="B998" s="105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9">
        <v>6</v>
      </c>
      <c r="B999" s="1059">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9">
        <v>7</v>
      </c>
      <c r="B1000" s="1059">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9">
        <v>8</v>
      </c>
      <c r="B1001" s="1059">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9">
        <v>9</v>
      </c>
      <c r="B1002" s="105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9">
        <v>10</v>
      </c>
      <c r="B1003" s="105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9">
        <v>11</v>
      </c>
      <c r="B1004" s="1059">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9">
        <v>12</v>
      </c>
      <c r="B1005" s="1059">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9">
        <v>13</v>
      </c>
      <c r="B1006" s="105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9">
        <v>14</v>
      </c>
      <c r="B1007" s="105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9">
        <v>15</v>
      </c>
      <c r="B1008" s="105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9">
        <v>16</v>
      </c>
      <c r="B1009" s="105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9">
        <v>17</v>
      </c>
      <c r="B1010" s="105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9">
        <v>18</v>
      </c>
      <c r="B1011" s="105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9">
        <v>19</v>
      </c>
      <c r="B1012" s="105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9">
        <v>20</v>
      </c>
      <c r="B1013" s="105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9">
        <v>21</v>
      </c>
      <c r="B1014" s="105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9">
        <v>22</v>
      </c>
      <c r="B1015" s="105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9">
        <v>23</v>
      </c>
      <c r="B1016" s="105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9">
        <v>24</v>
      </c>
      <c r="B1017" s="105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9">
        <v>25</v>
      </c>
      <c r="B1018" s="105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9">
        <v>26</v>
      </c>
      <c r="B1019" s="105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9">
        <v>27</v>
      </c>
      <c r="B1020" s="105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9">
        <v>28</v>
      </c>
      <c r="B1021" s="105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9">
        <v>29</v>
      </c>
      <c r="B1022" s="105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9">
        <v>30</v>
      </c>
      <c r="B1023" s="105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9">
        <v>1</v>
      </c>
      <c r="B1027" s="105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9">
        <v>2</v>
      </c>
      <c r="B1028" s="105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9">
        <v>3</v>
      </c>
      <c r="B1029" s="105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9">
        <v>4</v>
      </c>
      <c r="B1030" s="105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9">
        <v>5</v>
      </c>
      <c r="B1031" s="105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9">
        <v>6</v>
      </c>
      <c r="B1032" s="1059">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9">
        <v>7</v>
      </c>
      <c r="B1033" s="1059">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9">
        <v>8</v>
      </c>
      <c r="B1034" s="1059">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9">
        <v>9</v>
      </c>
      <c r="B1035" s="105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9">
        <v>10</v>
      </c>
      <c r="B1036" s="105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9">
        <v>11</v>
      </c>
      <c r="B1037" s="1059">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9">
        <v>12</v>
      </c>
      <c r="B1038" s="1059">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9">
        <v>13</v>
      </c>
      <c r="B1039" s="105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9">
        <v>14</v>
      </c>
      <c r="B1040" s="105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9">
        <v>15</v>
      </c>
      <c r="B1041" s="105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9">
        <v>16</v>
      </c>
      <c r="B1042" s="105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9">
        <v>17</v>
      </c>
      <c r="B1043" s="105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9">
        <v>18</v>
      </c>
      <c r="B1044" s="105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9">
        <v>19</v>
      </c>
      <c r="B1045" s="105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9">
        <v>20</v>
      </c>
      <c r="B1046" s="105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9">
        <v>21</v>
      </c>
      <c r="B1047" s="105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9">
        <v>22</v>
      </c>
      <c r="B1048" s="105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9">
        <v>23</v>
      </c>
      <c r="B1049" s="105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9">
        <v>24</v>
      </c>
      <c r="B1050" s="105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9">
        <v>25</v>
      </c>
      <c r="B1051" s="105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9">
        <v>26</v>
      </c>
      <c r="B1052" s="105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9">
        <v>27</v>
      </c>
      <c r="B1053" s="105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9">
        <v>28</v>
      </c>
      <c r="B1054" s="105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9">
        <v>29</v>
      </c>
      <c r="B1055" s="105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9">
        <v>30</v>
      </c>
      <c r="B1056" s="105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9">
        <v>1</v>
      </c>
      <c r="B1060" s="105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9">
        <v>2</v>
      </c>
      <c r="B1061" s="105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9">
        <v>3</v>
      </c>
      <c r="B1062" s="105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9">
        <v>4</v>
      </c>
      <c r="B1063" s="105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9">
        <v>5</v>
      </c>
      <c r="B1064" s="105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9">
        <v>6</v>
      </c>
      <c r="B1065" s="1059">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9">
        <v>7</v>
      </c>
      <c r="B1066" s="1059">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9">
        <v>8</v>
      </c>
      <c r="B1067" s="1059">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9">
        <v>9</v>
      </c>
      <c r="B1068" s="105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9">
        <v>10</v>
      </c>
      <c r="B1069" s="105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9">
        <v>11</v>
      </c>
      <c r="B1070" s="1059">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9">
        <v>12</v>
      </c>
      <c r="B1071" s="1059">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9">
        <v>13</v>
      </c>
      <c r="B1072" s="105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9">
        <v>14</v>
      </c>
      <c r="B1073" s="105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9">
        <v>15</v>
      </c>
      <c r="B1074" s="105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9">
        <v>16</v>
      </c>
      <c r="B1075" s="105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9">
        <v>17</v>
      </c>
      <c r="B1076" s="105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9">
        <v>18</v>
      </c>
      <c r="B1077" s="105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9">
        <v>19</v>
      </c>
      <c r="B1078" s="105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9">
        <v>20</v>
      </c>
      <c r="B1079" s="105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9">
        <v>21</v>
      </c>
      <c r="B1080" s="105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9">
        <v>22</v>
      </c>
      <c r="B1081" s="105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9">
        <v>23</v>
      </c>
      <c r="B1082" s="105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9">
        <v>24</v>
      </c>
      <c r="B1083" s="105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9">
        <v>25</v>
      </c>
      <c r="B1084" s="105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9">
        <v>26</v>
      </c>
      <c r="B1085" s="105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9">
        <v>27</v>
      </c>
      <c r="B1086" s="105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9">
        <v>28</v>
      </c>
      <c r="B1087" s="105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9">
        <v>29</v>
      </c>
      <c r="B1088" s="105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9">
        <v>30</v>
      </c>
      <c r="B1089" s="105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9">
        <v>1</v>
      </c>
      <c r="B1093" s="105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9">
        <v>2</v>
      </c>
      <c r="B1094" s="105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9">
        <v>3</v>
      </c>
      <c r="B1095" s="105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9">
        <v>4</v>
      </c>
      <c r="B1096" s="105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9">
        <v>5</v>
      </c>
      <c r="B1097" s="105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9">
        <v>6</v>
      </c>
      <c r="B1098" s="1059">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9">
        <v>7</v>
      </c>
      <c r="B1099" s="1059">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9">
        <v>8</v>
      </c>
      <c r="B1100" s="1059">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9">
        <v>9</v>
      </c>
      <c r="B1101" s="1059">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9">
        <v>10</v>
      </c>
      <c r="B1102" s="1059">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9">
        <v>11</v>
      </c>
      <c r="B1103" s="1059">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9">
        <v>12</v>
      </c>
      <c r="B1104" s="1059">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9">
        <v>13</v>
      </c>
      <c r="B1105" s="1059">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9">
        <v>14</v>
      </c>
      <c r="B1106" s="1059">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9">
        <v>15</v>
      </c>
      <c r="B1107" s="1059">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9">
        <v>16</v>
      </c>
      <c r="B1108" s="1059">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9">
        <v>17</v>
      </c>
      <c r="B1109" s="1059">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9">
        <v>18</v>
      </c>
      <c r="B1110" s="1059">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9">
        <v>19</v>
      </c>
      <c r="B1111" s="1059">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9">
        <v>20</v>
      </c>
      <c r="B1112" s="1059">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9">
        <v>21</v>
      </c>
      <c r="B1113" s="1059">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9">
        <v>22</v>
      </c>
      <c r="B1114" s="1059">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9">
        <v>23</v>
      </c>
      <c r="B1115" s="1059">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9">
        <v>24</v>
      </c>
      <c r="B1116" s="1059">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9">
        <v>25</v>
      </c>
      <c r="B1117" s="1059">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9">
        <v>26</v>
      </c>
      <c r="B1118" s="1059">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9">
        <v>27</v>
      </c>
      <c r="B1119" s="1059">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9">
        <v>28</v>
      </c>
      <c r="B1120" s="1059">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9">
        <v>29</v>
      </c>
      <c r="B1121" s="1059">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9">
        <v>30</v>
      </c>
      <c r="B1122" s="1059">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9">
        <v>1</v>
      </c>
      <c r="B1126" s="1059">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9">
        <v>2</v>
      </c>
      <c r="B1127" s="1059">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9">
        <v>3</v>
      </c>
      <c r="B1128" s="1059">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9">
        <v>4</v>
      </c>
      <c r="B1129" s="1059">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9">
        <v>5</v>
      </c>
      <c r="B1130" s="1059">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9">
        <v>6</v>
      </c>
      <c r="B1131" s="1059">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9">
        <v>7</v>
      </c>
      <c r="B1132" s="1059">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9">
        <v>8</v>
      </c>
      <c r="B1133" s="1059">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9">
        <v>9</v>
      </c>
      <c r="B1134" s="1059">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9">
        <v>10</v>
      </c>
      <c r="B1135" s="1059">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9">
        <v>11</v>
      </c>
      <c r="B1136" s="1059">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9">
        <v>12</v>
      </c>
      <c r="B1137" s="1059">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9">
        <v>13</v>
      </c>
      <c r="B1138" s="1059">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9">
        <v>14</v>
      </c>
      <c r="B1139" s="1059">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9">
        <v>15</v>
      </c>
      <c r="B1140" s="1059">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9">
        <v>16</v>
      </c>
      <c r="B1141" s="1059">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9">
        <v>17</v>
      </c>
      <c r="B1142" s="1059">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9">
        <v>18</v>
      </c>
      <c r="B1143" s="1059">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9">
        <v>19</v>
      </c>
      <c r="B1144" s="1059">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9">
        <v>20</v>
      </c>
      <c r="B1145" s="1059">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9">
        <v>21</v>
      </c>
      <c r="B1146" s="1059">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9">
        <v>22</v>
      </c>
      <c r="B1147" s="1059">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9">
        <v>23</v>
      </c>
      <c r="B1148" s="1059">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9">
        <v>24</v>
      </c>
      <c r="B1149" s="1059">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9">
        <v>25</v>
      </c>
      <c r="B1150" s="1059">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9">
        <v>26</v>
      </c>
      <c r="B1151" s="1059">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9">
        <v>27</v>
      </c>
      <c r="B1152" s="1059">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9">
        <v>28</v>
      </c>
      <c r="B1153" s="1059">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9">
        <v>29</v>
      </c>
      <c r="B1154" s="1059">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9">
        <v>30</v>
      </c>
      <c r="B1155" s="1059">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9">
        <v>1</v>
      </c>
      <c r="B1159" s="1059">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9">
        <v>2</v>
      </c>
      <c r="B1160" s="1059">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9">
        <v>3</v>
      </c>
      <c r="B1161" s="1059">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9">
        <v>4</v>
      </c>
      <c r="B1162" s="1059">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9">
        <v>5</v>
      </c>
      <c r="B1163" s="1059">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9">
        <v>6</v>
      </c>
      <c r="B1164" s="1059">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9">
        <v>7</v>
      </c>
      <c r="B1165" s="1059">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9">
        <v>8</v>
      </c>
      <c r="B1166" s="1059">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9">
        <v>9</v>
      </c>
      <c r="B1167" s="1059">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9">
        <v>10</v>
      </c>
      <c r="B1168" s="1059">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9">
        <v>11</v>
      </c>
      <c r="B1169" s="1059">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9">
        <v>12</v>
      </c>
      <c r="B1170" s="1059">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9">
        <v>13</v>
      </c>
      <c r="B1171" s="1059">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9">
        <v>14</v>
      </c>
      <c r="B1172" s="1059">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9">
        <v>15</v>
      </c>
      <c r="B1173" s="1059">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9">
        <v>16</v>
      </c>
      <c r="B1174" s="1059">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9">
        <v>17</v>
      </c>
      <c r="B1175" s="1059">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9">
        <v>18</v>
      </c>
      <c r="B1176" s="1059">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9">
        <v>19</v>
      </c>
      <c r="B1177" s="1059">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9">
        <v>20</v>
      </c>
      <c r="B1178" s="1059">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9">
        <v>21</v>
      </c>
      <c r="B1179" s="1059">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9">
        <v>22</v>
      </c>
      <c r="B1180" s="1059">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9">
        <v>23</v>
      </c>
      <c r="B1181" s="1059">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9">
        <v>24</v>
      </c>
      <c r="B1182" s="1059">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9">
        <v>25</v>
      </c>
      <c r="B1183" s="1059">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9">
        <v>26</v>
      </c>
      <c r="B1184" s="1059">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9">
        <v>27</v>
      </c>
      <c r="B1185" s="1059">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9">
        <v>28</v>
      </c>
      <c r="B1186" s="1059">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9">
        <v>29</v>
      </c>
      <c r="B1187" s="1059">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9">
        <v>30</v>
      </c>
      <c r="B1188" s="1059">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9">
        <v>1</v>
      </c>
      <c r="B1192" s="1059">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9">
        <v>2</v>
      </c>
      <c r="B1193" s="1059">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9">
        <v>3</v>
      </c>
      <c r="B1194" s="1059">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9">
        <v>4</v>
      </c>
      <c r="B1195" s="1059">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9">
        <v>5</v>
      </c>
      <c r="B1196" s="1059">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9">
        <v>6</v>
      </c>
      <c r="B1197" s="1059">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9">
        <v>7</v>
      </c>
      <c r="B1198" s="1059">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9">
        <v>8</v>
      </c>
      <c r="B1199" s="1059">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9">
        <v>9</v>
      </c>
      <c r="B1200" s="1059">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9">
        <v>10</v>
      </c>
      <c r="B1201" s="1059">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9">
        <v>11</v>
      </c>
      <c r="B1202" s="1059">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9">
        <v>12</v>
      </c>
      <c r="B1203" s="1059">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9">
        <v>13</v>
      </c>
      <c r="B1204" s="1059">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9">
        <v>14</v>
      </c>
      <c r="B1205" s="1059">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9">
        <v>15</v>
      </c>
      <c r="B1206" s="1059">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9">
        <v>16</v>
      </c>
      <c r="B1207" s="1059">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9">
        <v>17</v>
      </c>
      <c r="B1208" s="1059">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9">
        <v>18</v>
      </c>
      <c r="B1209" s="1059">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9">
        <v>19</v>
      </c>
      <c r="B1210" s="1059">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9">
        <v>20</v>
      </c>
      <c r="B1211" s="1059">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9">
        <v>21</v>
      </c>
      <c r="B1212" s="1059">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9">
        <v>22</v>
      </c>
      <c r="B1213" s="1059">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9">
        <v>23</v>
      </c>
      <c r="B1214" s="1059">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9">
        <v>24</v>
      </c>
      <c r="B1215" s="1059">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9">
        <v>25</v>
      </c>
      <c r="B1216" s="1059">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9">
        <v>26</v>
      </c>
      <c r="B1217" s="1059">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9">
        <v>27</v>
      </c>
      <c r="B1218" s="1059">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9">
        <v>28</v>
      </c>
      <c r="B1219" s="1059">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9">
        <v>29</v>
      </c>
      <c r="B1220" s="1059">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9">
        <v>30</v>
      </c>
      <c r="B1221" s="1059">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9">
        <v>1</v>
      </c>
      <c r="B1225" s="1059">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9">
        <v>2</v>
      </c>
      <c r="B1226" s="1059">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9">
        <v>3</v>
      </c>
      <c r="B1227" s="1059">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9">
        <v>4</v>
      </c>
      <c r="B1228" s="1059">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9">
        <v>5</v>
      </c>
      <c r="B1229" s="1059">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9">
        <v>6</v>
      </c>
      <c r="B1230" s="1059">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9">
        <v>7</v>
      </c>
      <c r="B1231" s="1059">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9">
        <v>8</v>
      </c>
      <c r="B1232" s="1059">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9">
        <v>9</v>
      </c>
      <c r="B1233" s="1059">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9">
        <v>10</v>
      </c>
      <c r="B1234" s="1059">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9">
        <v>11</v>
      </c>
      <c r="B1235" s="1059">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9">
        <v>12</v>
      </c>
      <c r="B1236" s="1059">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9">
        <v>13</v>
      </c>
      <c r="B1237" s="1059">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9">
        <v>14</v>
      </c>
      <c r="B1238" s="1059">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9">
        <v>15</v>
      </c>
      <c r="B1239" s="1059">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9">
        <v>16</v>
      </c>
      <c r="B1240" s="1059">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9">
        <v>17</v>
      </c>
      <c r="B1241" s="1059">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9">
        <v>18</v>
      </c>
      <c r="B1242" s="1059">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9">
        <v>19</v>
      </c>
      <c r="B1243" s="1059">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9">
        <v>20</v>
      </c>
      <c r="B1244" s="1059">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9">
        <v>21</v>
      </c>
      <c r="B1245" s="1059">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9">
        <v>22</v>
      </c>
      <c r="B1246" s="1059">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9">
        <v>23</v>
      </c>
      <c r="B1247" s="1059">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9">
        <v>24</v>
      </c>
      <c r="B1248" s="1059">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9">
        <v>25</v>
      </c>
      <c r="B1249" s="1059">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9">
        <v>26</v>
      </c>
      <c r="B1250" s="1059">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9">
        <v>27</v>
      </c>
      <c r="B1251" s="1059">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9">
        <v>28</v>
      </c>
      <c r="B1252" s="1059">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9">
        <v>29</v>
      </c>
      <c r="B1253" s="1059">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9">
        <v>30</v>
      </c>
      <c r="B1254" s="1059">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9">
        <v>1</v>
      </c>
      <c r="B1258" s="1059">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9">
        <v>2</v>
      </c>
      <c r="B1259" s="1059">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9">
        <v>3</v>
      </c>
      <c r="B1260" s="1059">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9">
        <v>4</v>
      </c>
      <c r="B1261" s="1059">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9">
        <v>5</v>
      </c>
      <c r="B1262" s="1059">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9">
        <v>6</v>
      </c>
      <c r="B1263" s="1059">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9">
        <v>7</v>
      </c>
      <c r="B1264" s="1059">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9">
        <v>8</v>
      </c>
      <c r="B1265" s="1059">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9">
        <v>9</v>
      </c>
      <c r="B1266" s="1059">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9">
        <v>10</v>
      </c>
      <c r="B1267" s="1059">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9">
        <v>11</v>
      </c>
      <c r="B1268" s="1059">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9">
        <v>12</v>
      </c>
      <c r="B1269" s="1059">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9">
        <v>13</v>
      </c>
      <c r="B1270" s="1059">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9">
        <v>14</v>
      </c>
      <c r="B1271" s="1059">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9">
        <v>15</v>
      </c>
      <c r="B1272" s="1059">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9">
        <v>16</v>
      </c>
      <c r="B1273" s="1059">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9">
        <v>17</v>
      </c>
      <c r="B1274" s="1059">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9">
        <v>18</v>
      </c>
      <c r="B1275" s="1059">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9">
        <v>19</v>
      </c>
      <c r="B1276" s="1059">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9">
        <v>20</v>
      </c>
      <c r="B1277" s="1059">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9">
        <v>21</v>
      </c>
      <c r="B1278" s="1059">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9">
        <v>22</v>
      </c>
      <c r="B1279" s="1059">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9">
        <v>23</v>
      </c>
      <c r="B1280" s="1059">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9">
        <v>24</v>
      </c>
      <c r="B1281" s="1059">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9">
        <v>25</v>
      </c>
      <c r="B1282" s="1059">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9">
        <v>26</v>
      </c>
      <c r="B1283" s="1059">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9">
        <v>27</v>
      </c>
      <c r="B1284" s="1059">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9">
        <v>28</v>
      </c>
      <c r="B1285" s="1059">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9">
        <v>29</v>
      </c>
      <c r="B1286" s="1059">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9">
        <v>30</v>
      </c>
      <c r="B1287" s="1059">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9">
        <v>1</v>
      </c>
      <c r="B1291" s="1059">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9">
        <v>2</v>
      </c>
      <c r="B1292" s="1059">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9">
        <v>3</v>
      </c>
      <c r="B1293" s="1059">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9">
        <v>4</v>
      </c>
      <c r="B1294" s="1059">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9">
        <v>5</v>
      </c>
      <c r="B1295" s="1059">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9">
        <v>6</v>
      </c>
      <c r="B1296" s="1059">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9">
        <v>7</v>
      </c>
      <c r="B1297" s="1059">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9">
        <v>8</v>
      </c>
      <c r="B1298" s="1059">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9">
        <v>9</v>
      </c>
      <c r="B1299" s="1059">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9">
        <v>10</v>
      </c>
      <c r="B1300" s="1059">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9">
        <v>11</v>
      </c>
      <c r="B1301" s="1059">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9">
        <v>12</v>
      </c>
      <c r="B1302" s="1059">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9">
        <v>13</v>
      </c>
      <c r="B1303" s="1059">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9">
        <v>14</v>
      </c>
      <c r="B1304" s="1059">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9">
        <v>15</v>
      </c>
      <c r="B1305" s="1059">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9">
        <v>16</v>
      </c>
      <c r="B1306" s="1059">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9">
        <v>17</v>
      </c>
      <c r="B1307" s="1059">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9">
        <v>18</v>
      </c>
      <c r="B1308" s="1059">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9">
        <v>19</v>
      </c>
      <c r="B1309" s="1059">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9">
        <v>20</v>
      </c>
      <c r="B1310" s="1059">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9">
        <v>21</v>
      </c>
      <c r="B1311" s="1059">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9">
        <v>22</v>
      </c>
      <c r="B1312" s="1059">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9">
        <v>23</v>
      </c>
      <c r="B1313" s="1059">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9">
        <v>24</v>
      </c>
      <c r="B1314" s="1059">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9">
        <v>25</v>
      </c>
      <c r="B1315" s="1059">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9">
        <v>26</v>
      </c>
      <c r="B1316" s="1059">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9">
        <v>27</v>
      </c>
      <c r="B1317" s="1059">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9">
        <v>28</v>
      </c>
      <c r="B1318" s="1059">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9">
        <v>29</v>
      </c>
      <c r="B1319" s="1059">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9">
        <v>30</v>
      </c>
      <c r="B1320" s="1059">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2019-05-16T07:50:56Z</cp:lastPrinted>
  <dcterms:created xsi:type="dcterms:W3CDTF">2012-03-13T00:50:25Z</dcterms:created>
  <dcterms:modified xsi:type="dcterms:W3CDTF">2019-06-21T08:34:45Z</dcterms:modified>
</cp:coreProperties>
</file>