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55.26\share\12_技術企画課\02基準班\03 共通（＝国会、予算、発注、JIS等）\004 予算\05 行政レビュー\2019年度\"/>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<sst xmlns="http://schemas.openxmlformats.org/spreadsheetml/2006/main" count="2881" uniqueCount="662">
  <si>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</si>
  <si>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</si>
  <si>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</si>
  <si>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</si>
  <si>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</si>
  <si>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</si>
  <si>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</si>
  <si>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</si>
  <si>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</si>
  <si>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</si>
  <si>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</si>
  <si>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</si>
  <si>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</si>
  <si>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</si>
  <si>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</si>
  <si>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</si>
  <si>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</si>
  <si>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</si>
  <si>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</si>
  <si>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</si>
  <si>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</si>
  <si>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</si>
  <si>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</si>
  <si>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</si>
  <si>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</si>
  <si>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</si>
  <si>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</si>
  <si>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</si>
  <si>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</si>
  <si>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</si>
  <si>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</si>
  <si>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</si>
  <si>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</si>
  <si>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</si>
  <si>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</si>
  <si>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</si>
  <si>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</si>
  <si>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</si>
  <si>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</si>
  <si>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</si>
  <si>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</si>
  <si>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</si>
  <si>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</si>
  <si>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</si>
  <si>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</si>
  <si>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</si>
  <si>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</si>
  <si>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</si>
  <si>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</si>
  <si>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</si>
  <si>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</si>
  <si>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</si>
  <si>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</si>
  <si>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</si>
  <si>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</si>
  <si>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</si>
  <si>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</si>
  <si>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</si>
  <si>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</si>
  <si>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</si>
  <si>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</si>
  <si>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</si>
  <si>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</si>
  <si>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</si>
  <si>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</si>
  <si>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</si>
  <si>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</si>
  <si>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</si>
  <si>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</si>
  <si>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</si>
  <si>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</si>
  <si>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</si>
  <si>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</si>
  <si>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</si>
  <si>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</si>
  <si>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</si>
  <si>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</si>
  <si>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</si>
  <si>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</si>
  <si>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</si>
  <si>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</si>
  <si>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</si>
  <si>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</si>
  <si>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</si>
  <si>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</si>
  <si>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</si>
  <si>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</si>
  <si>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</si>
  <si>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</si>
  <si>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</si>
  <si>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</si>
  <si>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</si>
  <si>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</si>
  <si>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</si>
  <si>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</si>
  <si>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</si>
  <si>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</si>
  <si>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</si>
  <si>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</si>
  <si>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</si>
  <si>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</si>
  <si>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</si>
  <si>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</si>
  <si>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</si>
  <si>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</si>
  <si>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</si>
  <si>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</si>
  <si>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</si>
  <si>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</si>
  <si>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</si>
  <si>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</si>
  <si>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</si>
  <si>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</si>
  <si>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</si>
  <si>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</si>
  <si>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</si>
  <si>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</si>
  <si>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</si>
  <si>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</si>
  <si>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</si>
  <si>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</si>
  <si>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</si>
  <si>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</si>
  <si>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</si>
  <si>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</si>
  <si>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</si>
  <si>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</si>
  <si>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</si>
  <si>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</si>
  <si>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</si>
  <si>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</si>
  <si>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</si>
  <si>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</si>
  <si>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</si>
  <si>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</si>
  <si>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</si>
  <si>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</si>
  <si>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</si>
  <si>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</si>
  <si>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</si>
  <si>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</si>
  <si>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</si>
  <si>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</si>
  <si>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</si>
  <si>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</si>
  <si>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</si>
  <si>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</si>
  <si>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</si>
  <si>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</si>
  <si>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</si>
  <si>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</si>
  <si>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</si>
  <si>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</si>
  <si>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</si>
  <si>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</si>
  <si>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</si>
  <si>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</si>
  <si>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</si>
  <si>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</si>
  <si>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</si>
  <si>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</si>
  <si>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</si>
  <si>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</si>
  <si>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</si>
  <si>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</si>
  <si>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</si>
  <si>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</si>
  <si>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</si>
  <si>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</si>
  <si>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</si>
  <si>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</si>
  <si>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</si>
  <si>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</si>
  <si>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</si>
  <si>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</si>
  <si>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</si>
  <si>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</si>
  <si>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</si>
  <si>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</si>
  <si>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</si>
  <si>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</si>
  <si>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</si>
  <si>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</si>
  <si>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</si>
  <si>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</si>
  <si>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</si>
  <si>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</si>
  <si>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</si>
  <si>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</si>
  <si>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</si>
  <si>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</si>
  <si>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</si>
  <si>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</si>
  <si>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</si>
  <si>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</si>
  <si>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</si>
  <si>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</si>
  <si>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</si>
  <si>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</si>
  <si>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</si>
  <si>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</si>
  <si>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</si>
  <si>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</si>
  <si>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</si>
  <si>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</si>
  <si>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</si>
  <si>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</si>
  <si>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</si>
  <si>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</si>
  <si>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</si>
  <si>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</si>
  <si>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</si>
  <si>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</si>
  <si>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</si>
  <si>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</si>
  <si>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</si>
  <si>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</si>
  <si>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</si>
  <si>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</si>
  <si>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</si>
  <si>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</si>
  <si>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</si>
  <si>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</si>
  <si>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</si>
  <si>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</si>
  <si>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</si>
  <si>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</si>
  <si>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</si>
  <si>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</si>
  <si>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</si>
  <si>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</si>
  <si>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</si>
  <si>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</si>
  <si>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</si>
  <si>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</si>
  <si>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</si>
  <si>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</si>
  <si>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</si>
  <si>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</si>
  <si>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</si>
  <si>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</si>
  <si>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</si>
  <si>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</si>
  <si>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</si>
  <si>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</si>
  <si>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</si>
  <si>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</si>
  <si>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</si>
  <si>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</si>
  <si>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</si>
  <si>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</si>
  <si>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</si>
  <si>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</si>
  <si>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</si>
  <si>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</si>
  <si>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</si>
  <si>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</si>
  <si>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</si>
  <si>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</si>
  <si>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</si>
  <si>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</si>
  <si>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</si>
  <si>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</si>
  <si>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</si>
  <si>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</si>
  <si>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</si>
  <si>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</si>
  <si>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</si>
  <si>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</si>
  <si>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</si>
  <si>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</si>
  <si>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</si>
  <si>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</si>
  <si>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</si>
  <si>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</si>
  <si>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</si>
  <si>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</si>
  <si>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</si>
  <si>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</si>
  <si>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</si>
  <si>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</si>
  <si>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</si>
  <si>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</si>
  <si>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</si>
  <si>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</si>
  <si>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</si>
  <si>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</si>
  <si>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</si>
  <si>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</si>
  <si>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</si>
  <si>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</si>
  <si>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</si>
  <si>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</si>
  <si>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</si>
  <si>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</si>
  <si>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</si>
  <si>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</si>
  <si>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</si>
  <si>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</si>
  <si>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</si>
  <si>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</si>
  <si>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</si>
  <si>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</si>
  <si>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</si>
  <si>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</si>
  <si>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</si>
  <si>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</si>
  <si>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</si>
  <si>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</si>
  <si>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</si>
  <si>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</si>
  <si>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</si>
  <si>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</si>
  <si>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</si>
  <si>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</si>
  <si>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</si>
  <si>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</si>
  <si>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</si>
  <si>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</si>
  <si>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</si>
  <si>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</si>
  <si>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</si>
  <si>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</si>
  <si>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</si>
  <si>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</si>
  <si>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</si>
  <si>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</si>
  <si>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</si>
  <si>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</si>
  <si>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</si>
  <si>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</si>
  <si>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</si>
  <si>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</si>
  <si>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</si>
  <si>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</si>
  <si>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</si>
  <si>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</si>
  <si>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</si>
  <si>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</si>
  <si>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</si>
  <si>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</si>
  <si>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</si>
  <si>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</si>
  <si>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</si>
  <si>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</si>
  <si>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</si>
  <si>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</si>
  <si>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</si>
  <si>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</si>
  <si>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</si>
  <si>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</si>
  <si>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</si>
  <si>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</si>
  <si>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</si>
  <si>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</si>
  <si>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</si>
  <si>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</si>
  <si>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</si>
  <si>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</si>
  <si>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</si>
  <si>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</si>
  <si>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</si>
  <si>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</si>
  <si>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</si>
  <si>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</si>
  <si>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</si>
  <si>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</si>
  <si>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</si>
  <si>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</si>
  <si>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</si>
  <si>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</si>
  <si>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</si>
  <si>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</si>
  <si>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</si>
  <si>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</si>
  <si>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</si>
  <si>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</si>
  <si>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</si>
  <si>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</si>
  <si>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</si>
  <si>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</si>
  <si>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</si>
  <si>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</si>
  <si>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</si>
  <si>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</si>
  <si>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</si>
  <si>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</si>
  <si>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</si>
  <si>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</si>
  <si>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</si>
  <si>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</si>
  <si>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</si>
  <si>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</si>
  <si>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</si>
  <si>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</si>
  <si>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</si>
  <si>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</si>
  <si>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</si>
  <si>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</si>
  <si>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</si>
  <si>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</si>
  <si>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</si>
  <si>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</si>
  <si>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</si>
  <si>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</si>
  <si>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</si>
  <si>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</si>
  <si>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</si>
  <si>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</si>
  <si>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</si>
  <si>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</si>
  <si>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</si>
  <si>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</si>
  <si>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</si>
  <si>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</si>
  <si>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</si>
  <si>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</si>
  <si>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</si>
  <si>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</si>
  <si>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</si>
  <si>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</si>
  <si>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</si>
  <si>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</si>
  <si>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</si>
  <si>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</si>
  <si>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</si>
  <si>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</si>
  <si>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</si>
  <si>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</si>
  <si>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</si>
  <si>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</si>
  <si>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</si>
  <si>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</si>
  <si>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</si>
  <si>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</si>
  <si>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</si>
  <si>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</si>
  <si>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</si>
  <si>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</si>
  <si>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</si>
  <si>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</si>
  <si>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</si>
  <si>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</si>
  <si>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</si>
  <si>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</si>
  <si>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</si>
  <si>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</si>
  <si>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</si>
  <si>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</si>
  <si>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</si>
  <si>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</si>
  <si>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</si>
  <si>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</si>
  <si>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</si>
  <si>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</si>
  <si>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</si>
  <si>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</si>
  <si>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</si>
  <si>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</si>
  <si>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</si>
  <si>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</si>
  <si>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</si>
  <si>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</si>
  <si>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</si>
  <si>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</si>
  <si>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</si>
  <si>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</si>
  <si>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</si>
  <si>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</si>
  <si>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</si>
  <si>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</si>
  <si>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</si>
  <si>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</si>
  <si>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</si>
  <si>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</si>
  <si>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</si>
  <si>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</si>
  <si>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</si>
  <si>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</si>
  <si>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</si>
  <si>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</si>
  <si>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</si>
  <si>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</si>
  <si>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</si>
  <si>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</si>
  <si>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</si>
  <si>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</si>
  <si>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</si>
  <si>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</si>
  <si>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</si>
  <si>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</si>
  <si>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</si>
  <si>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</si>
  <si>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</si>
  <si>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</si>
  <si>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</si>
  <si>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</si>
  <si>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</si>
  <si>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</si>
  <si>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</si>
  <si>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</si>
  <si>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</si>
  <si>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</si>
  <si>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</si>
  <si>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</si>
  <si>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</si>
  <si>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</si>
  <si>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</si>
  <si>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</si>
  <si>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</si>
  <si>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</si>
  <si>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</si>
  <si>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</si>
  <si>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</si>
  <si>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</si>
  <si>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</si>
  <si>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</si>
  <si>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</si>
  <si>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</si>
  <si>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</si>
  <si>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</si>
  <si>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</si>
  <si>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</si>
  <si>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</si>
  <si>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</si>
  <si>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</si>
  <si>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</si>
  <si>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</si>
  <si>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</si>
  <si>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</si>
  <si>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</si>
  <si>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</si>
  <si>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</si>
  <si>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</si>
  <si>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</si>
  <si>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</si>
  <si>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</si>
  <si>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</si>
  <si>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</si>
  <si>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</si>
  <si>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</si>
  <si>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</si>
  <si>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</si>
  <si>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</si>
  <si>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</si>
  <si>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</si>
  <si>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</si>
  <si>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</si>
  <si>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</si>
  <si>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</si>
  <si>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</si>
  <si>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</si>
  <si>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</si>
  <si>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</si>
  <si>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</si>
  <si>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</si>
  <si>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</si>
  <si>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</si>
  <si>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</si>
  <si>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</si>
  <si>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</si>
  <si>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</si>
  <si>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</si>
  <si>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</si>
  <si>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</si>
  <si>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</si>
  <si>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</si>
  <si>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鉄道技術基準等</t>
    <rPh sb="0" eb="2">
      <t>テツドウ</t>
    </rPh>
    <rPh sb="2" eb="4">
      <t>ギジュツ</t>
    </rPh>
    <rPh sb="4" eb="6">
      <t>キジュン</t>
    </rPh>
    <rPh sb="6" eb="7">
      <t>トウ</t>
    </rPh>
    <phoneticPr fontId="5"/>
  </si>
  <si>
    <t>鉄道局</t>
    <rPh sb="0" eb="2">
      <t>テツドウ</t>
    </rPh>
    <rPh sb="2" eb="3">
      <t>キョク</t>
    </rPh>
    <phoneticPr fontId="5"/>
  </si>
  <si>
    <t>技術企画課</t>
    <rPh sb="0" eb="2">
      <t>ギジュツ</t>
    </rPh>
    <rPh sb="2" eb="5">
      <t>キカクカ</t>
    </rPh>
    <phoneticPr fontId="5"/>
  </si>
  <si>
    <t>川口　泉</t>
    <rPh sb="0" eb="2">
      <t>カワグチ</t>
    </rPh>
    <rPh sb="3" eb="4">
      <t>イズミ</t>
    </rPh>
    <phoneticPr fontId="5"/>
  </si>
  <si>
    <t>国土交通省</t>
  </si>
  <si>
    <t>○</t>
  </si>
  <si>
    <t>鉄道に関する技術上の基準を定める省令</t>
    <rPh sb="0" eb="2">
      <t>テツドウ</t>
    </rPh>
    <rPh sb="3" eb="4">
      <t>カン</t>
    </rPh>
    <rPh sb="6" eb="9">
      <t>ギジュツジョウ</t>
    </rPh>
    <rPh sb="10" eb="12">
      <t>キジュン</t>
    </rPh>
    <rPh sb="13" eb="14">
      <t>サダ</t>
    </rPh>
    <rPh sb="16" eb="18">
      <t>ショウレイ</t>
    </rPh>
    <phoneticPr fontId="5"/>
  </si>
  <si>
    <t>-</t>
  </si>
  <si>
    <t>-</t>
    <phoneticPr fontId="5"/>
  </si>
  <si>
    <t>鉄道の技術基準について、技術レベルの向上や事故・火災等を踏まえた最新の知見をもとに調査研究を行い、技術基準を見直し、更なる鉄軌道における輸送の安全の確保を図る。</t>
    <phoneticPr fontId="5"/>
  </si>
  <si>
    <t>鉄道のトンネル、橋りょう、電気設備等の鉄道施設、車両や列車の運転について、最新の知見を踏まえた調査研究を実施し、技術基準の原案を作成。
主な調査研究内容として、
①鉄道のトンネルの設計方法や構造物の延命化対策に関する調査研究
②列車走行時における安全性確保のための車両振動の影響に関する調査研究
③鉄道、索道の技術基準の見直しに関する調査研究
④路面電車の車両、施設の状況等についての調査研究
等を実施。</t>
    <phoneticPr fontId="5"/>
  </si>
  <si>
    <t>技術研究開発調査費</t>
    <rPh sb="0" eb="2">
      <t>ギジュツ</t>
    </rPh>
    <rPh sb="2" eb="4">
      <t>ケンキュウ</t>
    </rPh>
    <rPh sb="4" eb="6">
      <t>カイハツ</t>
    </rPh>
    <rPh sb="6" eb="9">
      <t>チョウサヒ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</si>
  <si>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</si>
  <si>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職員旅費</t>
    <rPh sb="0" eb="2">
      <t>ショクイン</t>
    </rPh>
    <rPh sb="2" eb="4">
      <t>リョヒ</t>
    </rPh>
    <phoneticPr fontId="5"/>
  </si>
  <si>
    <t>鉄道運転事故による乗客の死者数0人</t>
    <rPh sb="0" eb="2">
      <t>テツドウ</t>
    </rPh>
    <rPh sb="2" eb="4">
      <t>ウンテン</t>
    </rPh>
    <rPh sb="4" eb="6">
      <t>ジコ</t>
    </rPh>
    <rPh sb="9" eb="11">
      <t>ジョウキャク</t>
    </rPh>
    <rPh sb="12" eb="15">
      <t>シシャスウ</t>
    </rPh>
    <rPh sb="16" eb="17">
      <t>ニン</t>
    </rPh>
    <phoneticPr fontId="5"/>
  </si>
  <si>
    <t>鉄道運転事故による乗客の死亡者数</t>
    <rPh sb="0" eb="2">
      <t>テツドウ</t>
    </rPh>
    <rPh sb="2" eb="4">
      <t>ウンテン</t>
    </rPh>
    <rPh sb="4" eb="6">
      <t>ジコ</t>
    </rPh>
    <rPh sb="9" eb="11">
      <t>ジョウキャク</t>
    </rPh>
    <rPh sb="12" eb="14">
      <t>シボウ</t>
    </rPh>
    <rPh sb="14" eb="15">
      <t>シャ</t>
    </rPh>
    <rPh sb="15" eb="16">
      <t>スウ</t>
    </rPh>
    <phoneticPr fontId="5"/>
  </si>
  <si>
    <t>人</t>
    <rPh sb="0" eb="1">
      <t>ニン</t>
    </rPh>
    <phoneticPr fontId="5"/>
  </si>
  <si>
    <t>平成32年度の鉄道運転事故件数（人身障害事故を除く）を平成27年度比1割削減
（平成27年度 鉄道運転事故件数 311件）</t>
    <phoneticPr fontId="5"/>
  </si>
  <si>
    <t>人身障害事故を除く鉄道運転事故の削減数</t>
    <phoneticPr fontId="5"/>
  </si>
  <si>
    <t>件</t>
    <rPh sb="0" eb="1">
      <t>ケン</t>
    </rPh>
    <phoneticPr fontId="5"/>
  </si>
  <si>
    <t>鉄道事故等報告規則及び軌道事故等報告規則に基づく運転事故の報告（各年度）</t>
    <phoneticPr fontId="5"/>
  </si>
  <si>
    <t>鉄道事故等報告規則及び軌道事故等報告規則に基づく運転事故の報告（各年度）</t>
    <phoneticPr fontId="5"/>
  </si>
  <si>
    <t>本事業で実施した調査研究の件数</t>
    <rPh sb="0" eb="1">
      <t>ホン</t>
    </rPh>
    <rPh sb="1" eb="3">
      <t>ジギョウ</t>
    </rPh>
    <rPh sb="4" eb="6">
      <t>ジッシ</t>
    </rPh>
    <rPh sb="8" eb="10">
      <t>チョウサ</t>
    </rPh>
    <rPh sb="10" eb="12">
      <t>ケンキュウ</t>
    </rPh>
    <rPh sb="13" eb="15">
      <t>ケンスウ</t>
    </rPh>
    <phoneticPr fontId="5"/>
  </si>
  <si>
    <t>調査研究実績額（百万円）／調査件数（件）　　　　　　　　　　　　　</t>
    <rPh sb="0" eb="2">
      <t>チョウサ</t>
    </rPh>
    <rPh sb="2" eb="4">
      <t>ケンキュウ</t>
    </rPh>
    <rPh sb="4" eb="7">
      <t>ジッセキガク</t>
    </rPh>
    <rPh sb="8" eb="10">
      <t>ヒャクマン</t>
    </rPh>
    <rPh sb="10" eb="11">
      <t>エン</t>
    </rPh>
    <rPh sb="13" eb="15">
      <t>チョウサ</t>
    </rPh>
    <rPh sb="15" eb="17">
      <t>ケンスウ</t>
    </rPh>
    <rPh sb="18" eb="19">
      <t>ケン</t>
    </rPh>
    <phoneticPr fontId="5"/>
  </si>
  <si>
    <t>百万円</t>
    <rPh sb="0" eb="2">
      <t>ヒャクマン</t>
    </rPh>
    <rPh sb="2" eb="3">
      <t>エン</t>
    </rPh>
    <phoneticPr fontId="5"/>
  </si>
  <si>
    <t>　執行額/件数</t>
    <rPh sb="1" eb="3">
      <t>シッコウ</t>
    </rPh>
    <rPh sb="3" eb="4">
      <t>ガク</t>
    </rPh>
    <rPh sb="5" eb="7">
      <t>ケンスウ</t>
    </rPh>
    <phoneticPr fontId="5"/>
  </si>
  <si>
    <t>128/15</t>
    <phoneticPr fontId="5"/>
  </si>
  <si>
    <t>231/18</t>
    <phoneticPr fontId="5"/>
  </si>
  <si>
    <t>５　安全で安心できる交通の確保、治安・生活安全の確保</t>
    <phoneticPr fontId="5"/>
  </si>
  <si>
    <t>１４　公共交通の安全確保・鉄道の安全性向上、ハイジャック・航空機テロ防止を推進する。</t>
    <phoneticPr fontId="5"/>
  </si>
  <si>
    <t>鉄道運転事故による乗客の死亡者数</t>
    <phoneticPr fontId="5"/>
  </si>
  <si>
    <t>調査研究で得られた知見や成果物を活用し、鉄道の技術基準の作成・見直しを実施することにより、測定指標の達成に寄与している。</t>
    <phoneticPr fontId="5"/>
  </si>
  <si>
    <t>有</t>
  </si>
  <si>
    <t>無</t>
  </si>
  <si>
    <t>‐</t>
  </si>
  <si>
    <t>本事業は、鉄道の技術基準を作成するためのものであり、鉄道の安全輸送の確保を図るために必要である。</t>
    <phoneticPr fontId="5"/>
  </si>
  <si>
    <t>本事業は、鉄道の技術基準を作成するためのものであり、国が行うべきものである。</t>
    <phoneticPr fontId="5"/>
  </si>
  <si>
    <t>本事業は政策目標である「安全で安心できる交通の確保」の達成手段として必要かつ適切であり、優先度の高い事業である。</t>
    <phoneticPr fontId="5"/>
  </si>
  <si>
    <t>支出先の選定は、より良い提案を選定する企画競争又は一般競争で実施しており、競争性を確保している。</t>
    <phoneticPr fontId="5"/>
  </si>
  <si>
    <t>調査研究案件の調達予定金額が一定額以上のもの等を対象に金額が適正な水準となっているが外部有識者に審議を諮り、妥当性を検証している。</t>
    <phoneticPr fontId="5"/>
  </si>
  <si>
    <t>更なる鉄道輸送の安全確保（事故・災害等の防止）の観点から必要性の高いものに限定している。</t>
    <phoneticPr fontId="5"/>
  </si>
  <si>
    <t>調査研究毎に必要事項を限定するとともに、一般競争による発注方式を実施してコスト削減等を図っている。</t>
    <phoneticPr fontId="5"/>
  </si>
  <si>
    <t>調査研究で得られた知見や成果物を活用し、鉄道の技術基準の作成を通して、鉄道運転事故による乗客の死亡者数０人の目標達成に寄与している。</t>
    <phoneticPr fontId="5"/>
  </si>
  <si>
    <t>本事業の実施にあたり、調査研究毎に低コストとなる発注方式が可能であるか検証し、コスト削減を図っている。</t>
    <phoneticPr fontId="5"/>
  </si>
  <si>
    <t>必要性の高い調査研究を精査する等した結果、見込みに見合ったものとなっている。</t>
    <phoneticPr fontId="5"/>
  </si>
  <si>
    <t>本事業の成果は、鉄道の技術基準に反映されており、それにより鉄道の安全輸送の確保に寄与している。</t>
    <phoneticPr fontId="5"/>
  </si>
  <si>
    <t>293</t>
    <phoneticPr fontId="5"/>
  </si>
  <si>
    <t>268</t>
    <phoneticPr fontId="5"/>
  </si>
  <si>
    <t>275</t>
    <phoneticPr fontId="5"/>
  </si>
  <si>
    <t>142</t>
    <phoneticPr fontId="5"/>
  </si>
  <si>
    <t>138</t>
    <phoneticPr fontId="5"/>
  </si>
  <si>
    <t>147</t>
    <phoneticPr fontId="5"/>
  </si>
  <si>
    <t>159</t>
    <phoneticPr fontId="5"/>
  </si>
  <si>
    <t>152</t>
    <phoneticPr fontId="5"/>
  </si>
  <si>
    <t>A.（公財）鉄道総合技術研究所</t>
    <phoneticPr fontId="5"/>
  </si>
  <si>
    <t>コンクリート構造物の維持管理に関する調査研究</t>
    <phoneticPr fontId="5"/>
  </si>
  <si>
    <t>コンクリート構造物の設計に関する調査研究</t>
    <phoneticPr fontId="5"/>
  </si>
  <si>
    <t>トンネルの設計に関する調査研究</t>
    <phoneticPr fontId="5"/>
  </si>
  <si>
    <t>車両機器に係る振動の影響に関する調査研究</t>
    <phoneticPr fontId="5"/>
  </si>
  <si>
    <t>鉄道における運転方式の課題と対応策に関する調査研究</t>
    <phoneticPr fontId="5"/>
  </si>
  <si>
    <t>踏切支障報知装置に関する調査研究</t>
    <phoneticPr fontId="5"/>
  </si>
  <si>
    <t>（公財）鉄道総合技術研究所</t>
    <phoneticPr fontId="5"/>
  </si>
  <si>
    <t>-</t>
    <phoneticPr fontId="5"/>
  </si>
  <si>
    <t>（一社）日本鉄道電気技術協会</t>
    <phoneticPr fontId="5"/>
  </si>
  <si>
    <t>鉄道に関する技術上の基準を定める省令第５４条（閉そくを確保する装置等）等に関する調査検討</t>
    <phoneticPr fontId="5"/>
  </si>
  <si>
    <t>（一社）日本鉄道車両機械技術協会</t>
    <phoneticPr fontId="5"/>
  </si>
  <si>
    <t>施設及び車両の定期検査に関する告示第５条（車両の定期検査）等に関する調査検討</t>
    <phoneticPr fontId="5"/>
  </si>
  <si>
    <t>（一社）日本鉄道施設協会</t>
    <rPh sb="1" eb="3">
      <t>イッシャ</t>
    </rPh>
    <rPh sb="4" eb="6">
      <t>ニホン</t>
    </rPh>
    <rPh sb="6" eb="8">
      <t>テツドウ</t>
    </rPh>
    <rPh sb="8" eb="10">
      <t>シセツ</t>
    </rPh>
    <rPh sb="10" eb="12">
      <t>キョウカイ</t>
    </rPh>
    <phoneticPr fontId="5"/>
  </si>
  <si>
    <t>（公社）日本交通計画協会</t>
    <rPh sb="1" eb="3">
      <t>コウシャ</t>
    </rPh>
    <rPh sb="4" eb="6">
      <t>ニホン</t>
    </rPh>
    <rPh sb="6" eb="8">
      <t>コウツウ</t>
    </rPh>
    <rPh sb="8" eb="10">
      <t>ケイカク</t>
    </rPh>
    <rPh sb="10" eb="12">
      <t>キョウカイ</t>
    </rPh>
    <phoneticPr fontId="5"/>
  </si>
  <si>
    <t>鉄道の土木技術基準に関する検証とその対応の方向性等に係る調査検討</t>
    <phoneticPr fontId="5"/>
  </si>
  <si>
    <t>路面電車の運転速度及び連結車両長に関する調査研究</t>
    <phoneticPr fontId="5"/>
  </si>
  <si>
    <t>台車枠の探傷検査に関する調査検討</t>
    <phoneticPr fontId="5"/>
  </si>
  <si>
    <t>（一社）日本非破壊検査協会</t>
    <rPh sb="1" eb="2">
      <t>イチ</t>
    </rPh>
    <rPh sb="2" eb="3">
      <t>シャ</t>
    </rPh>
    <rPh sb="4" eb="6">
      <t>ニホン</t>
    </rPh>
    <rPh sb="6" eb="9">
      <t>ヒハカイ</t>
    </rPh>
    <rPh sb="9" eb="11">
      <t>ケンサ</t>
    </rPh>
    <rPh sb="11" eb="13">
      <t>キョウカイ</t>
    </rPh>
    <phoneticPr fontId="5"/>
  </si>
  <si>
    <t>（一財）日本鋼索交通協会</t>
    <phoneticPr fontId="5"/>
  </si>
  <si>
    <t>（一社）日本鉄道運転協会</t>
    <phoneticPr fontId="5"/>
  </si>
  <si>
    <t>索道施設の維持管理に係る技術継承を踏まえたマニュアル整備の検討</t>
    <phoneticPr fontId="5"/>
  </si>
  <si>
    <t>鉄道に関する技術上の基準を定める省令第１１条（動力車を操縦する係員の乗務等）等に関する調査検討</t>
    <phoneticPr fontId="5"/>
  </si>
  <si>
    <t>欧州の鉄道車両用材料における燃焼性試験に関する調査</t>
    <phoneticPr fontId="5"/>
  </si>
  <si>
    <t>B.（一社）日本鉄道電気技術協会</t>
    <phoneticPr fontId="5"/>
  </si>
  <si>
    <t>（独）自動車技術総合機構</t>
    <phoneticPr fontId="5"/>
  </si>
  <si>
    <t>鉄道車両の外側磁界等に係る調査</t>
    <phoneticPr fontId="5"/>
  </si>
  <si>
    <t>C.（独）自動車技術総合機構</t>
    <phoneticPr fontId="5"/>
  </si>
  <si>
    <t>(株)三菱総合研究所</t>
    <phoneticPr fontId="5"/>
  </si>
  <si>
    <t>標準化活動を行う鉄道連合組織の標準化戦略に関する検討調査</t>
    <phoneticPr fontId="5"/>
  </si>
  <si>
    <t>軌間可変構造を有する鉄道車両の海外事例の調査</t>
    <phoneticPr fontId="5"/>
  </si>
  <si>
    <t>中央復建コンサルタンツ(株)</t>
    <rPh sb="0" eb="2">
      <t>チュウオウ</t>
    </rPh>
    <rPh sb="2" eb="4">
      <t>フッケン</t>
    </rPh>
    <rPh sb="11" eb="14">
      <t>カブ</t>
    </rPh>
    <phoneticPr fontId="5"/>
  </si>
  <si>
    <t>東京オリンピック・パラリンピック競技大会に向けた、車椅子の方の列車での単独乗降に係る検討について</t>
    <phoneticPr fontId="5"/>
  </si>
  <si>
    <t>D.(株)三菱総合研究所</t>
    <phoneticPr fontId="5"/>
  </si>
  <si>
    <t>調査請負費</t>
    <rPh sb="0" eb="2">
      <t>チョウサ</t>
    </rPh>
    <rPh sb="2" eb="4">
      <t>ウケオイ</t>
    </rPh>
    <rPh sb="4" eb="5">
      <t>ヒ</t>
    </rPh>
    <phoneticPr fontId="5"/>
  </si>
  <si>
    <t>調査請負費</t>
    <phoneticPr fontId="5"/>
  </si>
  <si>
    <t>日本コンサルタンツ(株)</t>
    <rPh sb="0" eb="2">
      <t>ニホン</t>
    </rPh>
    <phoneticPr fontId="5"/>
  </si>
  <si>
    <t>本事業については、鉄道における輸送の安全を確保するために必要な技術基準作成のための必要なものとして、適正に実施している。</t>
    <rPh sb="0" eb="1">
      <t>ホン</t>
    </rPh>
    <rPh sb="1" eb="3">
      <t>ジギョウ</t>
    </rPh>
    <rPh sb="9" eb="11">
      <t>テツドウ</t>
    </rPh>
    <rPh sb="15" eb="17">
      <t>ユソウ</t>
    </rPh>
    <rPh sb="18" eb="20">
      <t>アンゼン</t>
    </rPh>
    <rPh sb="21" eb="23">
      <t>カクホ</t>
    </rPh>
    <rPh sb="28" eb="30">
      <t>ヒツヨウ</t>
    </rPh>
    <rPh sb="31" eb="33">
      <t>ギジュツ</t>
    </rPh>
    <rPh sb="33" eb="35">
      <t>キジュン</t>
    </rPh>
    <rPh sb="35" eb="37">
      <t>サクセイ</t>
    </rPh>
    <rPh sb="41" eb="43">
      <t>ヒツヨウ</t>
    </rPh>
    <rPh sb="50" eb="52">
      <t>テキセイ</t>
    </rPh>
    <rPh sb="53" eb="55">
      <t>ジッシ</t>
    </rPh>
    <phoneticPr fontId="5"/>
  </si>
  <si>
    <t>学識経験者等で構成される鉄道の技術基準に関する検討会において、今後の必要な技術基準の制定・見直しについて情報共有を図るとともに意見聴取を行った。これを踏まえ、更なる鉄道の安全確保の観点から、優先度を考慮し必要な調査の見直し等を行った。</t>
    <rPh sb="0" eb="2">
      <t>ガクシキ</t>
    </rPh>
    <rPh sb="2" eb="5">
      <t>ケイケンシャ</t>
    </rPh>
    <rPh sb="5" eb="6">
      <t>ナド</t>
    </rPh>
    <rPh sb="7" eb="9">
      <t>コウセイ</t>
    </rPh>
    <rPh sb="12" eb="14">
      <t>テツドウ</t>
    </rPh>
    <rPh sb="15" eb="17">
      <t>ギジュツ</t>
    </rPh>
    <rPh sb="17" eb="19">
      <t>キジュン</t>
    </rPh>
    <rPh sb="20" eb="21">
      <t>カン</t>
    </rPh>
    <rPh sb="23" eb="25">
      <t>ケントウ</t>
    </rPh>
    <rPh sb="25" eb="26">
      <t>カイ</t>
    </rPh>
    <rPh sb="31" eb="33">
      <t>コンゴ</t>
    </rPh>
    <rPh sb="34" eb="36">
      <t>ヒツヨウ</t>
    </rPh>
    <rPh sb="37" eb="39">
      <t>ギジュツ</t>
    </rPh>
    <rPh sb="39" eb="41">
      <t>キジュン</t>
    </rPh>
    <rPh sb="42" eb="44">
      <t>セイテイ</t>
    </rPh>
    <rPh sb="45" eb="47">
      <t>ミナオ</t>
    </rPh>
    <rPh sb="52" eb="54">
      <t>ジョウホウ</t>
    </rPh>
    <rPh sb="54" eb="56">
      <t>キョウユウ</t>
    </rPh>
    <rPh sb="57" eb="58">
      <t>ハカ</t>
    </rPh>
    <rPh sb="63" eb="65">
      <t>イケン</t>
    </rPh>
    <rPh sb="65" eb="67">
      <t>チョウシュ</t>
    </rPh>
    <rPh sb="68" eb="69">
      <t>オコナ</t>
    </rPh>
    <rPh sb="75" eb="76">
      <t>フ</t>
    </rPh>
    <rPh sb="79" eb="80">
      <t>サラ</t>
    </rPh>
    <rPh sb="82" eb="84">
      <t>テツドウ</t>
    </rPh>
    <rPh sb="85" eb="87">
      <t>アンゼン</t>
    </rPh>
    <rPh sb="87" eb="89">
      <t>カクホ</t>
    </rPh>
    <rPh sb="90" eb="92">
      <t>カンテン</t>
    </rPh>
    <rPh sb="95" eb="98">
      <t>ユウセンド</t>
    </rPh>
    <rPh sb="99" eb="101">
      <t>コウリョ</t>
    </rPh>
    <rPh sb="102" eb="104">
      <t>ヒツヨウ</t>
    </rPh>
    <rPh sb="105" eb="107">
      <t>チョウサ</t>
    </rPh>
    <rPh sb="108" eb="110">
      <t>ミナオ</t>
    </rPh>
    <rPh sb="111" eb="112">
      <t>ナド</t>
    </rPh>
    <rPh sb="113" eb="114">
      <t>オコナ</t>
    </rPh>
    <phoneticPr fontId="5"/>
  </si>
  <si>
    <t>195/18</t>
    <phoneticPr fontId="5"/>
  </si>
  <si>
    <t>247/23</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</si>
</sst>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67685</xdr:colOff>
      <xdr:row>740</xdr:row>
      <xdr:rowOff>267361</xdr:rowOff>
    </xdr:from>
    <xdr:to>
      <xdr:col>17</xdr:col>
      <xdr:colOff>183654</xdr:colOff>
      <xdr:row>742</xdr:row>
      <xdr:rowOff>268206</xdr:rowOff>
    </xdr:to>
    <xdr:sp macro="" textlink="">
      <xdr:nvSpPr>
        <xdr:cNvPr id="3" name="正方形/長方形 2"/>
        <xdr:cNvSpPr/>
      </xdr:nvSpPr>
      <xdr:spPr>
        <a:xfrm>
          <a:off x="1490085" y="45568261"/>
          <a:ext cx="2147969" cy="7120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195</a:t>
          </a:r>
          <a:r>
            <a:rPr kumimoji="1" lang="ja-JP" altLang="en-US" sz="1100">
              <a:solidFill>
                <a:schemeClr val="tx1"/>
              </a:solidFill>
            </a:rPr>
            <a:t>百万円</a:t>
          </a:r>
        </a:p>
      </xdr:txBody>
    </xdr:sp>
    <xdr:clientData/>
  </xdr:twoCellAnchor>
  <xdr:twoCellAnchor>
    <xdr:from>
      <xdr:col>7</xdr:col>
      <xdr:colOff>0</xdr:colOff>
      <xdr:row>742</xdr:row>
      <xdr:rowOff>307058</xdr:rowOff>
    </xdr:from>
    <xdr:to>
      <xdr:col>18</xdr:col>
      <xdr:colOff>37552</xdr:colOff>
      <xdr:row>743</xdr:row>
      <xdr:rowOff>239582</xdr:rowOff>
    </xdr:to>
    <xdr:sp macro="" textlink="">
      <xdr:nvSpPr>
        <xdr:cNvPr id="4" name="正方形/長方形 3"/>
        <xdr:cNvSpPr/>
      </xdr:nvSpPr>
      <xdr:spPr>
        <a:xfrm>
          <a:off x="1422400" y="46319158"/>
          <a:ext cx="2272752" cy="28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  </a:t>
          </a:r>
          <a:r>
            <a:rPr kumimoji="1" lang="ja-JP" altLang="en-US" sz="1100">
              <a:solidFill>
                <a:schemeClr val="tx1"/>
              </a:solidFill>
            </a:rPr>
            <a:t>鉄道の技術基準の整備 </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6048</xdr:colOff>
      <xdr:row>741</xdr:row>
      <xdr:rowOff>191855</xdr:rowOff>
    </xdr:from>
    <xdr:to>
      <xdr:col>27</xdr:col>
      <xdr:colOff>33193</xdr:colOff>
      <xdr:row>741</xdr:row>
      <xdr:rowOff>191855</xdr:rowOff>
    </xdr:to>
    <xdr:cxnSp macro="">
      <xdr:nvCxnSpPr>
        <xdr:cNvPr id="5" name="直線矢印コネクタ 4"/>
        <xdr:cNvCxnSpPr/>
      </xdr:nvCxnSpPr>
      <xdr:spPr>
        <a:xfrm>
          <a:off x="4070048" y="45848355"/>
          <a:ext cx="1449545"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141642</xdr:colOff>
      <xdr:row>740</xdr:row>
      <xdr:rowOff>276701</xdr:rowOff>
    </xdr:from>
    <xdr:to>
      <xdr:col>43</xdr:col>
      <xdr:colOff>49104</xdr:colOff>
      <xdr:row>742</xdr:row>
      <xdr:rowOff>279410</xdr:rowOff>
    </xdr:to>
    <xdr:sp macro="" textlink="">
      <xdr:nvSpPr>
        <xdr:cNvPr id="6" name="正方形/長方形 5"/>
        <xdr:cNvSpPr/>
      </xdr:nvSpPr>
      <xdr:spPr>
        <a:xfrm>
          <a:off x="6034442" y="45577601"/>
          <a:ext cx="2752262" cy="7139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Ａ：（公財）鉄道総合技術研究所（</a:t>
          </a:r>
          <a:r>
            <a:rPr kumimoji="1" lang="en-US" altLang="ja-JP" sz="1100">
              <a:solidFill>
                <a:schemeClr val="tx1"/>
              </a:solidFill>
            </a:rPr>
            <a:t>1</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118</a:t>
          </a:r>
          <a:r>
            <a:rPr kumimoji="1" lang="ja-JP" altLang="en-US" sz="1100">
              <a:solidFill>
                <a:schemeClr val="tx1"/>
              </a:solidFill>
            </a:rPr>
            <a:t>百万円</a:t>
          </a:r>
        </a:p>
      </xdr:txBody>
    </xdr:sp>
    <xdr:clientData/>
  </xdr:twoCellAnchor>
  <xdr:twoCellAnchor>
    <xdr:from>
      <xdr:col>31</xdr:col>
      <xdr:colOff>8643</xdr:colOff>
      <xdr:row>743</xdr:row>
      <xdr:rowOff>84748</xdr:rowOff>
    </xdr:from>
    <xdr:to>
      <xdr:col>42</xdr:col>
      <xdr:colOff>99306</xdr:colOff>
      <xdr:row>745</xdr:row>
      <xdr:rowOff>38586</xdr:rowOff>
    </xdr:to>
    <xdr:sp macro="" textlink="">
      <xdr:nvSpPr>
        <xdr:cNvPr id="7" name="正方形/長方形 6"/>
        <xdr:cNvSpPr/>
      </xdr:nvSpPr>
      <xdr:spPr>
        <a:xfrm>
          <a:off x="6307843" y="46452448"/>
          <a:ext cx="2325863" cy="6650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aseline="0">
              <a:solidFill>
                <a:schemeClr val="tx1"/>
              </a:solidFill>
            </a:rPr>
            <a:t>トンネルの設計や車両振動の影響に関する調査研究　</a:t>
          </a:r>
          <a:r>
            <a:rPr kumimoji="1" lang="ja-JP" altLang="en-US" sz="1100">
              <a:solidFill>
                <a:schemeClr val="tx1"/>
              </a:solidFill>
            </a:rPr>
            <a:t>等</a:t>
          </a:r>
        </a:p>
      </xdr:txBody>
    </xdr:sp>
    <xdr:clientData/>
  </xdr:twoCellAnchor>
  <xdr:twoCellAnchor>
    <xdr:from>
      <xdr:col>7</xdr:col>
      <xdr:colOff>57387</xdr:colOff>
      <xdr:row>745</xdr:row>
      <xdr:rowOff>82233</xdr:rowOff>
    </xdr:from>
    <xdr:to>
      <xdr:col>17</xdr:col>
      <xdr:colOff>172448</xdr:colOff>
      <xdr:row>746</xdr:row>
      <xdr:rowOff>329660</xdr:rowOff>
    </xdr:to>
    <xdr:sp macro="" textlink="">
      <xdr:nvSpPr>
        <xdr:cNvPr id="8" name="正方形/長方形 7"/>
        <xdr:cNvSpPr/>
      </xdr:nvSpPr>
      <xdr:spPr>
        <a:xfrm>
          <a:off x="1479787" y="47161133"/>
          <a:ext cx="2147061" cy="6030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旅費</a:t>
          </a:r>
          <a:endParaRPr kumimoji="1" lang="en-US" altLang="ja-JP" sz="1100">
            <a:solidFill>
              <a:schemeClr val="tx1"/>
            </a:solidFill>
          </a:endParaRPr>
        </a:p>
        <a:p>
          <a:pPr algn="ctr"/>
          <a:r>
            <a:rPr kumimoji="1" lang="en-US" altLang="ja-JP" sz="1100">
              <a:solidFill>
                <a:schemeClr val="tx1"/>
              </a:solidFill>
            </a:rPr>
            <a:t>6</a:t>
          </a:r>
          <a:r>
            <a:rPr kumimoji="1" lang="ja-JP" altLang="en-US" sz="1100">
              <a:solidFill>
                <a:schemeClr val="tx1"/>
              </a:solidFill>
            </a:rPr>
            <a:t>百万円</a:t>
          </a:r>
        </a:p>
      </xdr:txBody>
    </xdr:sp>
    <xdr:clientData/>
  </xdr:twoCellAnchor>
  <xdr:twoCellAnchor>
    <xdr:from>
      <xdr:col>7</xdr:col>
      <xdr:colOff>55281</xdr:colOff>
      <xdr:row>747</xdr:row>
      <xdr:rowOff>117444</xdr:rowOff>
    </xdr:from>
    <xdr:to>
      <xdr:col>17</xdr:col>
      <xdr:colOff>170342</xdr:colOff>
      <xdr:row>749</xdr:row>
      <xdr:rowOff>10387</xdr:rowOff>
    </xdr:to>
    <xdr:sp macro="" textlink="">
      <xdr:nvSpPr>
        <xdr:cNvPr id="9" name="正方形/長方形 8"/>
        <xdr:cNvSpPr/>
      </xdr:nvSpPr>
      <xdr:spPr>
        <a:xfrm>
          <a:off x="1477681" y="47907544"/>
          <a:ext cx="2147061" cy="6041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事務費</a:t>
          </a:r>
          <a:endParaRPr kumimoji="1" lang="en-US" altLang="ja-JP" sz="1100">
            <a:solidFill>
              <a:schemeClr val="tx1"/>
            </a:solidFill>
          </a:endParaRPr>
        </a:p>
        <a:p>
          <a:pPr algn="ctr"/>
          <a:r>
            <a:rPr kumimoji="1" lang="en-US" altLang="ja-JP" sz="1100">
              <a:solidFill>
                <a:schemeClr val="tx1"/>
              </a:solidFill>
            </a:rPr>
            <a:t>0.1</a:t>
          </a:r>
          <a:r>
            <a:rPr kumimoji="1" lang="ja-JP" altLang="en-US" sz="1100">
              <a:solidFill>
                <a:schemeClr val="tx1"/>
              </a:solidFill>
            </a:rPr>
            <a:t>百万円</a:t>
          </a:r>
        </a:p>
      </xdr:txBody>
    </xdr:sp>
    <xdr:clientData/>
  </xdr:twoCellAnchor>
  <xdr:twoCellAnchor>
    <xdr:from>
      <xdr:col>12</xdr:col>
      <xdr:colOff>64823</xdr:colOff>
      <xdr:row>743</xdr:row>
      <xdr:rowOff>274418</xdr:rowOff>
    </xdr:from>
    <xdr:to>
      <xdr:col>12</xdr:col>
      <xdr:colOff>64823</xdr:colOff>
      <xdr:row>745</xdr:row>
      <xdr:rowOff>74015</xdr:rowOff>
    </xdr:to>
    <xdr:cxnSp macro="">
      <xdr:nvCxnSpPr>
        <xdr:cNvPr id="10" name="直線コネクタ 9"/>
        <xdr:cNvCxnSpPr/>
      </xdr:nvCxnSpPr>
      <xdr:spPr>
        <a:xfrm>
          <a:off x="2503223" y="46642118"/>
          <a:ext cx="0" cy="51079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70729</xdr:colOff>
      <xdr:row>740</xdr:row>
      <xdr:rowOff>0</xdr:rowOff>
    </xdr:from>
    <xdr:to>
      <xdr:col>38</xdr:col>
      <xdr:colOff>64763</xdr:colOff>
      <xdr:row>740</xdr:row>
      <xdr:rowOff>280062</xdr:rowOff>
    </xdr:to>
    <xdr:sp macro="" textlink="">
      <xdr:nvSpPr>
        <xdr:cNvPr id="11" name="正方形/長方形 10"/>
        <xdr:cNvSpPr/>
      </xdr:nvSpPr>
      <xdr:spPr>
        <a:xfrm>
          <a:off x="5557129" y="45300900"/>
          <a:ext cx="2229234" cy="2800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随意契約（企画競争）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23</xdr:col>
      <xdr:colOff>8136</xdr:colOff>
      <xdr:row>741</xdr:row>
      <xdr:rowOff>203200</xdr:rowOff>
    </xdr:from>
    <xdr:to>
      <xdr:col>23</xdr:col>
      <xdr:colOff>8137</xdr:colOff>
      <xdr:row>757</xdr:row>
      <xdr:rowOff>368300</xdr:rowOff>
    </xdr:to>
    <xdr:cxnSp macro="">
      <xdr:nvCxnSpPr>
        <xdr:cNvPr id="12" name="直線コネクタ 11"/>
        <xdr:cNvCxnSpPr/>
      </xdr:nvCxnSpPr>
      <xdr:spPr>
        <a:xfrm>
          <a:off x="4681736" y="45859700"/>
          <a:ext cx="1" cy="61722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94435</xdr:colOff>
      <xdr:row>746</xdr:row>
      <xdr:rowOff>304213</xdr:rowOff>
    </xdr:from>
    <xdr:to>
      <xdr:col>42</xdr:col>
      <xdr:colOff>193082</xdr:colOff>
      <xdr:row>748</xdr:row>
      <xdr:rowOff>221656</xdr:rowOff>
    </xdr:to>
    <xdr:sp macro="" textlink="">
      <xdr:nvSpPr>
        <xdr:cNvPr id="13" name="正方形/長方形 12"/>
        <xdr:cNvSpPr/>
      </xdr:nvSpPr>
      <xdr:spPr>
        <a:xfrm>
          <a:off x="5987235" y="47738713"/>
          <a:ext cx="2740247" cy="6286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：公益法人等　（</a:t>
          </a:r>
          <a:r>
            <a:rPr kumimoji="1" lang="en-US" altLang="ja-JP" sz="1100">
              <a:solidFill>
                <a:schemeClr val="tx1"/>
              </a:solidFill>
            </a:rPr>
            <a:t>7</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33</a:t>
          </a:r>
          <a:r>
            <a:rPr kumimoji="1" lang="ja-JP" altLang="en-US" sz="1100">
              <a:solidFill>
                <a:schemeClr val="tx1"/>
              </a:solidFill>
            </a:rPr>
            <a:t>百万円</a:t>
          </a:r>
        </a:p>
      </xdr:txBody>
    </xdr:sp>
    <xdr:clientData/>
  </xdr:twoCellAnchor>
  <xdr:twoCellAnchor>
    <xdr:from>
      <xdr:col>30</xdr:col>
      <xdr:colOff>177222</xdr:colOff>
      <xdr:row>748</xdr:row>
      <xdr:rowOff>294030</xdr:rowOff>
    </xdr:from>
    <xdr:to>
      <xdr:col>42</xdr:col>
      <xdr:colOff>85623</xdr:colOff>
      <xdr:row>750</xdr:row>
      <xdr:rowOff>155018</xdr:rowOff>
    </xdr:to>
    <xdr:sp macro="" textlink="">
      <xdr:nvSpPr>
        <xdr:cNvPr id="14" name="正方形/長方形 13"/>
        <xdr:cNvSpPr/>
      </xdr:nvSpPr>
      <xdr:spPr>
        <a:xfrm>
          <a:off x="6273222" y="48439730"/>
          <a:ext cx="2346801" cy="5721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鉄道の技術基準の見直しに関する調査研究</a:t>
          </a:r>
          <a:r>
            <a:rPr kumimoji="1" lang="ja-JP" altLang="en-US" sz="1100">
              <a:solidFill>
                <a:sysClr val="windowText" lastClr="000000"/>
              </a:solidFill>
              <a:latin typeface="+mn-lt"/>
              <a:ea typeface="+mn-ea"/>
              <a:cs typeface="+mn-cs"/>
            </a:rPr>
            <a:t>　等</a:t>
          </a:r>
          <a:endParaRPr lang="ja-JP" altLang="ja-JP">
            <a:solidFill>
              <a:sysClr val="windowText" lastClr="000000"/>
            </a:solidFill>
          </a:endParaRPr>
        </a:p>
      </xdr:txBody>
    </xdr:sp>
    <xdr:clientData/>
  </xdr:twoCellAnchor>
  <xdr:twoCellAnchor>
    <xdr:from>
      <xdr:col>23</xdr:col>
      <xdr:colOff>17616</xdr:colOff>
      <xdr:row>747</xdr:row>
      <xdr:rowOff>242299</xdr:rowOff>
    </xdr:from>
    <xdr:to>
      <xdr:col>27</xdr:col>
      <xdr:colOff>117916</xdr:colOff>
      <xdr:row>747</xdr:row>
      <xdr:rowOff>242299</xdr:rowOff>
    </xdr:to>
    <xdr:cxnSp macro="">
      <xdr:nvCxnSpPr>
        <xdr:cNvPr id="15" name="直線矢印コネクタ 14"/>
        <xdr:cNvCxnSpPr/>
      </xdr:nvCxnSpPr>
      <xdr:spPr>
        <a:xfrm>
          <a:off x="4691216" y="48032399"/>
          <a:ext cx="91310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147833</xdr:colOff>
      <xdr:row>745</xdr:row>
      <xdr:rowOff>343944</xdr:rowOff>
    </xdr:from>
    <xdr:to>
      <xdr:col>43</xdr:col>
      <xdr:colOff>44416</xdr:colOff>
      <xdr:row>746</xdr:row>
      <xdr:rowOff>293007</xdr:rowOff>
    </xdr:to>
    <xdr:sp macro="" textlink="">
      <xdr:nvSpPr>
        <xdr:cNvPr id="16" name="正方形/長方形 15"/>
        <xdr:cNvSpPr/>
      </xdr:nvSpPr>
      <xdr:spPr>
        <a:xfrm>
          <a:off x="5837433" y="47422844"/>
          <a:ext cx="2944583" cy="3046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41</xdr:col>
      <xdr:colOff>88900</xdr:colOff>
      <xdr:row>743</xdr:row>
      <xdr:rowOff>139700</xdr:rowOff>
    </xdr:from>
    <xdr:to>
      <xdr:col>41</xdr:col>
      <xdr:colOff>171893</xdr:colOff>
      <xdr:row>744</xdr:row>
      <xdr:rowOff>328109</xdr:rowOff>
    </xdr:to>
    <xdr:sp macro="" textlink="">
      <xdr:nvSpPr>
        <xdr:cNvPr id="17" name="右大かっこ 16"/>
        <xdr:cNvSpPr/>
      </xdr:nvSpPr>
      <xdr:spPr>
        <a:xfrm>
          <a:off x="8420100" y="46507400"/>
          <a:ext cx="82993" cy="54400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190500</xdr:colOff>
      <xdr:row>743</xdr:row>
      <xdr:rowOff>152400</xdr:rowOff>
    </xdr:from>
    <xdr:to>
      <xdr:col>31</xdr:col>
      <xdr:colOff>86464</xdr:colOff>
      <xdr:row>745</xdr:row>
      <xdr:rowOff>1037</xdr:rowOff>
    </xdr:to>
    <xdr:sp macro="" textlink="">
      <xdr:nvSpPr>
        <xdr:cNvPr id="18" name="左大かっこ 17"/>
        <xdr:cNvSpPr/>
      </xdr:nvSpPr>
      <xdr:spPr>
        <a:xfrm>
          <a:off x="6286500" y="46520100"/>
          <a:ext cx="99164" cy="55983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41</xdr:col>
      <xdr:colOff>88900</xdr:colOff>
      <xdr:row>748</xdr:row>
      <xdr:rowOff>334352</xdr:rowOff>
    </xdr:from>
    <xdr:to>
      <xdr:col>41</xdr:col>
      <xdr:colOff>171893</xdr:colOff>
      <xdr:row>750</xdr:row>
      <xdr:rowOff>167161</xdr:rowOff>
    </xdr:to>
    <xdr:sp macro="" textlink="">
      <xdr:nvSpPr>
        <xdr:cNvPr id="20" name="右大かっこ 19"/>
        <xdr:cNvSpPr/>
      </xdr:nvSpPr>
      <xdr:spPr>
        <a:xfrm>
          <a:off x="8420100" y="48480052"/>
          <a:ext cx="82993" cy="54400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165100</xdr:colOff>
      <xdr:row>748</xdr:row>
      <xdr:rowOff>347052</xdr:rowOff>
    </xdr:from>
    <xdr:to>
      <xdr:col>31</xdr:col>
      <xdr:colOff>61064</xdr:colOff>
      <xdr:row>750</xdr:row>
      <xdr:rowOff>195689</xdr:rowOff>
    </xdr:to>
    <xdr:sp macro="" textlink="">
      <xdr:nvSpPr>
        <xdr:cNvPr id="21" name="左大かっこ 20"/>
        <xdr:cNvSpPr/>
      </xdr:nvSpPr>
      <xdr:spPr>
        <a:xfrm>
          <a:off x="6261100" y="48492752"/>
          <a:ext cx="99164" cy="55983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107135</xdr:colOff>
      <xdr:row>752</xdr:row>
      <xdr:rowOff>177213</xdr:rowOff>
    </xdr:from>
    <xdr:to>
      <xdr:col>43</xdr:col>
      <xdr:colOff>2582</xdr:colOff>
      <xdr:row>754</xdr:row>
      <xdr:rowOff>94656</xdr:rowOff>
    </xdr:to>
    <xdr:sp macro="" textlink="">
      <xdr:nvSpPr>
        <xdr:cNvPr id="22" name="正方形/長方形 21"/>
        <xdr:cNvSpPr/>
      </xdr:nvSpPr>
      <xdr:spPr>
        <a:xfrm>
          <a:off x="5999935" y="49745313"/>
          <a:ext cx="2740247" cy="6286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：研究機関　（</a:t>
          </a:r>
          <a:r>
            <a:rPr kumimoji="1" lang="en-US" altLang="ja-JP" sz="1100">
              <a:solidFill>
                <a:schemeClr val="tx1"/>
              </a:solidFill>
            </a:rPr>
            <a:t>1</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4</a:t>
          </a:r>
          <a:r>
            <a:rPr kumimoji="1" lang="ja-JP" altLang="en-US" sz="1100">
              <a:solidFill>
                <a:schemeClr val="tx1"/>
              </a:solidFill>
            </a:rPr>
            <a:t>百万円</a:t>
          </a:r>
        </a:p>
      </xdr:txBody>
    </xdr:sp>
    <xdr:clientData/>
  </xdr:twoCellAnchor>
  <xdr:twoCellAnchor>
    <xdr:from>
      <xdr:col>23</xdr:col>
      <xdr:colOff>30316</xdr:colOff>
      <xdr:row>753</xdr:row>
      <xdr:rowOff>115299</xdr:rowOff>
    </xdr:from>
    <xdr:to>
      <xdr:col>27</xdr:col>
      <xdr:colOff>130616</xdr:colOff>
      <xdr:row>753</xdr:row>
      <xdr:rowOff>115299</xdr:rowOff>
    </xdr:to>
    <xdr:cxnSp macro="">
      <xdr:nvCxnSpPr>
        <xdr:cNvPr id="24" name="直線矢印コネクタ 23"/>
        <xdr:cNvCxnSpPr/>
      </xdr:nvCxnSpPr>
      <xdr:spPr>
        <a:xfrm>
          <a:off x="4703916" y="50038999"/>
          <a:ext cx="91310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160533</xdr:colOff>
      <xdr:row>751</xdr:row>
      <xdr:rowOff>216944</xdr:rowOff>
    </xdr:from>
    <xdr:to>
      <xdr:col>43</xdr:col>
      <xdr:colOff>57116</xdr:colOff>
      <xdr:row>752</xdr:row>
      <xdr:rowOff>166007</xdr:rowOff>
    </xdr:to>
    <xdr:sp macro="" textlink="">
      <xdr:nvSpPr>
        <xdr:cNvPr id="25" name="正方形/長方形 24"/>
        <xdr:cNvSpPr/>
      </xdr:nvSpPr>
      <xdr:spPr>
        <a:xfrm>
          <a:off x="5850133" y="49429444"/>
          <a:ext cx="2944583" cy="3046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41</xdr:col>
      <xdr:colOff>101600</xdr:colOff>
      <xdr:row>754</xdr:row>
      <xdr:rowOff>207352</xdr:rowOff>
    </xdr:from>
    <xdr:to>
      <xdr:col>41</xdr:col>
      <xdr:colOff>184593</xdr:colOff>
      <xdr:row>756</xdr:row>
      <xdr:rowOff>40161</xdr:rowOff>
    </xdr:to>
    <xdr:sp macro="" textlink="">
      <xdr:nvSpPr>
        <xdr:cNvPr id="26" name="右大かっこ 25"/>
        <xdr:cNvSpPr/>
      </xdr:nvSpPr>
      <xdr:spPr>
        <a:xfrm>
          <a:off x="8432800" y="50486652"/>
          <a:ext cx="82993" cy="54400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177800</xdr:colOff>
      <xdr:row>754</xdr:row>
      <xdr:rowOff>220052</xdr:rowOff>
    </xdr:from>
    <xdr:to>
      <xdr:col>31</xdr:col>
      <xdr:colOff>73764</xdr:colOff>
      <xdr:row>756</xdr:row>
      <xdr:rowOff>68689</xdr:rowOff>
    </xdr:to>
    <xdr:sp macro="" textlink="">
      <xdr:nvSpPr>
        <xdr:cNvPr id="27" name="左大かっこ 26"/>
        <xdr:cNvSpPr/>
      </xdr:nvSpPr>
      <xdr:spPr>
        <a:xfrm>
          <a:off x="6273800" y="50499352"/>
          <a:ext cx="99164" cy="55983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190500</xdr:colOff>
      <xdr:row>754</xdr:row>
      <xdr:rowOff>203200</xdr:rowOff>
    </xdr:from>
    <xdr:to>
      <xdr:col>42</xdr:col>
      <xdr:colOff>129693</xdr:colOff>
      <xdr:row>756</xdr:row>
      <xdr:rowOff>30713</xdr:rowOff>
    </xdr:to>
    <xdr:sp macro="" textlink="">
      <xdr:nvSpPr>
        <xdr:cNvPr id="28" name="正方形/長方形 27"/>
        <xdr:cNvSpPr/>
      </xdr:nvSpPr>
      <xdr:spPr>
        <a:xfrm>
          <a:off x="6286500" y="50482500"/>
          <a:ext cx="2377593" cy="5387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鉄道車両の外側磁界等に係る調査</a:t>
          </a:r>
        </a:p>
      </xdr:txBody>
    </xdr:sp>
    <xdr:clientData/>
  </xdr:twoCellAnchor>
  <xdr:twoCellAnchor>
    <xdr:from>
      <xdr:col>29</xdr:col>
      <xdr:colOff>94435</xdr:colOff>
      <xdr:row>757</xdr:row>
      <xdr:rowOff>66088</xdr:rowOff>
    </xdr:from>
    <xdr:to>
      <xdr:col>42</xdr:col>
      <xdr:colOff>193082</xdr:colOff>
      <xdr:row>758</xdr:row>
      <xdr:rowOff>31156</xdr:rowOff>
    </xdr:to>
    <xdr:sp macro="" textlink="">
      <xdr:nvSpPr>
        <xdr:cNvPr id="29" name="正方形/長方形 28"/>
        <xdr:cNvSpPr/>
      </xdr:nvSpPr>
      <xdr:spPr>
        <a:xfrm>
          <a:off x="5987235" y="51729688"/>
          <a:ext cx="2740247" cy="6381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：民間企業　（</a:t>
          </a:r>
          <a:r>
            <a:rPr kumimoji="1" lang="en-US" altLang="ja-JP" sz="1100">
              <a:solidFill>
                <a:schemeClr val="tx1"/>
              </a:solidFill>
            </a:rPr>
            <a:t>3</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35</a:t>
          </a:r>
          <a:r>
            <a:rPr kumimoji="1" lang="ja-JP" altLang="en-US" sz="1100">
              <a:solidFill>
                <a:schemeClr val="tx1"/>
              </a:solidFill>
            </a:rPr>
            <a:t>百万円</a:t>
          </a:r>
        </a:p>
      </xdr:txBody>
    </xdr:sp>
    <xdr:clientData/>
  </xdr:twoCellAnchor>
  <xdr:twoCellAnchor>
    <xdr:from>
      <xdr:col>23</xdr:col>
      <xdr:colOff>17616</xdr:colOff>
      <xdr:row>757</xdr:row>
      <xdr:rowOff>369299</xdr:rowOff>
    </xdr:from>
    <xdr:to>
      <xdr:col>27</xdr:col>
      <xdr:colOff>117916</xdr:colOff>
      <xdr:row>757</xdr:row>
      <xdr:rowOff>369299</xdr:rowOff>
    </xdr:to>
    <xdr:cxnSp macro="">
      <xdr:nvCxnSpPr>
        <xdr:cNvPr id="30" name="直線矢印コネクタ 29"/>
        <xdr:cNvCxnSpPr/>
      </xdr:nvCxnSpPr>
      <xdr:spPr>
        <a:xfrm>
          <a:off x="4691216" y="52032899"/>
          <a:ext cx="91310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147833</xdr:colOff>
      <xdr:row>756</xdr:row>
      <xdr:rowOff>432844</xdr:rowOff>
    </xdr:from>
    <xdr:to>
      <xdr:col>43</xdr:col>
      <xdr:colOff>44416</xdr:colOff>
      <xdr:row>757</xdr:row>
      <xdr:rowOff>64407</xdr:rowOff>
    </xdr:to>
    <xdr:sp macro="" textlink="">
      <xdr:nvSpPr>
        <xdr:cNvPr id="31" name="正方形/長方形 30"/>
        <xdr:cNvSpPr/>
      </xdr:nvSpPr>
      <xdr:spPr>
        <a:xfrm>
          <a:off x="5837433" y="51423344"/>
          <a:ext cx="2944583" cy="3046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41</xdr:col>
      <xdr:colOff>88900</xdr:colOff>
      <xdr:row>758</xdr:row>
      <xdr:rowOff>143852</xdr:rowOff>
    </xdr:from>
    <xdr:to>
      <xdr:col>41</xdr:col>
      <xdr:colOff>171893</xdr:colOff>
      <xdr:row>759</xdr:row>
      <xdr:rowOff>14761</xdr:rowOff>
    </xdr:to>
    <xdr:sp macro="" textlink="">
      <xdr:nvSpPr>
        <xdr:cNvPr id="32" name="右大かっこ 31"/>
        <xdr:cNvSpPr/>
      </xdr:nvSpPr>
      <xdr:spPr>
        <a:xfrm>
          <a:off x="8420100" y="52480552"/>
          <a:ext cx="82993" cy="54400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165100</xdr:colOff>
      <xdr:row>758</xdr:row>
      <xdr:rowOff>156552</xdr:rowOff>
    </xdr:from>
    <xdr:to>
      <xdr:col>31</xdr:col>
      <xdr:colOff>61064</xdr:colOff>
      <xdr:row>759</xdr:row>
      <xdr:rowOff>43289</xdr:rowOff>
    </xdr:to>
    <xdr:sp macro="" textlink="">
      <xdr:nvSpPr>
        <xdr:cNvPr id="33" name="左大かっこ 32"/>
        <xdr:cNvSpPr/>
      </xdr:nvSpPr>
      <xdr:spPr>
        <a:xfrm>
          <a:off x="6261100" y="52493252"/>
          <a:ext cx="99164" cy="55983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12701</xdr:colOff>
      <xdr:row>758</xdr:row>
      <xdr:rowOff>38100</xdr:rowOff>
    </xdr:from>
    <xdr:to>
      <xdr:col>42</xdr:col>
      <xdr:colOff>12701</xdr:colOff>
      <xdr:row>759</xdr:row>
      <xdr:rowOff>165100</xdr:rowOff>
    </xdr:to>
    <xdr:sp macro="" textlink="">
      <xdr:nvSpPr>
        <xdr:cNvPr id="35" name="正方形/長方形 34"/>
        <xdr:cNvSpPr/>
      </xdr:nvSpPr>
      <xdr:spPr>
        <a:xfrm>
          <a:off x="6311901" y="52539900"/>
          <a:ext cx="2235200" cy="800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標準化活動を行う鉄道連合組織の標準化戦略に関する検討調査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52" zoomScale="75" zoomScaleNormal="75" zoomScaleSheetLayoutView="75" zoomScalePageLayoutView="85" workbookViewId="0">
      <selection activeCell="S760" sqref="S76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146</v>
      </c>
      <c r="AT2" s="940"/>
      <c r="AU2" s="940"/>
      <c r="AV2" s="52" t="str">
        <f>IF(AW2="", "", "-")</f>
        <v/>
      </c>
      <c r="AW2" s="911"/>
      <c r="AX2" s="911"/>
    </row>
    <row r="3" spans="1:50" ht="21" customHeight="1" thickBot="1" x14ac:dyDescent="0.2">
      <c r="A3" s="867" t="s">
        <v>541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177</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569</v>
      </c>
      <c r="AF5" s="699"/>
      <c r="AG5" s="699"/>
      <c r="AH5" s="699"/>
      <c r="AI5" s="699"/>
      <c r="AJ5" s="699"/>
      <c r="AK5" s="699"/>
      <c r="AL5" s="699"/>
      <c r="AM5" s="699"/>
      <c r="AN5" s="699"/>
      <c r="AO5" s="699"/>
      <c r="AP5" s="700"/>
      <c r="AQ5" s="701" t="s">
        <v>570</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2" t="s">
        <v>513</v>
      </c>
      <c r="Z7" s="443"/>
      <c r="AA7" s="443"/>
      <c r="AB7" s="443"/>
      <c r="AC7" s="443"/>
      <c r="AD7" s="923"/>
      <c r="AE7" s="912" t="s">
        <v>575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98.25" customHeight="1" x14ac:dyDescent="0.15">
      <c r="A10" s="660" t="s">
        <v>30</v>
      </c>
      <c r="B10" s="661"/>
      <c r="C10" s="661"/>
      <c r="D10" s="661"/>
      <c r="E10" s="661"/>
      <c r="F10" s="661"/>
      <c r="G10" s="754" t="s">
        <v>577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144</v>
      </c>
      <c r="Q13" s="658"/>
      <c r="R13" s="658"/>
      <c r="S13" s="658"/>
      <c r="T13" s="658"/>
      <c r="U13" s="658"/>
      <c r="V13" s="659"/>
      <c r="W13" s="657">
        <v>248</v>
      </c>
      <c r="X13" s="658"/>
      <c r="Y13" s="658"/>
      <c r="Z13" s="658"/>
      <c r="AA13" s="658"/>
      <c r="AB13" s="658"/>
      <c r="AC13" s="659"/>
      <c r="AD13" s="657">
        <v>247</v>
      </c>
      <c r="AE13" s="658"/>
      <c r="AF13" s="658"/>
      <c r="AG13" s="658"/>
      <c r="AH13" s="658"/>
      <c r="AI13" s="658"/>
      <c r="AJ13" s="659"/>
      <c r="AK13" s="657">
        <v>247</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v>0</v>
      </c>
      <c r="Q14" s="658"/>
      <c r="R14" s="658"/>
      <c r="S14" s="658"/>
      <c r="T14" s="658"/>
      <c r="U14" s="658"/>
      <c r="V14" s="659"/>
      <c r="W14" s="657">
        <v>0</v>
      </c>
      <c r="X14" s="658"/>
      <c r="Y14" s="658"/>
      <c r="Z14" s="658"/>
      <c r="AA14" s="658"/>
      <c r="AB14" s="658"/>
      <c r="AC14" s="659"/>
      <c r="AD14" s="657">
        <v>0</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0</v>
      </c>
      <c r="Q15" s="658"/>
      <c r="R15" s="658"/>
      <c r="S15" s="658"/>
      <c r="T15" s="658"/>
      <c r="U15" s="658"/>
      <c r="V15" s="659"/>
      <c r="W15" s="657">
        <v>0</v>
      </c>
      <c r="X15" s="658"/>
      <c r="Y15" s="658"/>
      <c r="Z15" s="658"/>
      <c r="AA15" s="658"/>
      <c r="AB15" s="658"/>
      <c r="AC15" s="659"/>
      <c r="AD15" s="657">
        <v>0</v>
      </c>
      <c r="AE15" s="658"/>
      <c r="AF15" s="658"/>
      <c r="AG15" s="658"/>
      <c r="AH15" s="658"/>
      <c r="AI15" s="658"/>
      <c r="AJ15" s="659"/>
      <c r="AK15" s="657">
        <v>0</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0</v>
      </c>
      <c r="Q16" s="658"/>
      <c r="R16" s="658"/>
      <c r="S16" s="658"/>
      <c r="T16" s="658"/>
      <c r="U16" s="658"/>
      <c r="V16" s="659"/>
      <c r="W16" s="657">
        <v>0</v>
      </c>
      <c r="X16" s="658"/>
      <c r="Y16" s="658"/>
      <c r="Z16" s="658"/>
      <c r="AA16" s="658"/>
      <c r="AB16" s="658"/>
      <c r="AC16" s="659"/>
      <c r="AD16" s="657">
        <v>0</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v>0</v>
      </c>
      <c r="Q17" s="658"/>
      <c r="R17" s="658"/>
      <c r="S17" s="658"/>
      <c r="T17" s="658"/>
      <c r="U17" s="658"/>
      <c r="V17" s="659"/>
      <c r="W17" s="657">
        <v>0</v>
      </c>
      <c r="X17" s="658"/>
      <c r="Y17" s="658"/>
      <c r="Z17" s="658"/>
      <c r="AA17" s="658"/>
      <c r="AB17" s="658"/>
      <c r="AC17" s="659"/>
      <c r="AD17" s="657">
        <v>0</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144</v>
      </c>
      <c r="Q18" s="879"/>
      <c r="R18" s="879"/>
      <c r="S18" s="879"/>
      <c r="T18" s="879"/>
      <c r="U18" s="879"/>
      <c r="V18" s="880"/>
      <c r="W18" s="878">
        <f>SUM(W13:AC17)</f>
        <v>248</v>
      </c>
      <c r="X18" s="879"/>
      <c r="Y18" s="879"/>
      <c r="Z18" s="879"/>
      <c r="AA18" s="879"/>
      <c r="AB18" s="879"/>
      <c r="AC18" s="880"/>
      <c r="AD18" s="878">
        <f>SUM(AD13:AJ17)</f>
        <v>247</v>
      </c>
      <c r="AE18" s="879"/>
      <c r="AF18" s="879"/>
      <c r="AG18" s="879"/>
      <c r="AH18" s="879"/>
      <c r="AI18" s="879"/>
      <c r="AJ18" s="880"/>
      <c r="AK18" s="878">
        <f>SUM(AK13:AQ17)</f>
        <v>247</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128</v>
      </c>
      <c r="Q19" s="658"/>
      <c r="R19" s="658"/>
      <c r="S19" s="658"/>
      <c r="T19" s="658"/>
      <c r="U19" s="658"/>
      <c r="V19" s="659"/>
      <c r="W19" s="657">
        <v>231</v>
      </c>
      <c r="X19" s="658"/>
      <c r="Y19" s="658"/>
      <c r="Z19" s="658"/>
      <c r="AA19" s="658"/>
      <c r="AB19" s="658"/>
      <c r="AC19" s="659"/>
      <c r="AD19" s="657">
        <v>195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0.88888888888888884</v>
      </c>
      <c r="Q20" s="318"/>
      <c r="R20" s="318"/>
      <c r="S20" s="318"/>
      <c r="T20" s="318"/>
      <c r="U20" s="318"/>
      <c r="V20" s="318"/>
      <c r="W20" s="318">
        <f t="shared" ref="W20" si="0">IF(W18=0, "-", SUM(W19)/W18)</f>
        <v>0.93145161290322576</v>
      </c>
      <c r="X20" s="318"/>
      <c r="Y20" s="318"/>
      <c r="Z20" s="318"/>
      <c r="AA20" s="318"/>
      <c r="AB20" s="318"/>
      <c r="AC20" s="318"/>
      <c r="AD20" s="318">
        <f t="shared" ref="AD20" si="1">IF(AD18=0, "-", SUM(AD19)/AD18)</f>
        <v>0.78947368421052633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476</v>
      </c>
      <c r="H21" s="317"/>
      <c r="I21" s="317"/>
      <c r="J21" s="317"/>
      <c r="K21" s="317"/>
      <c r="L21" s="317"/>
      <c r="M21" s="317"/>
      <c r="N21" s="317"/>
      <c r="O21" s="317"/>
      <c r="P21" s="318">
        <f>IF(P19=0, "-", SUM(P19)/SUM(P13,P14))</f>
        <v>0.88888888888888884</v>
      </c>
      <c r="Q21" s="318"/>
      <c r="R21" s="318"/>
      <c r="S21" s="318"/>
      <c r="T21" s="318"/>
      <c r="U21" s="318"/>
      <c r="V21" s="318"/>
      <c r="W21" s="318">
        <f t="shared" ref="W21" si="2">IF(W19=0, "-", SUM(W19)/SUM(W13,W14))</f>
        <v>0.93145161290322576</v>
      </c>
      <c r="X21" s="318"/>
      <c r="Y21" s="318"/>
      <c r="Z21" s="318"/>
      <c r="AA21" s="318"/>
      <c r="AB21" s="318"/>
      <c r="AC21" s="318"/>
      <c r="AD21" s="318">
        <f t="shared" ref="AD21" si="3">IF(AD19=0, "-", SUM(AD19)/SUM(AD13,AD14))</f>
        <v>0.78947368421052633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557</v>
      </c>
      <c r="B22" s="965"/>
      <c r="C22" s="965"/>
      <c r="D22" s="965"/>
      <c r="E22" s="965"/>
      <c r="F22" s="966"/>
      <c r="G22" s="951" t="s">
        <v>455</v>
      </c>
      <c r="H22" s="222"/>
      <c r="I22" s="222"/>
      <c r="J22" s="222"/>
      <c r="K22" s="222"/>
      <c r="L22" s="222"/>
      <c r="M22" s="222"/>
      <c r="N22" s="222"/>
      <c r="O22" s="223"/>
      <c r="P22" s="936" t="s">
        <v>518</v>
      </c>
      <c r="Q22" s="222"/>
      <c r="R22" s="222"/>
      <c r="S22" s="222"/>
      <c r="T22" s="222"/>
      <c r="U22" s="222"/>
      <c r="V22" s="223"/>
      <c r="W22" s="936" t="s">
        <v>514</v>
      </c>
      <c r="X22" s="222"/>
      <c r="Y22" s="222"/>
      <c r="Z22" s="222"/>
      <c r="AA22" s="222"/>
      <c r="AB22" s="222"/>
      <c r="AC22" s="223"/>
      <c r="AD22" s="936" t="s">
        <v>454</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578</v>
      </c>
      <c r="H23" s="953"/>
      <c r="I23" s="953"/>
      <c r="J23" s="953"/>
      <c r="K23" s="953"/>
      <c r="L23" s="953"/>
      <c r="M23" s="953"/>
      <c r="N23" s="953"/>
      <c r="O23" s="954"/>
      <c r="P23" s="919">
        <v>208</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579</v>
      </c>
      <c r="H24" s="956"/>
      <c r="I24" s="956"/>
      <c r="J24" s="956"/>
      <c r="K24" s="956"/>
      <c r="L24" s="956"/>
      <c r="M24" s="956"/>
      <c r="N24" s="956"/>
      <c r="O24" s="957"/>
      <c r="P24" s="657">
        <v>33</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580</v>
      </c>
      <c r="H25" s="956"/>
      <c r="I25" s="956"/>
      <c r="J25" s="956"/>
      <c r="K25" s="956"/>
      <c r="L25" s="956"/>
      <c r="M25" s="956"/>
      <c r="N25" s="956"/>
      <c r="O25" s="957"/>
      <c r="P25" s="657">
        <v>6</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459</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456</v>
      </c>
      <c r="H29" s="962"/>
      <c r="I29" s="962"/>
      <c r="J29" s="962"/>
      <c r="K29" s="962"/>
      <c r="L29" s="962"/>
      <c r="M29" s="962"/>
      <c r="N29" s="962"/>
      <c r="O29" s="963"/>
      <c r="P29" s="657">
        <f>AK13</f>
        <v>247</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533</v>
      </c>
      <c r="AF30" s="859"/>
      <c r="AG30" s="859"/>
      <c r="AH30" s="860"/>
      <c r="AI30" s="858" t="s">
        <v>530</v>
      </c>
      <c r="AJ30" s="859"/>
      <c r="AK30" s="859"/>
      <c r="AL30" s="860"/>
      <c r="AM30" s="915" t="s">
        <v>525</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575</v>
      </c>
      <c r="AV31" s="199"/>
      <c r="AW31" s="398" t="s">
        <v>300</v>
      </c>
      <c r="AX31" s="399"/>
    </row>
    <row r="32" spans="1:50" ht="23.25" customHeight="1" x14ac:dyDescent="0.15">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583</v>
      </c>
      <c r="AC32" s="461"/>
      <c r="AD32" s="461"/>
      <c r="AE32" s="218">
        <v>0</v>
      </c>
      <c r="AF32" s="219"/>
      <c r="AG32" s="219"/>
      <c r="AH32" s="219"/>
      <c r="AI32" s="218">
        <v>0</v>
      </c>
      <c r="AJ32" s="219"/>
      <c r="AK32" s="219"/>
      <c r="AL32" s="219"/>
      <c r="AM32" s="218"/>
      <c r="AN32" s="219"/>
      <c r="AO32" s="219"/>
      <c r="AP32" s="219"/>
      <c r="AQ32" s="340" t="s">
        <v>575</v>
      </c>
      <c r="AR32" s="207"/>
      <c r="AS32" s="207"/>
      <c r="AT32" s="341"/>
      <c r="AU32" s="219" t="s">
        <v>575</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v>0</v>
      </c>
      <c r="AF33" s="219"/>
      <c r="AG33" s="219"/>
      <c r="AH33" s="219"/>
      <c r="AI33" s="218">
        <v>0</v>
      </c>
      <c r="AJ33" s="219"/>
      <c r="AK33" s="219"/>
      <c r="AL33" s="219"/>
      <c r="AM33" s="218">
        <v>0</v>
      </c>
      <c r="AN33" s="219"/>
      <c r="AO33" s="219"/>
      <c r="AP33" s="219"/>
      <c r="AQ33" s="340">
        <v>0</v>
      </c>
      <c r="AR33" s="207"/>
      <c r="AS33" s="207"/>
      <c r="AT33" s="341"/>
      <c r="AU33" s="219" t="s">
        <v>575</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c r="AN34" s="219"/>
      <c r="AO34" s="219"/>
      <c r="AP34" s="219"/>
      <c r="AQ34" s="340" t="s">
        <v>575</v>
      </c>
      <c r="AR34" s="207"/>
      <c r="AS34" s="207"/>
      <c r="AT34" s="341"/>
      <c r="AU34" s="219" t="s">
        <v>575</v>
      </c>
      <c r="AV34" s="219"/>
      <c r="AW34" s="219"/>
      <c r="AX34" s="221"/>
    </row>
    <row r="35" spans="1:50" ht="23.25" customHeight="1" x14ac:dyDescent="0.15">
      <c r="A35" s="226" t="s">
        <v>503</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471</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31</v>
      </c>
      <c r="AR38" s="200"/>
      <c r="AS38" s="133" t="s">
        <v>355</v>
      </c>
      <c r="AT38" s="134"/>
      <c r="AU38" s="199">
        <v>32</v>
      </c>
      <c r="AV38" s="199"/>
      <c r="AW38" s="398" t="s">
        <v>300</v>
      </c>
      <c r="AX38" s="399"/>
    </row>
    <row r="39" spans="1:50" ht="28.5" customHeight="1" x14ac:dyDescent="0.15">
      <c r="A39" s="403"/>
      <c r="B39" s="401"/>
      <c r="C39" s="401"/>
      <c r="D39" s="401"/>
      <c r="E39" s="401"/>
      <c r="F39" s="402"/>
      <c r="G39" s="564" t="s">
        <v>584</v>
      </c>
      <c r="H39" s="565"/>
      <c r="I39" s="565"/>
      <c r="J39" s="565"/>
      <c r="K39" s="565"/>
      <c r="L39" s="565"/>
      <c r="M39" s="565"/>
      <c r="N39" s="565"/>
      <c r="O39" s="566"/>
      <c r="P39" s="105" t="s">
        <v>585</v>
      </c>
      <c r="Q39" s="105"/>
      <c r="R39" s="105"/>
      <c r="S39" s="105"/>
      <c r="T39" s="105"/>
      <c r="U39" s="105"/>
      <c r="V39" s="105"/>
      <c r="W39" s="105"/>
      <c r="X39" s="106"/>
      <c r="Y39" s="471" t="s">
        <v>12</v>
      </c>
      <c r="Z39" s="531"/>
      <c r="AA39" s="532"/>
      <c r="AB39" s="461" t="s">
        <v>586</v>
      </c>
      <c r="AC39" s="461"/>
      <c r="AD39" s="461"/>
      <c r="AE39" s="218">
        <v>25</v>
      </c>
      <c r="AF39" s="219"/>
      <c r="AG39" s="219"/>
      <c r="AH39" s="219"/>
      <c r="AI39" s="218">
        <v>11</v>
      </c>
      <c r="AJ39" s="219"/>
      <c r="AK39" s="219"/>
      <c r="AL39" s="219"/>
      <c r="AM39" s="218"/>
      <c r="AN39" s="219"/>
      <c r="AO39" s="219"/>
      <c r="AP39" s="219"/>
      <c r="AQ39" s="340" t="s">
        <v>575</v>
      </c>
      <c r="AR39" s="207"/>
      <c r="AS39" s="207"/>
      <c r="AT39" s="341"/>
      <c r="AU39" s="219"/>
      <c r="AV39" s="219"/>
      <c r="AW39" s="219"/>
      <c r="AX39" s="221"/>
    </row>
    <row r="40" spans="1:50" ht="28.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586</v>
      </c>
      <c r="AC40" s="523"/>
      <c r="AD40" s="523"/>
      <c r="AE40" s="218">
        <v>32</v>
      </c>
      <c r="AF40" s="219"/>
      <c r="AG40" s="219"/>
      <c r="AH40" s="219"/>
      <c r="AI40" s="218">
        <v>32</v>
      </c>
      <c r="AJ40" s="219"/>
      <c r="AK40" s="219"/>
      <c r="AL40" s="219"/>
      <c r="AM40" s="218">
        <v>32</v>
      </c>
      <c r="AN40" s="219"/>
      <c r="AO40" s="219"/>
      <c r="AP40" s="219"/>
      <c r="AQ40" s="340">
        <v>32</v>
      </c>
      <c r="AR40" s="207"/>
      <c r="AS40" s="207"/>
      <c r="AT40" s="341"/>
      <c r="AU40" s="219">
        <v>32</v>
      </c>
      <c r="AV40" s="219"/>
      <c r="AW40" s="219"/>
      <c r="AX40" s="221"/>
    </row>
    <row r="41" spans="1:50" ht="28.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78.099999999999994</v>
      </c>
      <c r="AF41" s="219"/>
      <c r="AG41" s="219"/>
      <c r="AH41" s="219"/>
      <c r="AI41" s="218">
        <v>34.4</v>
      </c>
      <c r="AJ41" s="219"/>
      <c r="AK41" s="219"/>
      <c r="AL41" s="219"/>
      <c r="AM41" s="218"/>
      <c r="AN41" s="219"/>
      <c r="AO41" s="219"/>
      <c r="AP41" s="219"/>
      <c r="AQ41" s="340" t="s">
        <v>575</v>
      </c>
      <c r="AR41" s="207"/>
      <c r="AS41" s="207"/>
      <c r="AT41" s="341"/>
      <c r="AU41" s="219"/>
      <c r="AV41" s="219"/>
      <c r="AW41" s="219"/>
      <c r="AX41" s="221"/>
    </row>
    <row r="42" spans="1:50" ht="23.25" customHeight="1" x14ac:dyDescent="0.15">
      <c r="A42" s="226" t="s">
        <v>503</v>
      </c>
      <c r="B42" s="227"/>
      <c r="C42" s="227"/>
      <c r="D42" s="227"/>
      <c r="E42" s="227"/>
      <c r="F42" s="228"/>
      <c r="G42" s="232" t="s">
        <v>588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471</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506</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47"/>
    </row>
    <row r="80" spans="1:50" ht="18.75" hidden="1" customHeight="1" x14ac:dyDescent="0.15">
      <c r="A80" s="864"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v>15</v>
      </c>
      <c r="AF101" s="219"/>
      <c r="AG101" s="219"/>
      <c r="AH101" s="220"/>
      <c r="AI101" s="218">
        <v>18</v>
      </c>
      <c r="AJ101" s="219"/>
      <c r="AK101" s="219"/>
      <c r="AL101" s="220"/>
      <c r="AM101" s="218">
        <v>18</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v>16</v>
      </c>
      <c r="AF102" s="418"/>
      <c r="AG102" s="418"/>
      <c r="AH102" s="418"/>
      <c r="AI102" s="418">
        <v>19</v>
      </c>
      <c r="AJ102" s="418"/>
      <c r="AK102" s="418"/>
      <c r="AL102" s="418"/>
      <c r="AM102" s="418">
        <v>19</v>
      </c>
      <c r="AN102" s="418"/>
      <c r="AO102" s="418"/>
      <c r="AP102" s="418"/>
      <c r="AQ102" s="273">
        <v>23</v>
      </c>
      <c r="AR102" s="274"/>
      <c r="AS102" s="274"/>
      <c r="AT102" s="319"/>
      <c r="AU102" s="273"/>
      <c r="AV102" s="274"/>
      <c r="AW102" s="274"/>
      <c r="AX102" s="319"/>
    </row>
    <row r="103" spans="1:60" ht="31.5" hidden="1"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15">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v>8.5</v>
      </c>
      <c r="AF116" s="418"/>
      <c r="AG116" s="418"/>
      <c r="AH116" s="418"/>
      <c r="AI116" s="418">
        <v>12.8</v>
      </c>
      <c r="AJ116" s="418"/>
      <c r="AK116" s="418"/>
      <c r="AL116" s="418"/>
      <c r="AM116" s="418">
        <v>10.8</v>
      </c>
      <c r="AN116" s="418"/>
      <c r="AO116" s="418"/>
      <c r="AP116" s="418"/>
      <c r="AQ116" s="218">
        <v>10.7</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t="s">
        <v>593</v>
      </c>
      <c r="AF117" s="551"/>
      <c r="AG117" s="551"/>
      <c r="AH117" s="551"/>
      <c r="AI117" s="551" t="s">
        <v>594</v>
      </c>
      <c r="AJ117" s="551"/>
      <c r="AK117" s="551"/>
      <c r="AL117" s="551"/>
      <c r="AM117" s="551" t="s">
        <v>660</v>
      </c>
      <c r="AN117" s="551"/>
      <c r="AO117" s="551"/>
      <c r="AP117" s="551"/>
      <c r="AQ117" s="551" t="s">
        <v>661</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hidden="1" customHeight="1" x14ac:dyDescent="0.15">
      <c r="A119" s="439"/>
      <c r="B119" s="440"/>
      <c r="C119" s="440"/>
      <c r="D119" s="440"/>
      <c r="E119" s="440"/>
      <c r="F119" s="441"/>
      <c r="G119" s="393" t="s">
        <v>481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15">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563</v>
      </c>
      <c r="B130" s="185"/>
      <c r="C130" s="184" t="s">
        <v>358</v>
      </c>
      <c r="D130" s="185"/>
      <c r="E130" s="169" t="s">
        <v>387</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597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583</v>
      </c>
      <c r="AC134" s="205"/>
      <c r="AD134" s="205"/>
      <c r="AE134" s="206">
        <v>0</v>
      </c>
      <c r="AF134" s="207"/>
      <c r="AG134" s="207"/>
      <c r="AH134" s="207"/>
      <c r="AI134" s="206">
        <v>0</v>
      </c>
      <c r="AJ134" s="207"/>
      <c r="AK134" s="207"/>
      <c r="AL134" s="207"/>
      <c r="AM134" s="206"/>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583</v>
      </c>
      <c r="AC135" s="213"/>
      <c r="AD135" s="213"/>
      <c r="AE135" s="206">
        <v>0</v>
      </c>
      <c r="AF135" s="207"/>
      <c r="AG135" s="207"/>
      <c r="AH135" s="207"/>
      <c r="AI135" s="206">
        <v>0</v>
      </c>
      <c r="AJ135" s="207"/>
      <c r="AK135" s="207"/>
      <c r="AL135" s="207"/>
      <c r="AM135" s="206">
        <v>0</v>
      </c>
      <c r="AN135" s="207"/>
      <c r="AO135" s="207"/>
      <c r="AP135" s="207"/>
      <c r="AQ135" s="206"/>
      <c r="AR135" s="207"/>
      <c r="AS135" s="207"/>
      <c r="AT135" s="207"/>
      <c r="AU135" s="206"/>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customHeight="1" x14ac:dyDescent="0.15">
      <c r="A138" s="189"/>
      <c r="B138" s="186"/>
      <c r="C138" s="180"/>
      <c r="D138" s="186"/>
      <c r="E138" s="180"/>
      <c r="F138" s="181"/>
      <c r="G138" s="104" t="s">
        <v>585</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586</v>
      </c>
      <c r="AC138" s="205"/>
      <c r="AD138" s="205"/>
      <c r="AE138" s="206">
        <v>25</v>
      </c>
      <c r="AF138" s="207"/>
      <c r="AG138" s="207"/>
      <c r="AH138" s="207"/>
      <c r="AI138" s="206">
        <v>11</v>
      </c>
      <c r="AJ138" s="207"/>
      <c r="AK138" s="207"/>
      <c r="AL138" s="207"/>
      <c r="AM138" s="206"/>
      <c r="AN138" s="207"/>
      <c r="AO138" s="207"/>
      <c r="AP138" s="207"/>
      <c r="AQ138" s="206"/>
      <c r="AR138" s="207"/>
      <c r="AS138" s="207"/>
      <c r="AT138" s="207"/>
      <c r="AU138" s="206"/>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586</v>
      </c>
      <c r="AC139" s="213"/>
      <c r="AD139" s="213"/>
      <c r="AE139" s="206">
        <v>32</v>
      </c>
      <c r="AF139" s="207"/>
      <c r="AG139" s="207"/>
      <c r="AH139" s="207"/>
      <c r="AI139" s="206">
        <v>32</v>
      </c>
      <c r="AJ139" s="207"/>
      <c r="AK139" s="207"/>
      <c r="AL139" s="207"/>
      <c r="AM139" s="206">
        <v>32</v>
      </c>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1"/>
      <c r="E430" s="174" t="s">
        <v>543</v>
      </c>
      <c r="F430" s="898"/>
      <c r="G430" s="899" t="s">
        <v>374</v>
      </c>
      <c r="H430" s="123"/>
      <c r="I430" s="123"/>
      <c r="J430" s="900" t="s">
        <v>574</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602</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603</v>
      </c>
      <c r="AH703" s="102"/>
      <c r="AI703" s="102"/>
      <c r="AJ703" s="102"/>
      <c r="AK703" s="102"/>
      <c r="AL703" s="102"/>
      <c r="AM703" s="102"/>
      <c r="AN703" s="102"/>
      <c r="AO703" s="102"/>
      <c r="AP703" s="102"/>
      <c r="AQ703" s="102"/>
      <c r="AR703" s="102"/>
      <c r="AS703" s="102"/>
      <c r="AT703" s="102"/>
      <c r="AU703" s="102"/>
      <c r="AV703" s="102"/>
      <c r="AW703" s="102"/>
      <c r="AX703" s="103"/>
    </row>
    <row r="704" spans="1:50" ht="39.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604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572</v>
      </c>
      <c r="AE705" s="715"/>
      <c r="AF705" s="715"/>
      <c r="AG705" s="125" t="s">
        <v>605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601</v>
      </c>
      <c r="AE708" s="605"/>
      <c r="AF708" s="605"/>
      <c r="AG708" s="742" t="s">
        <v>575</v>
      </c>
      <c r="AH708" s="743"/>
      <c r="AI708" s="743"/>
      <c r="AJ708" s="743"/>
      <c r="AK708" s="743"/>
      <c r="AL708" s="743"/>
      <c r="AM708" s="743"/>
      <c r="AN708" s="743"/>
      <c r="AO708" s="743"/>
      <c r="AP708" s="743"/>
      <c r="AQ708" s="743"/>
      <c r="AR708" s="743"/>
      <c r="AS708" s="743"/>
      <c r="AT708" s="743"/>
      <c r="AU708" s="743"/>
      <c r="AV708" s="743"/>
      <c r="AW708" s="743"/>
      <c r="AX708" s="744"/>
    </row>
    <row r="709" spans="1:50" ht="48"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606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601</v>
      </c>
      <c r="AE710" s="329"/>
      <c r="AF710" s="329"/>
      <c r="AG710" s="101" t="s">
        <v>575</v>
      </c>
      <c r="AH710" s="102"/>
      <c r="AI710" s="102"/>
      <c r="AJ710" s="102"/>
      <c r="AK710" s="102"/>
      <c r="AL710" s="102"/>
      <c r="AM710" s="102"/>
      <c r="AN710" s="102"/>
      <c r="AO710" s="102"/>
      <c r="AP710" s="102"/>
      <c r="AQ710" s="102"/>
      <c r="AR710" s="102"/>
      <c r="AS710" s="102"/>
      <c r="AT710" s="102"/>
      <c r="AU710" s="102"/>
      <c r="AV710" s="102"/>
      <c r="AW710" s="102"/>
      <c r="AX710" s="103"/>
    </row>
    <row r="711" spans="1:50" ht="36"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607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601</v>
      </c>
      <c r="AE712" s="783"/>
      <c r="AF712" s="783"/>
      <c r="AG712" s="810" t="s">
        <v>575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469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601</v>
      </c>
      <c r="AE713" s="329"/>
      <c r="AF713" s="663"/>
      <c r="AG713" s="101" t="s">
        <v>575</v>
      </c>
      <c r="AH713" s="102"/>
      <c r="AI713" s="102"/>
      <c r="AJ713" s="102"/>
      <c r="AK713" s="102"/>
      <c r="AL713" s="102"/>
      <c r="AM713" s="102"/>
      <c r="AN713" s="102"/>
      <c r="AO713" s="102"/>
      <c r="AP713" s="102"/>
      <c r="AQ713" s="102"/>
      <c r="AR713" s="102"/>
      <c r="AS713" s="102"/>
      <c r="AT713" s="102"/>
      <c r="AU713" s="102"/>
      <c r="AV713" s="102"/>
      <c r="AW713" s="102"/>
      <c r="AX713" s="103"/>
    </row>
    <row r="714" spans="1:50" ht="42" customHeight="1" x14ac:dyDescent="0.15">
      <c r="A714" s="645"/>
      <c r="B714" s="646"/>
      <c r="C714" s="647" t="s">
        <v>445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t="s">
        <v>608</v>
      </c>
      <c r="AH714" s="737"/>
      <c r="AI714" s="737"/>
      <c r="AJ714" s="737"/>
      <c r="AK714" s="737"/>
      <c r="AL714" s="737"/>
      <c r="AM714" s="737"/>
      <c r="AN714" s="737"/>
      <c r="AO714" s="737"/>
      <c r="AP714" s="737"/>
      <c r="AQ714" s="737"/>
      <c r="AR714" s="737"/>
      <c r="AS714" s="737"/>
      <c r="AT714" s="737"/>
      <c r="AU714" s="737"/>
      <c r="AV714" s="737"/>
      <c r="AW714" s="737"/>
      <c r="AX714" s="738"/>
    </row>
    <row r="715" spans="1:50" ht="54" customHeight="1" x14ac:dyDescent="0.15">
      <c r="A715" s="640" t="s">
        <v>40</v>
      </c>
      <c r="B715" s="784"/>
      <c r="C715" s="785" t="s">
        <v>446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609</v>
      </c>
      <c r="AH715" s="743"/>
      <c r="AI715" s="743"/>
      <c r="AJ715" s="743"/>
      <c r="AK715" s="743"/>
      <c r="AL715" s="743"/>
      <c r="AM715" s="743"/>
      <c r="AN715" s="743"/>
      <c r="AO715" s="743"/>
      <c r="AP715" s="743"/>
      <c r="AQ715" s="743"/>
      <c r="AR715" s="743"/>
      <c r="AS715" s="743"/>
      <c r="AT715" s="743"/>
      <c r="AU715" s="743"/>
      <c r="AV715" s="743"/>
      <c r="AW715" s="743"/>
      <c r="AX715" s="744"/>
    </row>
    <row r="716" spans="1:50" ht="39"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101" t="s">
        <v>610</v>
      </c>
      <c r="AH716" s="102"/>
      <c r="AI716" s="102"/>
      <c r="AJ716" s="102"/>
      <c r="AK716" s="102"/>
      <c r="AL716" s="102"/>
      <c r="AM716" s="102"/>
      <c r="AN716" s="102"/>
      <c r="AO716" s="102"/>
      <c r="AP716" s="102"/>
      <c r="AQ716" s="102"/>
      <c r="AR716" s="102"/>
      <c r="AS716" s="102"/>
      <c r="AT716" s="102"/>
      <c r="AU716" s="102"/>
      <c r="AV716" s="102"/>
      <c r="AW716" s="102"/>
      <c r="AX716" s="103"/>
    </row>
    <row r="717" spans="1:50" ht="33.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611</v>
      </c>
      <c r="AH717" s="102"/>
      <c r="AI717" s="102"/>
      <c r="AJ717" s="102"/>
      <c r="AK717" s="102"/>
      <c r="AL717" s="102"/>
      <c r="AM717" s="102"/>
      <c r="AN717" s="102"/>
      <c r="AO717" s="102"/>
      <c r="AP717" s="102"/>
      <c r="AQ717" s="102"/>
      <c r="AR717" s="102"/>
      <c r="AS717" s="102"/>
      <c r="AT717" s="102"/>
      <c r="AU717" s="102"/>
      <c r="AV717" s="102"/>
      <c r="AW717" s="102"/>
      <c r="AX717" s="103"/>
    </row>
    <row r="718" spans="1:50" ht="39"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612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601</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658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659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547</v>
      </c>
      <c r="B737" s="210"/>
      <c r="C737" s="210"/>
      <c r="D737" s="211"/>
      <c r="E737" s="990" t="s">
        <v>613</v>
      </c>
      <c r="F737" s="990"/>
      <c r="G737" s="990"/>
      <c r="H737" s="990"/>
      <c r="I737" s="990"/>
      <c r="J737" s="990"/>
      <c r="K737" s="990"/>
      <c r="L737" s="990"/>
      <c r="M737" s="990"/>
      <c r="N737" s="365" t="s">
        <v>540</v>
      </c>
      <c r="O737" s="365"/>
      <c r="P737" s="365"/>
      <c r="Q737" s="365"/>
      <c r="R737" s="990" t="s">
        <v>614</v>
      </c>
      <c r="S737" s="990"/>
      <c r="T737" s="990"/>
      <c r="U737" s="990"/>
      <c r="V737" s="990"/>
      <c r="W737" s="990"/>
      <c r="X737" s="990"/>
      <c r="Y737" s="990"/>
      <c r="Z737" s="990"/>
      <c r="AA737" s="365" t="s">
        <v>539</v>
      </c>
      <c r="AB737" s="365"/>
      <c r="AC737" s="365"/>
      <c r="AD737" s="365"/>
      <c r="AE737" s="990" t="s">
        <v>615</v>
      </c>
      <c r="AF737" s="990"/>
      <c r="AG737" s="990"/>
      <c r="AH737" s="990"/>
      <c r="AI737" s="990"/>
      <c r="AJ737" s="990"/>
      <c r="AK737" s="990"/>
      <c r="AL737" s="990"/>
      <c r="AM737" s="990"/>
      <c r="AN737" s="365" t="s">
        <v>538</v>
      </c>
      <c r="AO737" s="365"/>
      <c r="AP737" s="365"/>
      <c r="AQ737" s="365"/>
      <c r="AR737" s="982" t="s">
        <v>616</v>
      </c>
      <c r="AS737" s="983"/>
      <c r="AT737" s="983"/>
      <c r="AU737" s="983"/>
      <c r="AV737" s="983"/>
      <c r="AW737" s="983"/>
      <c r="AX737" s="984"/>
      <c r="AY737" s="89"/>
      <c r="AZ737" s="89"/>
    </row>
    <row r="738" spans="1:52" ht="24.75" customHeight="1" x14ac:dyDescent="0.15">
      <c r="A738" s="991" t="s">
        <v>537</v>
      </c>
      <c r="B738" s="210"/>
      <c r="C738" s="210"/>
      <c r="D738" s="211"/>
      <c r="E738" s="990" t="s">
        <v>617</v>
      </c>
      <c r="F738" s="990"/>
      <c r="G738" s="990"/>
      <c r="H738" s="990"/>
      <c r="I738" s="990"/>
      <c r="J738" s="990"/>
      <c r="K738" s="990"/>
      <c r="L738" s="990"/>
      <c r="M738" s="990"/>
      <c r="N738" s="365" t="s">
        <v>536</v>
      </c>
      <c r="O738" s="365"/>
      <c r="P738" s="365"/>
      <c r="Q738" s="365"/>
      <c r="R738" s="990" t="s">
        <v>618</v>
      </c>
      <c r="S738" s="990"/>
      <c r="T738" s="990"/>
      <c r="U738" s="990"/>
      <c r="V738" s="990"/>
      <c r="W738" s="990"/>
      <c r="X738" s="990"/>
      <c r="Y738" s="990"/>
      <c r="Z738" s="990"/>
      <c r="AA738" s="365" t="s">
        <v>535</v>
      </c>
      <c r="AB738" s="365"/>
      <c r="AC738" s="365"/>
      <c r="AD738" s="365"/>
      <c r="AE738" s="990" t="s">
        <v>619</v>
      </c>
      <c r="AF738" s="990"/>
      <c r="AG738" s="990"/>
      <c r="AH738" s="990"/>
      <c r="AI738" s="990"/>
      <c r="AJ738" s="990"/>
      <c r="AK738" s="990"/>
      <c r="AL738" s="990"/>
      <c r="AM738" s="990"/>
      <c r="AN738" s="365" t="s">
        <v>531</v>
      </c>
      <c r="AO738" s="365"/>
      <c r="AP738" s="365"/>
      <c r="AQ738" s="365"/>
      <c r="AR738" s="982" t="s">
        <v>620</v>
      </c>
      <c r="AS738" s="983"/>
      <c r="AT738" s="983"/>
      <c r="AU738" s="983"/>
      <c r="AV738" s="983"/>
      <c r="AW738" s="983"/>
      <c r="AX738" s="984"/>
    </row>
    <row r="739" spans="1:52" ht="24.75" customHeight="1" thickBot="1" x14ac:dyDescent="0.2">
      <c r="A739" s="992" t="s">
        <v>527</v>
      </c>
      <c r="B739" s="993"/>
      <c r="C739" s="993"/>
      <c r="D739" s="994"/>
      <c r="E739" s="995" t="s">
        <v>571</v>
      </c>
      <c r="F739" s="985"/>
      <c r="G739" s="985"/>
      <c r="H739" s="93" t="str">
        <f>IF(E739="", "", "(")</f>
        <v>(</v>
      </c>
      <c r="I739" s="985" t="s">
        <v>464</v>
      </c>
      <c r="J739" s="985"/>
      <c r="K739" s="93" t="str">
        <f>IF(OR(I739="　", I739=""), "", "-")</f>
        <v/>
      </c>
      <c r="L739" s="986">
        <v>151</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509</v>
      </c>
      <c r="B779" s="629"/>
      <c r="C779" s="629"/>
      <c r="D779" s="629"/>
      <c r="E779" s="629"/>
      <c r="F779" s="630"/>
      <c r="G779" s="595" t="s">
        <v>621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9.75" customHeight="1" x14ac:dyDescent="0.15">
      <c r="A781" s="631"/>
      <c r="B781" s="632"/>
      <c r="C781" s="632"/>
      <c r="D781" s="632"/>
      <c r="E781" s="632"/>
      <c r="F781" s="633"/>
      <c r="G781" s="670" t="s">
        <v>655</v>
      </c>
      <c r="H781" s="671"/>
      <c r="I781" s="671"/>
      <c r="J781" s="671"/>
      <c r="K781" s="672"/>
      <c r="L781" s="664" t="s">
        <v>623</v>
      </c>
      <c r="M781" s="665"/>
      <c r="N781" s="665"/>
      <c r="O781" s="665"/>
      <c r="P781" s="665"/>
      <c r="Q781" s="665"/>
      <c r="R781" s="665"/>
      <c r="S781" s="665"/>
      <c r="T781" s="665"/>
      <c r="U781" s="665"/>
      <c r="V781" s="665"/>
      <c r="W781" s="665"/>
      <c r="X781" s="666"/>
      <c r="Y781" s="388">
        <v>35</v>
      </c>
      <c r="Z781" s="389"/>
      <c r="AA781" s="389"/>
      <c r="AB781" s="805"/>
      <c r="AC781" s="670" t="s">
        <v>655</v>
      </c>
      <c r="AD781" s="671"/>
      <c r="AE781" s="671"/>
      <c r="AF781" s="671"/>
      <c r="AG781" s="672"/>
      <c r="AH781" s="664" t="s">
        <v>631</v>
      </c>
      <c r="AI781" s="665"/>
      <c r="AJ781" s="665"/>
      <c r="AK781" s="665"/>
      <c r="AL781" s="665"/>
      <c r="AM781" s="665"/>
      <c r="AN781" s="665"/>
      <c r="AO781" s="665"/>
      <c r="AP781" s="665"/>
      <c r="AQ781" s="665"/>
      <c r="AR781" s="665"/>
      <c r="AS781" s="665"/>
      <c r="AT781" s="666"/>
      <c r="AU781" s="388">
        <v>6</v>
      </c>
      <c r="AV781" s="389"/>
      <c r="AW781" s="389"/>
      <c r="AX781" s="390"/>
    </row>
    <row r="782" spans="1:50" ht="24.75" customHeight="1" x14ac:dyDescent="0.15">
      <c r="A782" s="631"/>
      <c r="B782" s="632"/>
      <c r="C782" s="632"/>
      <c r="D782" s="632"/>
      <c r="E782" s="632"/>
      <c r="F782" s="633"/>
      <c r="G782" s="606" t="s">
        <v>656</v>
      </c>
      <c r="H782" s="607"/>
      <c r="I782" s="607"/>
      <c r="J782" s="607"/>
      <c r="K782" s="608"/>
      <c r="L782" s="598" t="s">
        <v>622</v>
      </c>
      <c r="M782" s="599"/>
      <c r="N782" s="599"/>
      <c r="O782" s="599"/>
      <c r="P782" s="599"/>
      <c r="Q782" s="599"/>
      <c r="R782" s="599"/>
      <c r="S782" s="599"/>
      <c r="T782" s="599"/>
      <c r="U782" s="599"/>
      <c r="V782" s="599"/>
      <c r="W782" s="599"/>
      <c r="X782" s="600"/>
      <c r="Y782" s="601">
        <v>30</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656</v>
      </c>
      <c r="H783" s="607"/>
      <c r="I783" s="607"/>
      <c r="J783" s="607"/>
      <c r="K783" s="608"/>
      <c r="L783" s="598" t="s">
        <v>624</v>
      </c>
      <c r="M783" s="599"/>
      <c r="N783" s="599"/>
      <c r="O783" s="599"/>
      <c r="P783" s="599"/>
      <c r="Q783" s="599"/>
      <c r="R783" s="599"/>
      <c r="S783" s="599"/>
      <c r="T783" s="599"/>
      <c r="U783" s="599"/>
      <c r="V783" s="599"/>
      <c r="W783" s="599"/>
      <c r="X783" s="600"/>
      <c r="Y783" s="601">
        <v>29</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656</v>
      </c>
      <c r="H784" s="607"/>
      <c r="I784" s="607"/>
      <c r="J784" s="607"/>
      <c r="K784" s="608"/>
      <c r="L784" s="598" t="s">
        <v>625</v>
      </c>
      <c r="M784" s="599"/>
      <c r="N784" s="599"/>
      <c r="O784" s="599"/>
      <c r="P784" s="599"/>
      <c r="Q784" s="599"/>
      <c r="R784" s="599"/>
      <c r="S784" s="599"/>
      <c r="T784" s="599"/>
      <c r="U784" s="599"/>
      <c r="V784" s="599"/>
      <c r="W784" s="599"/>
      <c r="X784" s="600"/>
      <c r="Y784" s="601">
        <v>12</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656</v>
      </c>
      <c r="H785" s="607"/>
      <c r="I785" s="607"/>
      <c r="J785" s="607"/>
      <c r="K785" s="608"/>
      <c r="L785" s="598" t="s">
        <v>626</v>
      </c>
      <c r="M785" s="599"/>
      <c r="N785" s="599"/>
      <c r="O785" s="599"/>
      <c r="P785" s="599"/>
      <c r="Q785" s="599"/>
      <c r="R785" s="599"/>
      <c r="S785" s="599"/>
      <c r="T785" s="599"/>
      <c r="U785" s="599"/>
      <c r="V785" s="599"/>
      <c r="W785" s="599"/>
      <c r="X785" s="600"/>
      <c r="Y785" s="601">
        <v>8</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656</v>
      </c>
      <c r="H786" s="607"/>
      <c r="I786" s="607"/>
      <c r="J786" s="607"/>
      <c r="K786" s="608"/>
      <c r="L786" s="598" t="s">
        <v>627</v>
      </c>
      <c r="M786" s="599"/>
      <c r="N786" s="599"/>
      <c r="O786" s="599"/>
      <c r="P786" s="599"/>
      <c r="Q786" s="599"/>
      <c r="R786" s="599"/>
      <c r="S786" s="599"/>
      <c r="T786" s="599"/>
      <c r="U786" s="599"/>
      <c r="V786" s="599"/>
      <c r="W786" s="599"/>
      <c r="X786" s="600"/>
      <c r="Y786" s="601">
        <v>4</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118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6</v>
      </c>
      <c r="AV791" s="832"/>
      <c r="AW791" s="832"/>
      <c r="AX791" s="834"/>
    </row>
    <row r="792" spans="1:50" ht="24.75" customHeight="1" x14ac:dyDescent="0.15">
      <c r="A792" s="631"/>
      <c r="B792" s="632"/>
      <c r="C792" s="632"/>
      <c r="D792" s="632"/>
      <c r="E792" s="632"/>
      <c r="F792" s="633"/>
      <c r="G792" s="595" t="s">
        <v>648</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655</v>
      </c>
      <c r="H794" s="671"/>
      <c r="I794" s="671"/>
      <c r="J794" s="671"/>
      <c r="K794" s="672"/>
      <c r="L794" s="664" t="s">
        <v>647</v>
      </c>
      <c r="M794" s="665"/>
      <c r="N794" s="665"/>
      <c r="O794" s="665"/>
      <c r="P794" s="665"/>
      <c r="Q794" s="665"/>
      <c r="R794" s="665"/>
      <c r="S794" s="665"/>
      <c r="T794" s="665"/>
      <c r="U794" s="665"/>
      <c r="V794" s="665"/>
      <c r="W794" s="665"/>
      <c r="X794" s="666"/>
      <c r="Y794" s="388">
        <v>4</v>
      </c>
      <c r="Z794" s="389"/>
      <c r="AA794" s="389"/>
      <c r="AB794" s="805"/>
      <c r="AC794" s="670" t="s">
        <v>655</v>
      </c>
      <c r="AD794" s="671"/>
      <c r="AE794" s="671"/>
      <c r="AF794" s="671"/>
      <c r="AG794" s="672"/>
      <c r="AH794" s="664" t="s">
        <v>650</v>
      </c>
      <c r="AI794" s="665"/>
      <c r="AJ794" s="665"/>
      <c r="AK794" s="665"/>
      <c r="AL794" s="665"/>
      <c r="AM794" s="665"/>
      <c r="AN794" s="665"/>
      <c r="AO794" s="665"/>
      <c r="AP794" s="665"/>
      <c r="AQ794" s="665"/>
      <c r="AR794" s="665"/>
      <c r="AS794" s="665"/>
      <c r="AT794" s="666"/>
      <c r="AU794" s="388">
        <v>15</v>
      </c>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4</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15</v>
      </c>
      <c r="AV804" s="832"/>
      <c r="AW804" s="832"/>
      <c r="AX804" s="834"/>
    </row>
    <row r="805" spans="1:50" ht="24.75" hidden="1" customHeight="1" x14ac:dyDescent="0.15">
      <c r="A805" s="631"/>
      <c r="B805" s="632"/>
      <c r="C805" s="632"/>
      <c r="D805" s="632"/>
      <c r="E805" s="632"/>
      <c r="F805" s="633"/>
      <c r="G805" s="595" t="s">
        <v>440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466</v>
      </c>
      <c r="AM831" s="281"/>
      <c r="AN831" s="281"/>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628</v>
      </c>
      <c r="D837" s="347"/>
      <c r="E837" s="347"/>
      <c r="F837" s="347"/>
      <c r="G837" s="347"/>
      <c r="H837" s="347"/>
      <c r="I837" s="347"/>
      <c r="J837" s="348">
        <v>3012405002559</v>
      </c>
      <c r="K837" s="349"/>
      <c r="L837" s="349"/>
      <c r="M837" s="349"/>
      <c r="N837" s="349"/>
      <c r="O837" s="349"/>
      <c r="P837" s="362" t="s">
        <v>623</v>
      </c>
      <c r="Q837" s="350"/>
      <c r="R837" s="350"/>
      <c r="S837" s="350"/>
      <c r="T837" s="350"/>
      <c r="U837" s="350"/>
      <c r="V837" s="350"/>
      <c r="W837" s="350"/>
      <c r="X837" s="350"/>
      <c r="Y837" s="351">
        <v>35</v>
      </c>
      <c r="Z837" s="352"/>
      <c r="AA837" s="352"/>
      <c r="AB837" s="353"/>
      <c r="AC837" s="363" t="s">
        <v>499</v>
      </c>
      <c r="AD837" s="371"/>
      <c r="AE837" s="371"/>
      <c r="AF837" s="371"/>
      <c r="AG837" s="371"/>
      <c r="AH837" s="372">
        <v>1</v>
      </c>
      <c r="AI837" s="373"/>
      <c r="AJ837" s="373"/>
      <c r="AK837" s="373"/>
      <c r="AL837" s="357" t="s">
        <v>629</v>
      </c>
      <c r="AM837" s="358"/>
      <c r="AN837" s="358"/>
      <c r="AO837" s="359"/>
      <c r="AP837" s="360"/>
      <c r="AQ837" s="360"/>
      <c r="AR837" s="360"/>
      <c r="AS837" s="360"/>
      <c r="AT837" s="360"/>
      <c r="AU837" s="360"/>
      <c r="AV837" s="360"/>
      <c r="AW837" s="360"/>
      <c r="AX837" s="360"/>
    </row>
    <row r="838" spans="1:50" ht="30" customHeight="1" x14ac:dyDescent="0.15">
      <c r="A838" s="376">
        <v>2</v>
      </c>
      <c r="B838" s="376">
        <v>1</v>
      </c>
      <c r="C838" s="361" t="s">
        <v>628</v>
      </c>
      <c r="D838" s="347"/>
      <c r="E838" s="347"/>
      <c r="F838" s="347"/>
      <c r="G838" s="347"/>
      <c r="H838" s="347"/>
      <c r="I838" s="347"/>
      <c r="J838" s="348">
        <v>3012405002559</v>
      </c>
      <c r="K838" s="349"/>
      <c r="L838" s="349"/>
      <c r="M838" s="349"/>
      <c r="N838" s="349"/>
      <c r="O838" s="349"/>
      <c r="P838" s="362" t="s">
        <v>622</v>
      </c>
      <c r="Q838" s="350"/>
      <c r="R838" s="350"/>
      <c r="S838" s="350"/>
      <c r="T838" s="350"/>
      <c r="U838" s="350"/>
      <c r="V838" s="350"/>
      <c r="W838" s="350"/>
      <c r="X838" s="350"/>
      <c r="Y838" s="351">
        <v>30</v>
      </c>
      <c r="Z838" s="352"/>
      <c r="AA838" s="352"/>
      <c r="AB838" s="353"/>
      <c r="AC838" s="363" t="s">
        <v>499</v>
      </c>
      <c r="AD838" s="371"/>
      <c r="AE838" s="371"/>
      <c r="AF838" s="371"/>
      <c r="AG838" s="371"/>
      <c r="AH838" s="372">
        <v>1</v>
      </c>
      <c r="AI838" s="373"/>
      <c r="AJ838" s="373"/>
      <c r="AK838" s="373"/>
      <c r="AL838" s="357" t="s">
        <v>629</v>
      </c>
      <c r="AM838" s="358"/>
      <c r="AN838" s="358"/>
      <c r="AO838" s="359"/>
      <c r="AP838" s="360"/>
      <c r="AQ838" s="360"/>
      <c r="AR838" s="360"/>
      <c r="AS838" s="360"/>
      <c r="AT838" s="360"/>
      <c r="AU838" s="360"/>
      <c r="AV838" s="360"/>
      <c r="AW838" s="360"/>
      <c r="AX838" s="360"/>
    </row>
    <row r="839" spans="1:50" ht="30" customHeight="1" x14ac:dyDescent="0.15">
      <c r="A839" s="376">
        <v>3</v>
      </c>
      <c r="B839" s="376">
        <v>1</v>
      </c>
      <c r="C839" s="361" t="s">
        <v>628</v>
      </c>
      <c r="D839" s="347"/>
      <c r="E839" s="347"/>
      <c r="F839" s="347"/>
      <c r="G839" s="347"/>
      <c r="H839" s="347"/>
      <c r="I839" s="347"/>
      <c r="J839" s="348">
        <v>3012405002559</v>
      </c>
      <c r="K839" s="349"/>
      <c r="L839" s="349"/>
      <c r="M839" s="349"/>
      <c r="N839" s="349"/>
      <c r="O839" s="349"/>
      <c r="P839" s="362" t="s">
        <v>624</v>
      </c>
      <c r="Q839" s="350"/>
      <c r="R839" s="350"/>
      <c r="S839" s="350"/>
      <c r="T839" s="350"/>
      <c r="U839" s="350"/>
      <c r="V839" s="350"/>
      <c r="W839" s="350"/>
      <c r="X839" s="350"/>
      <c r="Y839" s="351">
        <v>29</v>
      </c>
      <c r="Z839" s="352"/>
      <c r="AA839" s="352"/>
      <c r="AB839" s="353"/>
      <c r="AC839" s="363" t="s">
        <v>499</v>
      </c>
      <c r="AD839" s="371"/>
      <c r="AE839" s="371"/>
      <c r="AF839" s="371"/>
      <c r="AG839" s="371"/>
      <c r="AH839" s="355">
        <v>1</v>
      </c>
      <c r="AI839" s="356"/>
      <c r="AJ839" s="356"/>
      <c r="AK839" s="356"/>
      <c r="AL839" s="357" t="s">
        <v>629</v>
      </c>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628</v>
      </c>
      <c r="D840" s="347"/>
      <c r="E840" s="347"/>
      <c r="F840" s="347"/>
      <c r="G840" s="347"/>
      <c r="H840" s="347"/>
      <c r="I840" s="347"/>
      <c r="J840" s="348">
        <v>3012405002559</v>
      </c>
      <c r="K840" s="349"/>
      <c r="L840" s="349"/>
      <c r="M840" s="349"/>
      <c r="N840" s="349"/>
      <c r="O840" s="349"/>
      <c r="P840" s="362" t="s">
        <v>625</v>
      </c>
      <c r="Q840" s="350"/>
      <c r="R840" s="350"/>
      <c r="S840" s="350"/>
      <c r="T840" s="350"/>
      <c r="U840" s="350"/>
      <c r="V840" s="350"/>
      <c r="W840" s="350"/>
      <c r="X840" s="350"/>
      <c r="Y840" s="351">
        <v>12</v>
      </c>
      <c r="Z840" s="352"/>
      <c r="AA840" s="352"/>
      <c r="AB840" s="353"/>
      <c r="AC840" s="363" t="s">
        <v>499</v>
      </c>
      <c r="AD840" s="371"/>
      <c r="AE840" s="371"/>
      <c r="AF840" s="371"/>
      <c r="AG840" s="371"/>
      <c r="AH840" s="355">
        <v>1</v>
      </c>
      <c r="AI840" s="356"/>
      <c r="AJ840" s="356"/>
      <c r="AK840" s="356"/>
      <c r="AL840" s="357" t="s">
        <v>629</v>
      </c>
      <c r="AM840" s="358"/>
      <c r="AN840" s="358"/>
      <c r="AO840" s="359"/>
      <c r="AP840" s="360"/>
      <c r="AQ840" s="360"/>
      <c r="AR840" s="360"/>
      <c r="AS840" s="360"/>
      <c r="AT840" s="360"/>
      <c r="AU840" s="360"/>
      <c r="AV840" s="360"/>
      <c r="AW840" s="360"/>
      <c r="AX840" s="360"/>
    </row>
    <row r="841" spans="1:50" ht="48" customHeight="1" x14ac:dyDescent="0.15">
      <c r="A841" s="376">
        <v>5</v>
      </c>
      <c r="B841" s="376">
        <v>1</v>
      </c>
      <c r="C841" s="361" t="s">
        <v>628</v>
      </c>
      <c r="D841" s="347"/>
      <c r="E841" s="347"/>
      <c r="F841" s="347"/>
      <c r="G841" s="347"/>
      <c r="H841" s="347"/>
      <c r="I841" s="347"/>
      <c r="J841" s="348">
        <v>3012405002559</v>
      </c>
      <c r="K841" s="349"/>
      <c r="L841" s="349"/>
      <c r="M841" s="349"/>
      <c r="N841" s="349"/>
      <c r="O841" s="349"/>
      <c r="P841" s="362" t="s">
        <v>626</v>
      </c>
      <c r="Q841" s="350"/>
      <c r="R841" s="350"/>
      <c r="S841" s="350"/>
      <c r="T841" s="350"/>
      <c r="U841" s="350"/>
      <c r="V841" s="350"/>
      <c r="W841" s="350"/>
      <c r="X841" s="350"/>
      <c r="Y841" s="351">
        <v>8</v>
      </c>
      <c r="Z841" s="352"/>
      <c r="AA841" s="352"/>
      <c r="AB841" s="353"/>
      <c r="AC841" s="363" t="s">
        <v>499</v>
      </c>
      <c r="AD841" s="371"/>
      <c r="AE841" s="371"/>
      <c r="AF841" s="371"/>
      <c r="AG841" s="371"/>
      <c r="AH841" s="355">
        <v>1</v>
      </c>
      <c r="AI841" s="356"/>
      <c r="AJ841" s="356"/>
      <c r="AK841" s="356"/>
      <c r="AL841" s="357" t="s">
        <v>629</v>
      </c>
      <c r="AM841" s="358"/>
      <c r="AN841" s="358"/>
      <c r="AO841" s="359"/>
      <c r="AP841" s="360"/>
      <c r="AQ841" s="360"/>
      <c r="AR841" s="360"/>
      <c r="AS841" s="360"/>
      <c r="AT841" s="360"/>
      <c r="AU841" s="360"/>
      <c r="AV841" s="360"/>
      <c r="AW841" s="360"/>
      <c r="AX841" s="360"/>
    </row>
    <row r="842" spans="1:50" ht="30" customHeight="1" x14ac:dyDescent="0.15">
      <c r="A842" s="376">
        <v>6</v>
      </c>
      <c r="B842" s="376">
        <v>1</v>
      </c>
      <c r="C842" s="361" t="s">
        <v>628</v>
      </c>
      <c r="D842" s="347"/>
      <c r="E842" s="347"/>
      <c r="F842" s="347"/>
      <c r="G842" s="347"/>
      <c r="H842" s="347"/>
      <c r="I842" s="347"/>
      <c r="J842" s="348">
        <v>3012405002559</v>
      </c>
      <c r="K842" s="349"/>
      <c r="L842" s="349"/>
      <c r="M842" s="349"/>
      <c r="N842" s="349"/>
      <c r="O842" s="349"/>
      <c r="P842" s="362" t="s">
        <v>627</v>
      </c>
      <c r="Q842" s="350"/>
      <c r="R842" s="350"/>
      <c r="S842" s="350"/>
      <c r="T842" s="350"/>
      <c r="U842" s="350"/>
      <c r="V842" s="350"/>
      <c r="W842" s="350"/>
      <c r="X842" s="350"/>
      <c r="Y842" s="351">
        <v>4</v>
      </c>
      <c r="Z842" s="352"/>
      <c r="AA842" s="352"/>
      <c r="AB842" s="353"/>
      <c r="AC842" s="363" t="s">
        <v>499</v>
      </c>
      <c r="AD842" s="371"/>
      <c r="AE842" s="371"/>
      <c r="AF842" s="371"/>
      <c r="AG842" s="371"/>
      <c r="AH842" s="355">
        <v>1</v>
      </c>
      <c r="AI842" s="356"/>
      <c r="AJ842" s="356"/>
      <c r="AK842" s="356"/>
      <c r="AL842" s="357" t="s">
        <v>629</v>
      </c>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60.75" customHeight="1" x14ac:dyDescent="0.15">
      <c r="A870" s="376">
        <v>1</v>
      </c>
      <c r="B870" s="376">
        <v>1</v>
      </c>
      <c r="C870" s="361" t="s">
        <v>630</v>
      </c>
      <c r="D870" s="347"/>
      <c r="E870" s="347"/>
      <c r="F870" s="347"/>
      <c r="G870" s="347"/>
      <c r="H870" s="347"/>
      <c r="I870" s="347"/>
      <c r="J870" s="348">
        <v>8010505000107</v>
      </c>
      <c r="K870" s="349"/>
      <c r="L870" s="349"/>
      <c r="M870" s="349"/>
      <c r="N870" s="349"/>
      <c r="O870" s="349"/>
      <c r="P870" s="362" t="s">
        <v>631</v>
      </c>
      <c r="Q870" s="350"/>
      <c r="R870" s="350"/>
      <c r="S870" s="350"/>
      <c r="T870" s="350"/>
      <c r="U870" s="350"/>
      <c r="V870" s="350"/>
      <c r="W870" s="350"/>
      <c r="X870" s="350"/>
      <c r="Y870" s="351">
        <v>6</v>
      </c>
      <c r="Z870" s="352"/>
      <c r="AA870" s="352"/>
      <c r="AB870" s="353"/>
      <c r="AC870" s="363" t="s">
        <v>495</v>
      </c>
      <c r="AD870" s="371"/>
      <c r="AE870" s="371"/>
      <c r="AF870" s="371"/>
      <c r="AG870" s="371"/>
      <c r="AH870" s="372">
        <v>1</v>
      </c>
      <c r="AI870" s="373"/>
      <c r="AJ870" s="373"/>
      <c r="AK870" s="373"/>
      <c r="AL870" s="357">
        <v>98</v>
      </c>
      <c r="AM870" s="358"/>
      <c r="AN870" s="358"/>
      <c r="AO870" s="359"/>
      <c r="AP870" s="360"/>
      <c r="AQ870" s="360"/>
      <c r="AR870" s="360"/>
      <c r="AS870" s="360"/>
      <c r="AT870" s="360"/>
      <c r="AU870" s="360"/>
      <c r="AV870" s="360"/>
      <c r="AW870" s="360"/>
      <c r="AX870" s="360"/>
    </row>
    <row r="871" spans="1:50" ht="57.75" customHeight="1" x14ac:dyDescent="0.15">
      <c r="A871" s="376">
        <v>2</v>
      </c>
      <c r="B871" s="376">
        <v>1</v>
      </c>
      <c r="C871" s="361" t="s">
        <v>632</v>
      </c>
      <c r="D871" s="347"/>
      <c r="E871" s="347"/>
      <c r="F871" s="347"/>
      <c r="G871" s="347"/>
      <c r="H871" s="347"/>
      <c r="I871" s="347"/>
      <c r="J871" s="348">
        <v>1010405010609</v>
      </c>
      <c r="K871" s="349"/>
      <c r="L871" s="349"/>
      <c r="M871" s="349"/>
      <c r="N871" s="349"/>
      <c r="O871" s="349"/>
      <c r="P871" s="362" t="s">
        <v>633</v>
      </c>
      <c r="Q871" s="350"/>
      <c r="R871" s="350"/>
      <c r="S871" s="350"/>
      <c r="T871" s="350"/>
      <c r="U871" s="350"/>
      <c r="V871" s="350"/>
      <c r="W871" s="350"/>
      <c r="X871" s="350"/>
      <c r="Y871" s="351">
        <v>5</v>
      </c>
      <c r="Z871" s="352"/>
      <c r="AA871" s="352"/>
      <c r="AB871" s="353"/>
      <c r="AC871" s="363" t="s">
        <v>495</v>
      </c>
      <c r="AD871" s="363"/>
      <c r="AE871" s="363"/>
      <c r="AF871" s="363"/>
      <c r="AG871" s="363"/>
      <c r="AH871" s="372">
        <v>1</v>
      </c>
      <c r="AI871" s="373"/>
      <c r="AJ871" s="373"/>
      <c r="AK871" s="373"/>
      <c r="AL871" s="357">
        <v>99</v>
      </c>
      <c r="AM871" s="358"/>
      <c r="AN871" s="358"/>
      <c r="AO871" s="359"/>
      <c r="AP871" s="360"/>
      <c r="AQ871" s="360"/>
      <c r="AR871" s="360"/>
      <c r="AS871" s="360"/>
      <c r="AT871" s="360"/>
      <c r="AU871" s="360"/>
      <c r="AV871" s="360"/>
      <c r="AW871" s="360"/>
      <c r="AX871" s="360"/>
    </row>
    <row r="872" spans="1:50" ht="43.5" customHeight="1" x14ac:dyDescent="0.15">
      <c r="A872" s="376">
        <v>3</v>
      </c>
      <c r="B872" s="376">
        <v>1</v>
      </c>
      <c r="C872" s="361" t="s">
        <v>634</v>
      </c>
      <c r="D872" s="347"/>
      <c r="E872" s="347"/>
      <c r="F872" s="347"/>
      <c r="G872" s="347"/>
      <c r="H872" s="347"/>
      <c r="I872" s="347"/>
      <c r="J872" s="348">
        <v>8010505001955</v>
      </c>
      <c r="K872" s="349"/>
      <c r="L872" s="349"/>
      <c r="M872" s="349"/>
      <c r="N872" s="349"/>
      <c r="O872" s="349"/>
      <c r="P872" s="362" t="s">
        <v>636</v>
      </c>
      <c r="Q872" s="350"/>
      <c r="R872" s="350"/>
      <c r="S872" s="350"/>
      <c r="T872" s="350"/>
      <c r="U872" s="350"/>
      <c r="V872" s="350"/>
      <c r="W872" s="350"/>
      <c r="X872" s="350"/>
      <c r="Y872" s="351">
        <v>5</v>
      </c>
      <c r="Z872" s="352"/>
      <c r="AA872" s="352"/>
      <c r="AB872" s="353"/>
      <c r="AC872" s="363" t="s">
        <v>495</v>
      </c>
      <c r="AD872" s="363"/>
      <c r="AE872" s="363"/>
      <c r="AF872" s="363"/>
      <c r="AG872" s="363"/>
      <c r="AH872" s="355">
        <v>1</v>
      </c>
      <c r="AI872" s="356"/>
      <c r="AJ872" s="356"/>
      <c r="AK872" s="356"/>
      <c r="AL872" s="357">
        <v>99</v>
      </c>
      <c r="AM872" s="358"/>
      <c r="AN872" s="358"/>
      <c r="AO872" s="359"/>
      <c r="AP872" s="360"/>
      <c r="AQ872" s="360"/>
      <c r="AR872" s="360"/>
      <c r="AS872" s="360"/>
      <c r="AT872" s="360"/>
      <c r="AU872" s="360"/>
      <c r="AV872" s="360"/>
      <c r="AW872" s="360"/>
      <c r="AX872" s="360"/>
    </row>
    <row r="873" spans="1:50" ht="45" customHeight="1" x14ac:dyDescent="0.15">
      <c r="A873" s="376">
        <v>4</v>
      </c>
      <c r="B873" s="376">
        <v>1</v>
      </c>
      <c r="C873" s="361" t="s">
        <v>635</v>
      </c>
      <c r="D873" s="347"/>
      <c r="E873" s="347"/>
      <c r="F873" s="347"/>
      <c r="G873" s="347"/>
      <c r="H873" s="347"/>
      <c r="I873" s="347"/>
      <c r="J873" s="348">
        <v>8010005003758</v>
      </c>
      <c r="K873" s="349"/>
      <c r="L873" s="349"/>
      <c r="M873" s="349"/>
      <c r="N873" s="349"/>
      <c r="O873" s="349"/>
      <c r="P873" s="362" t="s">
        <v>637</v>
      </c>
      <c r="Q873" s="350"/>
      <c r="R873" s="350"/>
      <c r="S873" s="350"/>
      <c r="T873" s="350"/>
      <c r="U873" s="350"/>
      <c r="V873" s="350"/>
      <c r="W873" s="350"/>
      <c r="X873" s="350"/>
      <c r="Y873" s="351">
        <v>5</v>
      </c>
      <c r="Z873" s="352"/>
      <c r="AA873" s="352"/>
      <c r="AB873" s="353"/>
      <c r="AC873" s="363" t="s">
        <v>495</v>
      </c>
      <c r="AD873" s="363"/>
      <c r="AE873" s="363"/>
      <c r="AF873" s="363"/>
      <c r="AG873" s="363"/>
      <c r="AH873" s="355">
        <v>1</v>
      </c>
      <c r="AI873" s="356"/>
      <c r="AJ873" s="356"/>
      <c r="AK873" s="356"/>
      <c r="AL873" s="357">
        <v>99</v>
      </c>
      <c r="AM873" s="358"/>
      <c r="AN873" s="358"/>
      <c r="AO873" s="359"/>
      <c r="AP873" s="360"/>
      <c r="AQ873" s="360"/>
      <c r="AR873" s="360"/>
      <c r="AS873" s="360"/>
      <c r="AT873" s="360"/>
      <c r="AU873" s="360"/>
      <c r="AV873" s="360"/>
      <c r="AW873" s="360"/>
      <c r="AX873" s="360"/>
    </row>
    <row r="874" spans="1:50" ht="30" customHeight="1" x14ac:dyDescent="0.15">
      <c r="A874" s="376">
        <v>5</v>
      </c>
      <c r="B874" s="376">
        <v>1</v>
      </c>
      <c r="C874" s="361" t="s">
        <v>639</v>
      </c>
      <c r="D874" s="347"/>
      <c r="E874" s="347"/>
      <c r="F874" s="347"/>
      <c r="G874" s="347"/>
      <c r="H874" s="347"/>
      <c r="I874" s="347"/>
      <c r="J874" s="348">
        <v>6010005018527</v>
      </c>
      <c r="K874" s="349"/>
      <c r="L874" s="349"/>
      <c r="M874" s="349"/>
      <c r="N874" s="349"/>
      <c r="O874" s="349"/>
      <c r="P874" s="362" t="s">
        <v>638</v>
      </c>
      <c r="Q874" s="350"/>
      <c r="R874" s="350"/>
      <c r="S874" s="350"/>
      <c r="T874" s="350"/>
      <c r="U874" s="350"/>
      <c r="V874" s="350"/>
      <c r="W874" s="350"/>
      <c r="X874" s="350"/>
      <c r="Y874" s="351">
        <v>4</v>
      </c>
      <c r="Z874" s="352"/>
      <c r="AA874" s="352"/>
      <c r="AB874" s="353"/>
      <c r="AC874" s="354" t="s">
        <v>495</v>
      </c>
      <c r="AD874" s="354"/>
      <c r="AE874" s="354"/>
      <c r="AF874" s="354"/>
      <c r="AG874" s="354"/>
      <c r="AH874" s="355">
        <v>1</v>
      </c>
      <c r="AI874" s="356"/>
      <c r="AJ874" s="356"/>
      <c r="AK874" s="356"/>
      <c r="AL874" s="357">
        <v>77</v>
      </c>
      <c r="AM874" s="358"/>
      <c r="AN874" s="358"/>
      <c r="AO874" s="359"/>
      <c r="AP874" s="360"/>
      <c r="AQ874" s="360"/>
      <c r="AR874" s="360"/>
      <c r="AS874" s="360"/>
      <c r="AT874" s="360"/>
      <c r="AU874" s="360"/>
      <c r="AV874" s="360"/>
      <c r="AW874" s="360"/>
      <c r="AX874" s="360"/>
    </row>
    <row r="875" spans="1:50" ht="45" customHeight="1" x14ac:dyDescent="0.15">
      <c r="A875" s="376">
        <v>6</v>
      </c>
      <c r="B875" s="376">
        <v>1</v>
      </c>
      <c r="C875" s="361" t="s">
        <v>640</v>
      </c>
      <c r="D875" s="347"/>
      <c r="E875" s="347"/>
      <c r="F875" s="347"/>
      <c r="G875" s="347"/>
      <c r="H875" s="347"/>
      <c r="I875" s="347"/>
      <c r="J875" s="348">
        <v>4010505002081</v>
      </c>
      <c r="K875" s="349"/>
      <c r="L875" s="349"/>
      <c r="M875" s="349"/>
      <c r="N875" s="349"/>
      <c r="O875" s="349"/>
      <c r="P875" s="362" t="s">
        <v>642</v>
      </c>
      <c r="Q875" s="350"/>
      <c r="R875" s="350"/>
      <c r="S875" s="350"/>
      <c r="T875" s="350"/>
      <c r="U875" s="350"/>
      <c r="V875" s="350"/>
      <c r="W875" s="350"/>
      <c r="X875" s="350"/>
      <c r="Y875" s="351">
        <v>3</v>
      </c>
      <c r="Z875" s="352"/>
      <c r="AA875" s="352"/>
      <c r="AB875" s="353"/>
      <c r="AC875" s="354" t="s">
        <v>495</v>
      </c>
      <c r="AD875" s="354"/>
      <c r="AE875" s="354"/>
      <c r="AF875" s="354"/>
      <c r="AG875" s="354"/>
      <c r="AH875" s="355">
        <v>1</v>
      </c>
      <c r="AI875" s="356"/>
      <c r="AJ875" s="356"/>
      <c r="AK875" s="356"/>
      <c r="AL875" s="357">
        <v>99</v>
      </c>
      <c r="AM875" s="358"/>
      <c r="AN875" s="358"/>
      <c r="AO875" s="359"/>
      <c r="AP875" s="360"/>
      <c r="AQ875" s="360"/>
      <c r="AR875" s="360"/>
      <c r="AS875" s="360"/>
      <c r="AT875" s="360"/>
      <c r="AU875" s="360"/>
      <c r="AV875" s="360"/>
      <c r="AW875" s="360"/>
      <c r="AX875" s="360"/>
    </row>
    <row r="876" spans="1:50" ht="70.5" customHeight="1" x14ac:dyDescent="0.15">
      <c r="A876" s="376">
        <v>7</v>
      </c>
      <c r="B876" s="376">
        <v>1</v>
      </c>
      <c r="C876" s="361" t="s">
        <v>641</v>
      </c>
      <c r="D876" s="347"/>
      <c r="E876" s="347"/>
      <c r="F876" s="347"/>
      <c r="G876" s="347"/>
      <c r="H876" s="347"/>
      <c r="I876" s="347"/>
      <c r="J876" s="348">
        <v>1010505001953</v>
      </c>
      <c r="K876" s="349"/>
      <c r="L876" s="349"/>
      <c r="M876" s="349"/>
      <c r="N876" s="349"/>
      <c r="O876" s="349"/>
      <c r="P876" s="362" t="s">
        <v>643</v>
      </c>
      <c r="Q876" s="350"/>
      <c r="R876" s="350"/>
      <c r="S876" s="350"/>
      <c r="T876" s="350"/>
      <c r="U876" s="350"/>
      <c r="V876" s="350"/>
      <c r="W876" s="350"/>
      <c r="X876" s="350"/>
      <c r="Y876" s="351">
        <v>3</v>
      </c>
      <c r="Z876" s="352"/>
      <c r="AA876" s="352"/>
      <c r="AB876" s="353"/>
      <c r="AC876" s="354" t="s">
        <v>495</v>
      </c>
      <c r="AD876" s="354"/>
      <c r="AE876" s="354"/>
      <c r="AF876" s="354"/>
      <c r="AG876" s="354"/>
      <c r="AH876" s="355">
        <v>1</v>
      </c>
      <c r="AI876" s="356"/>
      <c r="AJ876" s="356"/>
      <c r="AK876" s="356"/>
      <c r="AL876" s="357">
        <v>95</v>
      </c>
      <c r="AM876" s="358"/>
      <c r="AN876" s="358"/>
      <c r="AO876" s="359"/>
      <c r="AP876" s="360"/>
      <c r="AQ876" s="360"/>
      <c r="AR876" s="360"/>
      <c r="AS876" s="360"/>
      <c r="AT876" s="360"/>
      <c r="AU876" s="360"/>
      <c r="AV876" s="360"/>
      <c r="AW876" s="360"/>
      <c r="AX876" s="360"/>
    </row>
    <row r="877" spans="1:50" ht="45" customHeight="1" x14ac:dyDescent="0.15">
      <c r="A877" s="376">
        <v>8</v>
      </c>
      <c r="B877" s="376">
        <v>1</v>
      </c>
      <c r="C877" s="361" t="s">
        <v>632</v>
      </c>
      <c r="D877" s="347"/>
      <c r="E877" s="347"/>
      <c r="F877" s="347"/>
      <c r="G877" s="347"/>
      <c r="H877" s="347"/>
      <c r="I877" s="347"/>
      <c r="J877" s="348">
        <v>1010405010609</v>
      </c>
      <c r="K877" s="349"/>
      <c r="L877" s="349"/>
      <c r="M877" s="349"/>
      <c r="N877" s="349"/>
      <c r="O877" s="349"/>
      <c r="P877" s="362" t="s">
        <v>644</v>
      </c>
      <c r="Q877" s="350"/>
      <c r="R877" s="350"/>
      <c r="S877" s="350"/>
      <c r="T877" s="350"/>
      <c r="U877" s="350"/>
      <c r="V877" s="350"/>
      <c r="W877" s="350"/>
      <c r="X877" s="350"/>
      <c r="Y877" s="351">
        <v>2</v>
      </c>
      <c r="Z877" s="352"/>
      <c r="AA877" s="352"/>
      <c r="AB877" s="353"/>
      <c r="AC877" s="354" t="s">
        <v>495</v>
      </c>
      <c r="AD877" s="354"/>
      <c r="AE877" s="354"/>
      <c r="AF877" s="354"/>
      <c r="AG877" s="354"/>
      <c r="AH877" s="355">
        <v>1</v>
      </c>
      <c r="AI877" s="356"/>
      <c r="AJ877" s="356"/>
      <c r="AK877" s="356"/>
      <c r="AL877" s="357">
        <v>77</v>
      </c>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646</v>
      </c>
      <c r="D903" s="347"/>
      <c r="E903" s="347"/>
      <c r="F903" s="347"/>
      <c r="G903" s="347"/>
      <c r="H903" s="347"/>
      <c r="I903" s="347"/>
      <c r="J903" s="348">
        <v>1011105001930</v>
      </c>
      <c r="K903" s="349"/>
      <c r="L903" s="349"/>
      <c r="M903" s="349"/>
      <c r="N903" s="349"/>
      <c r="O903" s="349"/>
      <c r="P903" s="362" t="s">
        <v>647</v>
      </c>
      <c r="Q903" s="350"/>
      <c r="R903" s="350"/>
      <c r="S903" s="350"/>
      <c r="T903" s="350"/>
      <c r="U903" s="350"/>
      <c r="V903" s="350"/>
      <c r="W903" s="350"/>
      <c r="X903" s="350"/>
      <c r="Y903" s="351">
        <v>4</v>
      </c>
      <c r="Z903" s="352"/>
      <c r="AA903" s="352"/>
      <c r="AB903" s="353"/>
      <c r="AC903" s="363" t="s">
        <v>495</v>
      </c>
      <c r="AD903" s="371"/>
      <c r="AE903" s="371"/>
      <c r="AF903" s="371"/>
      <c r="AG903" s="371"/>
      <c r="AH903" s="372">
        <v>1</v>
      </c>
      <c r="AI903" s="373"/>
      <c r="AJ903" s="373"/>
      <c r="AK903" s="373"/>
      <c r="AL903" s="357">
        <v>71</v>
      </c>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42" customHeight="1" x14ac:dyDescent="0.15">
      <c r="A936" s="376">
        <v>1</v>
      </c>
      <c r="B936" s="376">
        <v>1</v>
      </c>
      <c r="C936" s="361" t="s">
        <v>649</v>
      </c>
      <c r="D936" s="347"/>
      <c r="E936" s="347"/>
      <c r="F936" s="347"/>
      <c r="G936" s="347"/>
      <c r="H936" s="347"/>
      <c r="I936" s="347"/>
      <c r="J936" s="348">
        <v>6010001030403</v>
      </c>
      <c r="K936" s="349"/>
      <c r="L936" s="349"/>
      <c r="M936" s="349"/>
      <c r="N936" s="349"/>
      <c r="O936" s="349"/>
      <c r="P936" s="362" t="s">
        <v>650</v>
      </c>
      <c r="Q936" s="350"/>
      <c r="R936" s="350"/>
      <c r="S936" s="350"/>
      <c r="T936" s="350"/>
      <c r="U936" s="350"/>
      <c r="V936" s="350"/>
      <c r="W936" s="350"/>
      <c r="X936" s="350"/>
      <c r="Y936" s="351">
        <v>15</v>
      </c>
      <c r="Z936" s="352"/>
      <c r="AA936" s="352"/>
      <c r="AB936" s="353"/>
      <c r="AC936" s="363" t="s">
        <v>495</v>
      </c>
      <c r="AD936" s="371"/>
      <c r="AE936" s="371"/>
      <c r="AF936" s="371"/>
      <c r="AG936" s="371"/>
      <c r="AH936" s="372">
        <v>1</v>
      </c>
      <c r="AI936" s="373"/>
      <c r="AJ936" s="373"/>
      <c r="AK936" s="373"/>
      <c r="AL936" s="357">
        <v>85</v>
      </c>
      <c r="AM936" s="358"/>
      <c r="AN936" s="358"/>
      <c r="AO936" s="359"/>
      <c r="AP936" s="360"/>
      <c r="AQ936" s="360"/>
      <c r="AR936" s="360"/>
      <c r="AS936" s="360"/>
      <c r="AT936" s="360"/>
      <c r="AU936" s="360"/>
      <c r="AV936" s="360"/>
      <c r="AW936" s="360"/>
      <c r="AX936" s="360"/>
    </row>
    <row r="937" spans="1:50" ht="30" customHeight="1" x14ac:dyDescent="0.15">
      <c r="A937" s="376">
        <v>2</v>
      </c>
      <c r="B937" s="376">
        <v>1</v>
      </c>
      <c r="C937" s="361" t="s">
        <v>657</v>
      </c>
      <c r="D937" s="347"/>
      <c r="E937" s="347"/>
      <c r="F937" s="347"/>
      <c r="G937" s="347"/>
      <c r="H937" s="347"/>
      <c r="I937" s="347"/>
      <c r="J937" s="348">
        <v>4010001146242</v>
      </c>
      <c r="K937" s="349"/>
      <c r="L937" s="349"/>
      <c r="M937" s="349"/>
      <c r="N937" s="349"/>
      <c r="O937" s="349"/>
      <c r="P937" s="362" t="s">
        <v>651</v>
      </c>
      <c r="Q937" s="350"/>
      <c r="R937" s="350"/>
      <c r="S937" s="350"/>
      <c r="T937" s="350"/>
      <c r="U937" s="350"/>
      <c r="V937" s="350"/>
      <c r="W937" s="350"/>
      <c r="X937" s="350"/>
      <c r="Y937" s="351">
        <v>10</v>
      </c>
      <c r="Z937" s="352"/>
      <c r="AA937" s="352"/>
      <c r="AB937" s="353"/>
      <c r="AC937" s="363" t="s">
        <v>495</v>
      </c>
      <c r="AD937" s="363"/>
      <c r="AE937" s="363"/>
      <c r="AF937" s="363"/>
      <c r="AG937" s="363"/>
      <c r="AH937" s="372">
        <v>2</v>
      </c>
      <c r="AI937" s="373"/>
      <c r="AJ937" s="373"/>
      <c r="AK937" s="373"/>
      <c r="AL937" s="357">
        <v>81</v>
      </c>
      <c r="AM937" s="358"/>
      <c r="AN937" s="358"/>
      <c r="AO937" s="359"/>
      <c r="AP937" s="360"/>
      <c r="AQ937" s="360"/>
      <c r="AR937" s="360"/>
      <c r="AS937" s="360"/>
      <c r="AT937" s="360"/>
      <c r="AU937" s="360"/>
      <c r="AV937" s="360"/>
      <c r="AW937" s="360"/>
      <c r="AX937" s="360"/>
    </row>
    <row r="938" spans="1:50" ht="78" customHeight="1" x14ac:dyDescent="0.15">
      <c r="A938" s="376">
        <v>3</v>
      </c>
      <c r="B938" s="376">
        <v>1</v>
      </c>
      <c r="C938" s="361" t="s">
        <v>652</v>
      </c>
      <c r="D938" s="347"/>
      <c r="E938" s="347"/>
      <c r="F938" s="347"/>
      <c r="G938" s="347"/>
      <c r="H938" s="347"/>
      <c r="I938" s="347"/>
      <c r="J938" s="348">
        <v>3120001056860</v>
      </c>
      <c r="K938" s="349"/>
      <c r="L938" s="349"/>
      <c r="M938" s="349"/>
      <c r="N938" s="349"/>
      <c r="O938" s="349"/>
      <c r="P938" s="362" t="s">
        <v>653</v>
      </c>
      <c r="Q938" s="350"/>
      <c r="R938" s="350"/>
      <c r="S938" s="350"/>
      <c r="T938" s="350"/>
      <c r="U938" s="350"/>
      <c r="V938" s="350"/>
      <c r="W938" s="350"/>
      <c r="X938" s="350"/>
      <c r="Y938" s="351">
        <v>10</v>
      </c>
      <c r="Z938" s="352"/>
      <c r="AA938" s="352"/>
      <c r="AB938" s="353"/>
      <c r="AC938" s="363" t="s">
        <v>495</v>
      </c>
      <c r="AD938" s="363"/>
      <c r="AE938" s="363"/>
      <c r="AF938" s="363"/>
      <c r="AG938" s="363"/>
      <c r="AH938" s="355">
        <v>1</v>
      </c>
      <c r="AI938" s="356"/>
      <c r="AJ938" s="356"/>
      <c r="AK938" s="356"/>
      <c r="AL938" s="357">
        <v>97</v>
      </c>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4" max="49" man="1"/>
    <brk id="699" max="49" man="1"/>
    <brk id="733" max="49" man="1"/>
    <brk id="778" max="49" man="1"/>
    <brk id="804" max="49" man="1"/>
    <brk id="1099" max="49" man="1"/>
    <brk id="1102" max="49" man="1"/>
  </rowBreaks>
  <colBreaks count="1" manualBreakCount="1">
    <brk id="6" max="93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t="s">
        <v>572</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文教及び科学振興、その他の事項経費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554</v>
      </c>
      <c r="AF2" s="1032"/>
      <c r="AG2" s="1032"/>
      <c r="AH2" s="1032"/>
      <c r="AI2" s="1032" t="s">
        <v>551</v>
      </c>
      <c r="AJ2" s="1032"/>
      <c r="AK2" s="1032"/>
      <c r="AL2" s="1032"/>
      <c r="AM2" s="1032" t="s">
        <v>525</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555</v>
      </c>
      <c r="AF9" s="1032"/>
      <c r="AG9" s="1032"/>
      <c r="AH9" s="1032"/>
      <c r="AI9" s="1032" t="s">
        <v>551</v>
      </c>
      <c r="AJ9" s="1032"/>
      <c r="AK9" s="1032"/>
      <c r="AL9" s="1032"/>
      <c r="AM9" s="1032" t="s">
        <v>525</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554</v>
      </c>
      <c r="AF16" s="1032"/>
      <c r="AG16" s="1032"/>
      <c r="AH16" s="1032"/>
      <c r="AI16" s="1032" t="s">
        <v>552</v>
      </c>
      <c r="AJ16" s="1032"/>
      <c r="AK16" s="1032"/>
      <c r="AL16" s="1032"/>
      <c r="AM16" s="1032" t="s">
        <v>525</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556</v>
      </c>
      <c r="AF23" s="1032"/>
      <c r="AG23" s="1032"/>
      <c r="AH23" s="1032"/>
      <c r="AI23" s="1032" t="s">
        <v>551</v>
      </c>
      <c r="AJ23" s="1032"/>
      <c r="AK23" s="1032"/>
      <c r="AL23" s="1032"/>
      <c r="AM23" s="1032" t="s">
        <v>525</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554</v>
      </c>
      <c r="AF30" s="1032"/>
      <c r="AG30" s="1032"/>
      <c r="AH30" s="1032"/>
      <c r="AI30" s="1032" t="s">
        <v>551</v>
      </c>
      <c r="AJ30" s="1032"/>
      <c r="AK30" s="1032"/>
      <c r="AL30" s="1032"/>
      <c r="AM30" s="1032" t="s">
        <v>549</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556</v>
      </c>
      <c r="AF37" s="1032"/>
      <c r="AG37" s="1032"/>
      <c r="AH37" s="1032"/>
      <c r="AI37" s="1032" t="s">
        <v>553</v>
      </c>
      <c r="AJ37" s="1032"/>
      <c r="AK37" s="1032"/>
      <c r="AL37" s="1032"/>
      <c r="AM37" s="1032" t="s">
        <v>550</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554</v>
      </c>
      <c r="AF44" s="1032"/>
      <c r="AG44" s="1032"/>
      <c r="AH44" s="1032"/>
      <c r="AI44" s="1032" t="s">
        <v>551</v>
      </c>
      <c r="AJ44" s="1032"/>
      <c r="AK44" s="1032"/>
      <c r="AL44" s="1032"/>
      <c r="AM44" s="1032" t="s">
        <v>525</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554</v>
      </c>
      <c r="AF51" s="1032"/>
      <c r="AG51" s="1032"/>
      <c r="AH51" s="1032"/>
      <c r="AI51" s="1032" t="s">
        <v>551</v>
      </c>
      <c r="AJ51" s="1032"/>
      <c r="AK51" s="1032"/>
      <c r="AL51" s="1032"/>
      <c r="AM51" s="1032" t="s">
        <v>525</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554</v>
      </c>
      <c r="AF58" s="1032"/>
      <c r="AG58" s="1032"/>
      <c r="AH58" s="1032"/>
      <c r="AI58" s="1032" t="s">
        <v>551</v>
      </c>
      <c r="AJ58" s="1032"/>
      <c r="AK58" s="1032"/>
      <c r="AL58" s="1032"/>
      <c r="AM58" s="1032" t="s">
        <v>525</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554</v>
      </c>
      <c r="AF65" s="1032"/>
      <c r="AG65" s="1032"/>
      <c r="AH65" s="1032"/>
      <c r="AI65" s="1032" t="s">
        <v>551</v>
      </c>
      <c r="AJ65" s="1032"/>
      <c r="AK65" s="1032"/>
      <c r="AL65" s="1032"/>
      <c r="AM65" s="1032" t="s">
        <v>525</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2019-07-04T08:45:31Z</cp:lastPrinted>
  <dcterms:created xsi:type="dcterms:W3CDTF">2012-03-13T00:50:25Z</dcterms:created>
  <dcterms:modified xsi:type="dcterms:W3CDTF">2019-07-04T08:45:35Z</dcterms:modified>
</cp:coreProperties>
</file>