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7_予算・経理班\予算経理班H31年度\09.行政事業レビュー\4.主計局ヒアリング（観光財源事業）\★最新版（常に更新）\H31(R1)新規事業\新030～033文化財\新31-0030（日本博）\"/>
    </mc:Choice>
  </mc:AlternateContent>
  <bookViews>
    <workbookView xWindow="0" yWindow="0" windowWidth="17895" windowHeight="4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<sst xmlns="http://schemas.openxmlformats.org/spreadsheetml/2006/main" count="2852" uniqueCount="639">
  <si>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</si>
  <si>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</si>
  <si>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</si>
  <si>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</si>
  <si>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</si>
  <si>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</si>
  <si>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</si>
  <si>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</si>
  <si>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</si>
  <si>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</si>
  <si>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</si>
  <si>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</si>
  <si>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</si>
  <si>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</si>
  <si>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</si>
  <si>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</si>
  <si>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</si>
  <si>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</si>
  <si>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</si>
  <si>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</si>
  <si>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</si>
  <si>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</si>
  <si>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</si>
  <si>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</si>
  <si>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</si>
  <si>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</si>
  <si>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</si>
  <si>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</si>
  <si>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</si>
  <si>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</si>
  <si>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</si>
  <si>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</si>
  <si>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</si>
  <si>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</si>
  <si>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</si>
  <si>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</si>
  <si>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</si>
  <si>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</si>
  <si>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</si>
  <si>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</si>
  <si>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</si>
  <si>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</si>
  <si>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</si>
  <si>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</si>
  <si>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</si>
  <si>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</si>
  <si>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</si>
  <si>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</si>
  <si>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</si>
  <si>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</si>
  <si>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</si>
  <si>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</si>
  <si>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</si>
  <si>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</si>
  <si>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</si>
  <si>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</si>
  <si>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</si>
  <si>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</si>
  <si>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</si>
  <si>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</si>
  <si>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</si>
  <si>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</si>
  <si>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</si>
  <si>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</si>
  <si>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</si>
  <si>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</si>
  <si>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</si>
  <si>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</si>
  <si>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</si>
  <si>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</si>
  <si>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</si>
  <si>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</si>
  <si>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</si>
  <si>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</si>
  <si>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</si>
  <si>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</si>
  <si>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</si>
  <si>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</si>
  <si>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</si>
  <si>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</si>
  <si>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</si>
  <si>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</si>
  <si>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</si>
  <si>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</si>
  <si>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</si>
  <si>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</si>
  <si>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</si>
  <si>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</si>
  <si>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</si>
  <si>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</si>
  <si>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</si>
  <si>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</si>
  <si>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</si>
  <si>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</si>
  <si>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</si>
  <si>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</si>
  <si>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</si>
  <si>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</si>
  <si>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</si>
  <si>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</si>
  <si>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</si>
  <si>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</si>
  <si>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</si>
  <si>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</si>
  <si>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</si>
  <si>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</si>
  <si>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</si>
  <si>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</si>
  <si>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</si>
  <si>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</si>
  <si>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</si>
  <si>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</si>
  <si>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</si>
  <si>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</si>
  <si>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</si>
  <si>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</si>
  <si>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</si>
  <si>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</si>
  <si>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</si>
  <si>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</si>
  <si>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</si>
  <si>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</si>
  <si>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</si>
  <si>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</si>
  <si>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</si>
  <si>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</si>
  <si>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</si>
  <si>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</si>
  <si>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</si>
  <si>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</si>
  <si>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</si>
  <si>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</si>
  <si>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</si>
  <si>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</si>
  <si>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</si>
  <si>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</si>
  <si>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</si>
  <si>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</si>
  <si>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</si>
  <si>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</si>
  <si>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</si>
  <si>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</si>
  <si>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</si>
  <si>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</si>
  <si>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</si>
  <si>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</si>
  <si>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</si>
  <si>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</si>
  <si>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</si>
  <si>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</si>
  <si>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</si>
  <si>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</si>
  <si>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</si>
  <si>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</si>
  <si>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</si>
  <si>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</si>
  <si>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</si>
  <si>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</si>
  <si>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</si>
  <si>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</si>
  <si>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</si>
  <si>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</si>
  <si>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</si>
  <si>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</si>
  <si>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</si>
  <si>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</si>
  <si>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</si>
  <si>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</si>
  <si>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</si>
  <si>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</si>
  <si>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</si>
  <si>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</si>
  <si>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</si>
  <si>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</si>
  <si>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</si>
  <si>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</si>
  <si>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</si>
  <si>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</si>
  <si>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</si>
  <si>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</si>
  <si>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</si>
  <si>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</si>
  <si>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</si>
  <si>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</si>
  <si>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</si>
  <si>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</si>
  <si>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</si>
  <si>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</si>
  <si>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</si>
  <si>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</si>
  <si>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</si>
  <si>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</si>
  <si>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</si>
  <si>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</si>
  <si>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</si>
  <si>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</si>
  <si>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</si>
  <si>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</si>
  <si>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</si>
  <si>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</si>
  <si>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</si>
  <si>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</si>
  <si>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</si>
  <si>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</si>
  <si>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</si>
  <si>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</si>
  <si>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</si>
  <si>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</si>
  <si>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</si>
  <si>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</si>
  <si>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</si>
  <si>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</si>
  <si>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</si>
  <si>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</si>
  <si>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</si>
  <si>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</si>
  <si>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</si>
  <si>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</si>
  <si>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</si>
  <si>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</si>
  <si>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</si>
  <si>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</si>
  <si>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</si>
  <si>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</si>
  <si>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</si>
  <si>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</si>
  <si>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</si>
  <si>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</si>
  <si>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</si>
  <si>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</si>
  <si>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</si>
  <si>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</si>
  <si>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</si>
  <si>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</si>
  <si>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</si>
  <si>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</si>
  <si>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</si>
  <si>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</si>
  <si>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</si>
  <si>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</si>
  <si>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</si>
  <si>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</si>
  <si>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</si>
  <si>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</si>
  <si>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</si>
  <si>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</si>
  <si>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</si>
  <si>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</si>
  <si>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</si>
  <si>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</si>
  <si>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</si>
  <si>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</si>
  <si>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</si>
  <si>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</si>
  <si>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</si>
  <si>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</si>
  <si>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</si>
  <si>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</si>
  <si>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</si>
  <si>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</si>
  <si>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</si>
  <si>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</si>
  <si>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</si>
  <si>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</si>
  <si>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</si>
  <si>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</si>
  <si>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</si>
  <si>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</si>
  <si>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</si>
  <si>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</si>
  <si>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</si>
  <si>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</si>
  <si>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</si>
  <si>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</si>
  <si>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</si>
  <si>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</si>
  <si>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</si>
  <si>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</si>
  <si>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</si>
  <si>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</si>
  <si>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</si>
  <si>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</si>
  <si>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</si>
  <si>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</si>
  <si>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</si>
  <si>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</si>
  <si>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</si>
  <si>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</si>
  <si>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</si>
  <si>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</si>
  <si>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</si>
  <si>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</si>
  <si>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</si>
  <si>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</si>
  <si>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</si>
  <si>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</si>
  <si>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</si>
  <si>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</si>
  <si>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</si>
  <si>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</si>
  <si>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</si>
  <si>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</si>
  <si>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</si>
  <si>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</si>
  <si>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</si>
  <si>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</si>
  <si>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</si>
  <si>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</si>
  <si>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</si>
  <si>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</si>
  <si>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</si>
  <si>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</si>
  <si>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</si>
  <si>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</si>
  <si>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</si>
  <si>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</si>
  <si>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</si>
  <si>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</si>
  <si>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</si>
  <si>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</si>
  <si>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</si>
  <si>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</si>
  <si>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</si>
  <si>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</si>
  <si>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</si>
  <si>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</si>
  <si>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</si>
  <si>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</si>
  <si>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</si>
  <si>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</si>
  <si>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</si>
  <si>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</si>
  <si>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</si>
  <si>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</si>
  <si>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</si>
  <si>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</si>
  <si>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</si>
  <si>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</si>
  <si>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</si>
  <si>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</si>
  <si>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</si>
  <si>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</si>
  <si>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</si>
  <si>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</si>
  <si>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</si>
  <si>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</si>
  <si>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</si>
  <si>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</si>
  <si>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</si>
  <si>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</si>
  <si>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</si>
  <si>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</si>
  <si>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</si>
  <si>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</si>
  <si>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</si>
  <si>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</si>
  <si>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</si>
  <si>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</si>
  <si>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</si>
  <si>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</si>
  <si>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</si>
  <si>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</si>
  <si>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</si>
  <si>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</si>
  <si>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</si>
  <si>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</si>
  <si>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</si>
  <si>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</si>
  <si>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</si>
  <si>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</si>
  <si>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</si>
  <si>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</si>
  <si>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</si>
  <si>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</si>
  <si>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</si>
  <si>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</si>
  <si>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</si>
  <si>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</si>
  <si>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</si>
  <si>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</si>
  <si>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</si>
  <si>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</si>
  <si>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</si>
  <si>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</si>
  <si>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</si>
  <si>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</si>
  <si>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</si>
  <si>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</si>
  <si>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</si>
  <si>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</si>
  <si>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</si>
  <si>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</si>
  <si>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</si>
  <si>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</si>
  <si>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</si>
  <si>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</si>
  <si>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</si>
  <si>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</si>
  <si>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</si>
  <si>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</si>
  <si>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</si>
  <si>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</si>
  <si>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</si>
  <si>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</si>
  <si>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</si>
  <si>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</si>
  <si>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</si>
  <si>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</si>
  <si>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</si>
  <si>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</si>
  <si>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</si>
  <si>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</si>
  <si>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</si>
  <si>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</si>
  <si>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</si>
  <si>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</si>
  <si>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</si>
  <si>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</si>
  <si>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</si>
  <si>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</si>
  <si>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</si>
  <si>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</si>
  <si>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</si>
  <si>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</si>
  <si>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</si>
  <si>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</si>
  <si>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</si>
  <si>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</si>
  <si>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</si>
  <si>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</si>
  <si>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</si>
  <si>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</si>
  <si>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</si>
  <si>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</si>
  <si>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</si>
  <si>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</si>
  <si>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</si>
  <si>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</si>
  <si>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</si>
  <si>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</si>
  <si>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</si>
  <si>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</si>
  <si>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</si>
  <si>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</si>
  <si>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</si>
  <si>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</si>
  <si>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</si>
  <si>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</si>
  <si>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</si>
  <si>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</si>
  <si>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</si>
  <si>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</si>
  <si>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</si>
  <si>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</si>
  <si>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</si>
  <si>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</si>
  <si>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</si>
  <si>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</si>
  <si>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</si>
  <si>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</si>
  <si>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</si>
  <si>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</si>
  <si>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</si>
  <si>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</si>
  <si>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</si>
  <si>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</si>
  <si>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</si>
  <si>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</si>
  <si>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</si>
  <si>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</si>
  <si>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</si>
  <si>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</si>
  <si>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</si>
  <si>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</si>
  <si>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</si>
  <si>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</si>
  <si>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</si>
  <si>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</si>
  <si>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</si>
  <si>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</si>
  <si>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</si>
  <si>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</si>
  <si>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</si>
  <si>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</si>
  <si>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</si>
  <si>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</si>
  <si>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</si>
  <si>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</si>
  <si>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</si>
  <si>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</si>
  <si>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</si>
  <si>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</si>
  <si>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</si>
  <si>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</si>
  <si>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</si>
  <si>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</si>
  <si>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</si>
  <si>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</si>
  <si>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</si>
  <si>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</si>
  <si>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</si>
  <si>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</si>
  <si>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</si>
  <si>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</si>
  <si>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</si>
  <si>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</si>
  <si>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</si>
  <si>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</si>
  <si>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</si>
  <si>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</si>
  <si>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</si>
  <si>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</si>
  <si>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</si>
  <si>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</si>
  <si>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</si>
  <si>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</si>
  <si>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</si>
  <si>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</si>
  <si>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</si>
  <si>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</si>
  <si>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</si>
  <si>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</si>
  <si>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</si>
  <si>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</si>
  <si>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</si>
  <si>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</si>
  <si>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</si>
  <si>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</si>
  <si>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</si>
  <si>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</si>
  <si>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</si>
  <si>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</si>
  <si>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</si>
  <si>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</si>
  <si>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</si>
  <si>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</si>
  <si>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</si>
  <si>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</si>
  <si>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</si>
  <si>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</si>
  <si>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</si>
  <si>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</si>
  <si>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</si>
  <si>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</si>
  <si>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</si>
  <si>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</si>
  <si>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</si>
  <si>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</si>
  <si>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</si>
  <si>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</si>
  <si>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</si>
  <si>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</si>
  <si>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</si>
  <si>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</si>
  <si>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</si>
  <si>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</si>
  <si>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</si>
  <si>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</si>
  <si>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</si>
  <si>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</si>
  <si>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</si>
  <si>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</si>
  <si>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</si>
  <si>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</si>
  <si>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</si>
  <si>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</si>
  <si>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</si>
  <si>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</si>
  <si>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</si>
  <si>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phoneticPr fontId="5"/>
  </si>
  <si>
    <t>-</t>
    <phoneticPr fontId="5"/>
  </si>
  <si>
    <t>-</t>
    <phoneticPr fontId="5"/>
  </si>
  <si>
    <t>-</t>
    <phoneticPr fontId="5"/>
  </si>
  <si>
    <t>-</t>
    <phoneticPr fontId="5"/>
  </si>
  <si>
    <t>-</t>
    <phoneticPr fontId="5"/>
  </si>
  <si>
    <t>文化資源活用委託費</t>
    <rPh sb="0" eb="2">
      <t>ブンカ</t>
    </rPh>
    <rPh sb="2" eb="4">
      <t>シゲン</t>
    </rPh>
    <rPh sb="4" eb="6">
      <t>カツヨウ</t>
    </rPh>
    <rPh sb="6" eb="8">
      <t>イタク</t>
    </rPh>
    <rPh sb="8" eb="9">
      <t>ヒ</t>
    </rPh>
    <phoneticPr fontId="5"/>
  </si>
  <si>
    <t>文化資源活用事業費補助金</t>
    <rPh sb="0" eb="2">
      <t>ブンカ</t>
    </rPh>
    <rPh sb="2" eb="4">
      <t>シゲン</t>
    </rPh>
    <rPh sb="4" eb="6">
      <t>カツヨウ</t>
    </rPh>
    <rPh sb="6" eb="9">
      <t>ジギョウヒ</t>
    </rPh>
    <rPh sb="9" eb="12">
      <t>ホジョキン</t>
    </rPh>
    <phoneticPr fontId="5"/>
  </si>
  <si>
    <t>諸謝金</t>
    <rPh sb="0" eb="3">
      <t>ショシャキン</t>
    </rPh>
    <phoneticPr fontId="5"/>
  </si>
  <si>
    <t>文化資源活用庁費</t>
    <rPh sb="0" eb="2">
      <t>ブンカ</t>
    </rPh>
    <rPh sb="2" eb="4">
      <t>シゲン</t>
    </rPh>
    <rPh sb="4" eb="6">
      <t>カツヨウ</t>
    </rPh>
    <rPh sb="6" eb="8">
      <t>チョウヒ</t>
    </rPh>
    <phoneticPr fontId="5"/>
  </si>
  <si>
    <t>委員等旅費</t>
    <rPh sb="0" eb="2">
      <t>イイン</t>
    </rPh>
    <rPh sb="2" eb="3">
      <t>トウ</t>
    </rPh>
    <rPh sb="3" eb="5">
      <t>リョヒ</t>
    </rPh>
    <phoneticPr fontId="5"/>
  </si>
  <si>
    <t>観光庁</t>
    <rPh sb="0" eb="2">
      <t>カンコウ</t>
    </rPh>
    <rPh sb="2" eb="3">
      <t>チョウ</t>
    </rPh>
    <phoneticPr fontId="5"/>
  </si>
  <si>
    <t>-</t>
    <phoneticPr fontId="5"/>
  </si>
  <si>
    <t>-</t>
    <phoneticPr fontId="5"/>
  </si>
  <si>
    <t>件</t>
    <rPh sb="0" eb="1">
      <t>ケン</t>
    </rPh>
    <phoneticPr fontId="5"/>
  </si>
  <si>
    <t>-</t>
    <phoneticPr fontId="5"/>
  </si>
  <si>
    <t>万人</t>
    <rPh sb="0" eb="2">
      <t>マンニン</t>
    </rPh>
    <phoneticPr fontId="5"/>
  </si>
  <si>
    <t>「日本博」プロジェクト認証件数</t>
    <rPh sb="1" eb="3">
      <t>ニホン</t>
    </rPh>
    <rPh sb="3" eb="4">
      <t>ハク</t>
    </rPh>
    <rPh sb="11" eb="13">
      <t>ニンショウ</t>
    </rPh>
    <rPh sb="13" eb="15">
      <t>ケンスウ</t>
    </rPh>
    <phoneticPr fontId="5"/>
  </si>
  <si>
    <t>百万円</t>
    <rPh sb="0" eb="3">
      <t>ヒャクマンエン</t>
    </rPh>
    <phoneticPr fontId="5"/>
  </si>
  <si>
    <t>百万円/件</t>
    <phoneticPr fontId="5"/>
  </si>
  <si>
    <t>件</t>
    <rPh sb="0" eb="1">
      <t>ケン</t>
    </rPh>
    <phoneticPr fontId="5"/>
  </si>
  <si>
    <t>-</t>
    <phoneticPr fontId="5"/>
  </si>
  <si>
    <t>-</t>
    <phoneticPr fontId="5"/>
  </si>
  <si>
    <t>-</t>
    <phoneticPr fontId="5"/>
  </si>
  <si>
    <t>-</t>
    <phoneticPr fontId="5"/>
  </si>
  <si>
    <t>-</t>
    <phoneticPr fontId="5"/>
  </si>
  <si>
    <t>1,625/50</t>
    <phoneticPr fontId="5"/>
  </si>
  <si>
    <t>　　　/</t>
    <phoneticPr fontId="5"/>
  </si>
  <si>
    <t>　　　/</t>
    <phoneticPr fontId="5"/>
  </si>
  <si>
    <t>６国際競争力、観光交流、広域・地域間連携等の確保・強化</t>
    <phoneticPr fontId="5"/>
  </si>
  <si>
    <t>訪日外国人旅行者数</t>
    <phoneticPr fontId="5"/>
  </si>
  <si>
    <t>‐</t>
  </si>
  <si>
    <t>「第6回日本博総合推進会議」において、文化庁に対し、オリンピック・パラリンピック東京大会を契機として、全国各地で「日本の美」を体現する「日本博」の開催準備をすすめるよう指示があったものである。</t>
    <rPh sb="1" eb="2">
      <t>ダイ</t>
    </rPh>
    <rPh sb="3" eb="4">
      <t>カイ</t>
    </rPh>
    <rPh sb="4" eb="6">
      <t>ニホン</t>
    </rPh>
    <rPh sb="6" eb="7">
      <t>ハク</t>
    </rPh>
    <rPh sb="7" eb="9">
      <t>ソウゴウ</t>
    </rPh>
    <rPh sb="9" eb="11">
      <t>スイシン</t>
    </rPh>
    <rPh sb="11" eb="13">
      <t>カイギ</t>
    </rPh>
    <rPh sb="19" eb="22">
      <t>ブンカチョウ</t>
    </rPh>
    <rPh sb="23" eb="24">
      <t>タイ</t>
    </rPh>
    <rPh sb="40" eb="42">
      <t>トウキョウ</t>
    </rPh>
    <rPh sb="42" eb="44">
      <t>タイカイ</t>
    </rPh>
    <rPh sb="45" eb="47">
      <t>ケイキ</t>
    </rPh>
    <rPh sb="51" eb="53">
      <t>ゼンコク</t>
    </rPh>
    <rPh sb="53" eb="55">
      <t>カクチ</t>
    </rPh>
    <rPh sb="57" eb="59">
      <t>ニホン</t>
    </rPh>
    <rPh sb="60" eb="61">
      <t>ビ</t>
    </rPh>
    <rPh sb="63" eb="65">
      <t>タイゲン</t>
    </rPh>
    <rPh sb="68" eb="70">
      <t>ニホン</t>
    </rPh>
    <rPh sb="70" eb="71">
      <t>ハク</t>
    </rPh>
    <rPh sb="73" eb="75">
      <t>カイサイ</t>
    </rPh>
    <rPh sb="75" eb="77">
      <t>ジュンビ</t>
    </rPh>
    <rPh sb="84" eb="86">
      <t>シジ</t>
    </rPh>
    <phoneticPr fontId="5"/>
  </si>
  <si>
    <t>外国人リピーター数</t>
    <rPh sb="0" eb="2">
      <t>ガイコク</t>
    </rPh>
    <rPh sb="2" eb="3">
      <t>ジン</t>
    </rPh>
    <rPh sb="8" eb="9">
      <t>スウ</t>
    </rPh>
    <phoneticPr fontId="5"/>
  </si>
  <si>
    <t xml:space="preserve">本事業の実施により、訪日外国人旅行者が増加することが見込まれる。
</t>
    <phoneticPr fontId="5"/>
  </si>
  <si>
    <t>本事業は訪日外国人客の「地方への誘客」を促進し、オリンピック・パラリンピック東京大会を契機として「観光インバウンド」の増加を図るもので、観光立国を目指す国策と社会のニーズを反映するものである。</t>
    <rPh sb="0" eb="1">
      <t>ホン</t>
    </rPh>
    <rPh sb="1" eb="3">
      <t>ジギョウ</t>
    </rPh>
    <rPh sb="4" eb="6">
      <t>ホウニチ</t>
    </rPh>
    <rPh sb="6" eb="8">
      <t>ガイコク</t>
    </rPh>
    <rPh sb="8" eb="9">
      <t>ジン</t>
    </rPh>
    <rPh sb="9" eb="10">
      <t>キャク</t>
    </rPh>
    <rPh sb="12" eb="14">
      <t>チホウ</t>
    </rPh>
    <rPh sb="16" eb="18">
      <t>ユウキャク</t>
    </rPh>
    <rPh sb="20" eb="22">
      <t>ソクシン</t>
    </rPh>
    <rPh sb="38" eb="40">
      <t>トウキョウ</t>
    </rPh>
    <rPh sb="40" eb="42">
      <t>タイカイ</t>
    </rPh>
    <rPh sb="43" eb="45">
      <t>ケイキ</t>
    </rPh>
    <rPh sb="49" eb="51">
      <t>カンコウ</t>
    </rPh>
    <rPh sb="59" eb="61">
      <t>ゾウカ</t>
    </rPh>
    <rPh sb="62" eb="63">
      <t>ハカ</t>
    </rPh>
    <rPh sb="68" eb="70">
      <t>カンコウ</t>
    </rPh>
    <rPh sb="70" eb="72">
      <t>リッコク</t>
    </rPh>
    <rPh sb="73" eb="75">
      <t>メザ</t>
    </rPh>
    <rPh sb="76" eb="78">
      <t>コクサク</t>
    </rPh>
    <rPh sb="79" eb="81">
      <t>シャカイ</t>
    </rPh>
    <rPh sb="86" eb="88">
      <t>ハンエイ</t>
    </rPh>
    <phoneticPr fontId="5"/>
  </si>
  <si>
    <t>本事業はオリンピック・パラリンピック東京大会を契機に訪日外国人客の増加を図る政府目標の達成に必要な事業であり、優先度は高い。</t>
    <rPh sb="0" eb="1">
      <t>ホン</t>
    </rPh>
    <rPh sb="1" eb="3">
      <t>ジギョウ</t>
    </rPh>
    <rPh sb="23" eb="25">
      <t>ケイキ</t>
    </rPh>
    <rPh sb="26" eb="28">
      <t>ホウニチ</t>
    </rPh>
    <rPh sb="28" eb="30">
      <t>ガイコク</t>
    </rPh>
    <rPh sb="30" eb="31">
      <t>ジン</t>
    </rPh>
    <rPh sb="31" eb="32">
      <t>キャク</t>
    </rPh>
    <rPh sb="33" eb="35">
      <t>ゾウカ</t>
    </rPh>
    <rPh sb="36" eb="37">
      <t>ハカ</t>
    </rPh>
    <rPh sb="38" eb="40">
      <t>セイフ</t>
    </rPh>
    <rPh sb="40" eb="42">
      <t>モクヒョウ</t>
    </rPh>
    <rPh sb="43" eb="45">
      <t>タッセイ</t>
    </rPh>
    <rPh sb="46" eb="48">
      <t>ヒツヨウ</t>
    </rPh>
    <rPh sb="49" eb="51">
      <t>ジギョウ</t>
    </rPh>
    <rPh sb="55" eb="58">
      <t>ユウセンド</t>
    </rPh>
    <rPh sb="59" eb="60">
      <t>タカ</t>
    </rPh>
    <phoneticPr fontId="5"/>
  </si>
  <si>
    <t>国土交通省</t>
  </si>
  <si>
    <t>観光資源課</t>
    <rPh sb="0" eb="2">
      <t>カンコウ</t>
    </rPh>
    <rPh sb="2" eb="4">
      <t>シゲン</t>
    </rPh>
    <rPh sb="4" eb="5">
      <t>カ</t>
    </rPh>
    <phoneticPr fontId="5"/>
  </si>
  <si>
    <t>課長　英　浩道</t>
    <rPh sb="0" eb="2">
      <t>カチョウ</t>
    </rPh>
    <rPh sb="3" eb="4">
      <t>ハナブサ</t>
    </rPh>
    <rPh sb="5" eb="7">
      <t>ヒロミチ</t>
    </rPh>
    <phoneticPr fontId="5"/>
  </si>
  <si>
    <t>日本博を契機とした文化資源による観光インバウンドの拡充(国際観光旅客税財源)</t>
    <rPh sb="0" eb="2">
      <t>ニホン</t>
    </rPh>
    <rPh sb="2" eb="3">
      <t>ハク</t>
    </rPh>
    <rPh sb="4" eb="6">
      <t>ケイキ</t>
    </rPh>
    <rPh sb="9" eb="11">
      <t>ブンカ</t>
    </rPh>
    <rPh sb="11" eb="13">
      <t>シゲン</t>
    </rPh>
    <rPh sb="16" eb="18">
      <t>カンコウ</t>
    </rPh>
    <rPh sb="25" eb="27">
      <t>カクジュウ</t>
    </rPh>
    <rPh sb="28" eb="30">
      <t>コクサイ</t>
    </rPh>
    <rPh sb="30" eb="32">
      <t>カンコウ</t>
    </rPh>
    <rPh sb="32" eb="34">
      <t>リョカク</t>
    </rPh>
    <rPh sb="34" eb="35">
      <t>ゼイ</t>
    </rPh>
    <rPh sb="35" eb="37">
      <t>ザイゲン</t>
    </rPh>
    <phoneticPr fontId="5"/>
  </si>
  <si>
    <t>地方部での外国人延べ宿泊数</t>
    <phoneticPr fontId="5"/>
  </si>
  <si>
    <t>万人泊</t>
    <phoneticPr fontId="5"/>
  </si>
  <si>
    <t>万人泊</t>
    <phoneticPr fontId="5"/>
  </si>
  <si>
    <t>２０　観光立国を推進する</t>
    <phoneticPr fontId="5"/>
  </si>
  <si>
    <t>実績報告書等を精査し、適切かつ効率的な執行に努める。</t>
    <phoneticPr fontId="5"/>
  </si>
  <si>
    <t>採択にあたり、経費の積算や使途の妥当性を確認し、効率的かつ最小限の経費措置となるよう努める。</t>
    <phoneticPr fontId="5"/>
  </si>
  <si>
    <t>無</t>
  </si>
  <si>
    <t>有</t>
  </si>
  <si>
    <t>各事業者の財務状況等を把握し、応分の負担を求めて実施する。</t>
    <rPh sb="0" eb="1">
      <t>カク</t>
    </rPh>
    <phoneticPr fontId="5"/>
  </si>
  <si>
    <t>各事業の対象・対象外経費を厳格に定める。</t>
    <rPh sb="0" eb="1">
      <t>カク</t>
    </rPh>
    <rPh sb="1" eb="3">
      <t>ジギョウ</t>
    </rPh>
    <phoneticPr fontId="5"/>
  </si>
  <si>
    <t>各地域が誇る歴史、文化財、伝統芸能、景観、食、祭等の文化観光資源を活用しつつ、「日本の美」を体現する美術展、舞台芸術公演、芸術祭等を全国各地で展開する。総合大型プロジェクト（「日本博」の中核となる総合大型プロジェクト）、分野別大規模プロジェクト（「日本博」のテーマ及びコンセプトを加味した大規模な展示・公演等のプロジェクト）、公募助成型（各地域や団体の特色ある企画を公募し、事業費を一部助成）のスキームの下、実施する。</t>
    <phoneticPr fontId="5"/>
  </si>
  <si>
    <t>文化庁を中心とした関係府省庁や地方自治体、文化施設、民間団体等の関係者の総力を結集した大型国家プロジェクトである「日本博」の開催を契機として、各地域が誇る様々な文化観光資源を一年間を通じて体系的に創成・展開するとともに、国内外への戦略的広報を推進し、文化による「国家ブランディング」の強化、訪日外国人の地方への誘客の促進及び2020オリンピックパラリンピック前、期間中、終了後における観光インバウンドの飛躍的・持続的拡充を図る。</t>
    <rPh sb="146" eb="147">
      <t>ニチ</t>
    </rPh>
    <rPh sb="160" eb="161">
      <t>オヨ</t>
    </rPh>
    <phoneticPr fontId="5"/>
  </si>
  <si>
    <t>本事業は、訪日外国人の「地方への誘客」を促進し、さらに訪日外国人リピーターの増加の取組を支援するものであり、優先度は高い。また、経費の使途等事業効率を検証し、事業目的に照らし、真に必要なものだけに限定され、適切な内容となる。</t>
    <rPh sb="0" eb="1">
      <t>ホン</t>
    </rPh>
    <rPh sb="1" eb="3">
      <t>ジギョウ</t>
    </rPh>
    <rPh sb="5" eb="7">
      <t>ホウニチ</t>
    </rPh>
    <rPh sb="7" eb="9">
      <t>ガイコク</t>
    </rPh>
    <rPh sb="9" eb="10">
      <t>ジン</t>
    </rPh>
    <rPh sb="12" eb="14">
      <t>チホウ</t>
    </rPh>
    <rPh sb="16" eb="18">
      <t>ユウキャク</t>
    </rPh>
    <rPh sb="20" eb="22">
      <t>ソクシン</t>
    </rPh>
    <rPh sb="27" eb="29">
      <t>ホウニチ</t>
    </rPh>
    <rPh sb="29" eb="31">
      <t>ガイコク</t>
    </rPh>
    <rPh sb="31" eb="32">
      <t>ジン</t>
    </rPh>
    <rPh sb="38" eb="40">
      <t>ゾウカ</t>
    </rPh>
    <rPh sb="41" eb="43">
      <t>トリクミ</t>
    </rPh>
    <rPh sb="44" eb="46">
      <t>シエン</t>
    </rPh>
    <rPh sb="54" eb="57">
      <t>ユウセンド</t>
    </rPh>
    <rPh sb="58" eb="59">
      <t>タカ</t>
    </rPh>
    <rPh sb="64" eb="66">
      <t>ケイヒ</t>
    </rPh>
    <rPh sb="67" eb="69">
      <t>シト</t>
    </rPh>
    <rPh sb="69" eb="70">
      <t>トウ</t>
    </rPh>
    <rPh sb="70" eb="72">
      <t>ジギョウ</t>
    </rPh>
    <rPh sb="72" eb="74">
      <t>コウリツ</t>
    </rPh>
    <rPh sb="75" eb="77">
      <t>ケンショウ</t>
    </rPh>
    <rPh sb="79" eb="81">
      <t>ジギョウ</t>
    </rPh>
    <rPh sb="81" eb="83">
      <t>モクテキ</t>
    </rPh>
    <rPh sb="84" eb="85">
      <t>テ</t>
    </rPh>
    <rPh sb="88" eb="89">
      <t>シン</t>
    </rPh>
    <rPh sb="90" eb="92">
      <t>ヒツヨウ</t>
    </rPh>
    <rPh sb="98" eb="100">
      <t>ゲンテイ</t>
    </rPh>
    <rPh sb="103" eb="105">
      <t>テキセツ</t>
    </rPh>
    <rPh sb="106" eb="108">
      <t>ナイヨウ</t>
    </rPh>
    <phoneticPr fontId="5"/>
  </si>
  <si>
    <t>事業者の採択にあたり、当該事業内容を精査することにより「日本博」コンテンツの質を担保し、経費の精算や使途などの妥当性を確認して効率的かつ最適な経費措置となるよう努める。</t>
    <rPh sb="0" eb="2">
      <t>ジギョウ</t>
    </rPh>
    <rPh sb="2" eb="3">
      <t>モノ</t>
    </rPh>
    <rPh sb="4" eb="6">
      <t>サイタク</t>
    </rPh>
    <rPh sb="11" eb="13">
      <t>トウガイ</t>
    </rPh>
    <rPh sb="13" eb="15">
      <t>ジギョウ</t>
    </rPh>
    <rPh sb="15" eb="17">
      <t>ナイヨウ</t>
    </rPh>
    <rPh sb="18" eb="20">
      <t>セイサ</t>
    </rPh>
    <rPh sb="28" eb="30">
      <t>ニホン</t>
    </rPh>
    <rPh sb="30" eb="31">
      <t>ハク</t>
    </rPh>
    <rPh sb="38" eb="39">
      <t>シツ</t>
    </rPh>
    <rPh sb="40" eb="42">
      <t>タンポ</t>
    </rPh>
    <rPh sb="44" eb="46">
      <t>ケイヒ</t>
    </rPh>
    <rPh sb="47" eb="49">
      <t>セイサン</t>
    </rPh>
    <rPh sb="50" eb="52">
      <t>シト</t>
    </rPh>
    <rPh sb="55" eb="58">
      <t>ダトウセイ</t>
    </rPh>
    <rPh sb="59" eb="61">
      <t>カクニン</t>
    </rPh>
    <rPh sb="63" eb="65">
      <t>コウリツ</t>
    </rPh>
    <rPh sb="65" eb="66">
      <t>テキ</t>
    </rPh>
    <rPh sb="68" eb="70">
      <t>サイテキ</t>
    </rPh>
    <rPh sb="71" eb="73">
      <t>ケイヒ</t>
    </rPh>
    <rPh sb="73" eb="75">
      <t>ソチ</t>
    </rPh>
    <rPh sb="80" eb="81">
      <t>ツト</t>
    </rPh>
    <phoneticPr fontId="5"/>
  </si>
  <si>
    <t>補助事業の採択において事業内容の精査を行い、選定の妥当性や競争性を確保している。
競争性のない随意契約として、1件、（独）日本芸術文化振興会に日本博事務局が設置することは、平成30年12月26日に開催された第１回日本博総合推進会議（議長：安倍総理、議長代理：菅官房長官）において了承され、「国際文化交流の祭典の実施の推進に関する基本計画」（平成31年3月29日閣議決定）においても明示.。
また、文化庁及び（独）日本芸術文化振興会においては有識者からなる「審査・評価委員会」を設け、その評価に基づき個別の契約を行うこととしている。</t>
    <rPh sb="41" eb="44">
      <t>キョウソウセイ</t>
    </rPh>
    <rPh sb="47" eb="49">
      <t>ズイイ</t>
    </rPh>
    <rPh sb="49" eb="51">
      <t>ケイヤク</t>
    </rPh>
    <rPh sb="56" eb="57">
      <t>ケン</t>
    </rPh>
    <rPh sb="198" eb="201">
      <t>ブンカチョウ</t>
    </rPh>
    <rPh sb="201" eb="202">
      <t>オヨ</t>
    </rPh>
    <rPh sb="220" eb="223">
      <t>ユウシキシャ</t>
    </rPh>
    <rPh sb="228" eb="230">
      <t>シンサ</t>
    </rPh>
    <rPh sb="231" eb="233">
      <t>ヒョウカ</t>
    </rPh>
    <rPh sb="233" eb="236">
      <t>イインカイ</t>
    </rPh>
    <rPh sb="238" eb="239">
      <t>モウ</t>
    </rPh>
    <rPh sb="243" eb="245">
      <t>ヒョウカ</t>
    </rPh>
    <rPh sb="246" eb="247">
      <t>モト</t>
    </rPh>
    <rPh sb="249" eb="251">
      <t>コベツ</t>
    </rPh>
    <rPh sb="252" eb="254">
      <t>ケイヤク</t>
    </rPh>
    <rPh sb="255" eb="256">
      <t>オコナ</t>
    </rPh>
    <phoneticPr fontId="5"/>
  </si>
  <si>
    <t>有識者からなる「審査・評価委員会」において確認された訪日外国人旅行者数の目標値の80％以上となること</t>
    <rPh sb="0" eb="3">
      <t>ユウシキシャ</t>
    </rPh>
    <rPh sb="8" eb="10">
      <t>シンサ</t>
    </rPh>
    <rPh sb="11" eb="13">
      <t>ヒョウカ</t>
    </rPh>
    <rPh sb="13" eb="16">
      <t>イインカイ</t>
    </rPh>
    <rPh sb="21" eb="23">
      <t>カクニン</t>
    </rPh>
    <rPh sb="26" eb="28">
      <t>ホウニチ</t>
    </rPh>
    <rPh sb="28" eb="30">
      <t>ガイコク</t>
    </rPh>
    <rPh sb="30" eb="31">
      <t>ジン</t>
    </rPh>
    <rPh sb="31" eb="34">
      <t>リョコウシャ</t>
    </rPh>
    <rPh sb="34" eb="35">
      <t>スウ</t>
    </rPh>
    <rPh sb="36" eb="39">
      <t>モクヒョウチ</t>
    </rPh>
    <phoneticPr fontId="5"/>
  </si>
  <si>
    <t>％</t>
    <phoneticPr fontId="5"/>
  </si>
  <si>
    <t>％</t>
    <phoneticPr fontId="5"/>
  </si>
  <si>
    <t>％</t>
    <phoneticPr fontId="5"/>
  </si>
  <si>
    <t>有識者からなる「審査・評価委員会」において確認された訪日外国人旅行者数の目標値の80％以上となること</t>
    <phoneticPr fontId="5"/>
  </si>
  <si>
    <t>有識者からなる「審査・評価委員会」において確認された訪日外国人旅行者数が目標値の80％以上となった事業者の割合</t>
    <phoneticPr fontId="5"/>
  </si>
  <si>
    <t>有識者からなる「審査・評価委員会」において確認された訪日外国人旅行者数が目標値の80％以上となった事業者の割合</t>
    <rPh sb="26" eb="28">
      <t>ホウニチ</t>
    </rPh>
    <rPh sb="28" eb="30">
      <t>ガイコク</t>
    </rPh>
    <rPh sb="30" eb="31">
      <t>ジン</t>
    </rPh>
    <rPh sb="31" eb="34">
      <t>リョコウシャ</t>
    </rPh>
    <rPh sb="34" eb="35">
      <t>スウ</t>
    </rPh>
    <phoneticPr fontId="5"/>
  </si>
  <si>
    <t>主催・共催型「総合大型プロジェクト」及び「分野別大規模プロジェクト」の各事業者別実績報告書</t>
    <rPh sb="0" eb="2">
      <t>シュサイ</t>
    </rPh>
    <rPh sb="3" eb="5">
      <t>キョウサイ</t>
    </rPh>
    <rPh sb="5" eb="6">
      <t>ガタ</t>
    </rPh>
    <rPh sb="7" eb="9">
      <t>ソウゴウ</t>
    </rPh>
    <rPh sb="9" eb="11">
      <t>オオガタ</t>
    </rPh>
    <rPh sb="18" eb="19">
      <t>オヨ</t>
    </rPh>
    <rPh sb="21" eb="23">
      <t>ブンヤ</t>
    </rPh>
    <rPh sb="23" eb="24">
      <t>ベツ</t>
    </rPh>
    <rPh sb="24" eb="27">
      <t>ダイキボ</t>
    </rPh>
    <rPh sb="35" eb="38">
      <t>カクジギョウ</t>
    </rPh>
    <rPh sb="38" eb="39">
      <t>モノ</t>
    </rPh>
    <rPh sb="39" eb="40">
      <t>ベツ</t>
    </rPh>
    <rPh sb="40" eb="42">
      <t>ジッセキ</t>
    </rPh>
    <rPh sb="42" eb="45">
      <t>ホウコクショ</t>
    </rPh>
    <phoneticPr fontId="5"/>
  </si>
  <si>
    <t>公募助成型「イノベーション型プロジェクト」及び「文化資源活用推進事業」の各事業者別実績報告書</t>
    <rPh sb="0" eb="2">
      <t>コウボ</t>
    </rPh>
    <rPh sb="2" eb="4">
      <t>ジョセイ</t>
    </rPh>
    <rPh sb="4" eb="5">
      <t>ガタ</t>
    </rPh>
    <rPh sb="21" eb="22">
      <t>オヨ</t>
    </rPh>
    <rPh sb="24" eb="26">
      <t>ブンカ</t>
    </rPh>
    <rPh sb="26" eb="28">
      <t>シゲン</t>
    </rPh>
    <rPh sb="28" eb="30">
      <t>カツヨウ</t>
    </rPh>
    <rPh sb="30" eb="32">
      <t>スイシン</t>
    </rPh>
    <rPh sb="32" eb="34">
      <t>ジギョウ</t>
    </rPh>
    <rPh sb="36" eb="39">
      <t>カクジギョウ</t>
    </rPh>
    <rPh sb="39" eb="40">
      <t>モノ</t>
    </rPh>
    <rPh sb="40" eb="41">
      <t>ベツ</t>
    </rPh>
    <rPh sb="41" eb="43">
      <t>ジッセキ</t>
    </rPh>
    <rPh sb="43" eb="46">
      <t>ホウコクショ</t>
    </rPh>
    <phoneticPr fontId="5"/>
  </si>
  <si>
    <t>「イノベーション型プロジェクト」等補助額/実施件数　　　　　　　　　　　　　　</t>
    <rPh sb="16" eb="17">
      <t>トウ</t>
    </rPh>
    <rPh sb="17" eb="19">
      <t>ホジョ</t>
    </rPh>
    <rPh sb="19" eb="20">
      <t>ガク</t>
    </rPh>
    <rPh sb="20" eb="21">
      <t>ジッスウ</t>
    </rPh>
    <rPh sb="21" eb="23">
      <t>ジッシ</t>
    </rPh>
    <rPh sb="23" eb="25">
      <t>ケンスウ</t>
    </rPh>
    <phoneticPr fontId="5"/>
  </si>
  <si>
    <t>「イノベーション型プロジェクト」等実施件数</t>
    <rPh sb="8" eb="9">
      <t>ガタ</t>
    </rPh>
    <rPh sb="16" eb="17">
      <t>トウ</t>
    </rPh>
    <rPh sb="17" eb="19">
      <t>ジッシ</t>
    </rPh>
    <rPh sb="19" eb="21">
      <t>ケンスウ</t>
    </rPh>
    <phoneticPr fontId="5"/>
  </si>
  <si>
    <t>観光立国推進基本法 第１３条</t>
    <phoneticPr fontId="5"/>
  </si>
  <si>
    <t>・国際観光旅客税の使途に関する基本方針等について
・第6回日本博総合推進会議
・未来投資戦略2018</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</si>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</sst>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19</xdr:col>
      <xdr:colOff>48747</xdr:colOff>
      <xdr:row>745</xdr:row>
      <xdr:rowOff>208983</xdr:rowOff>
    </xdr:from>
    <xdr:to>
      <xdr:col>32</xdr:col>
      <xdr:colOff>35875</xdr:colOff>
      <xdr:row>748</xdr:row>
      <xdr:rowOff>172185</xdr:rowOff>
    </xdr:to>
    <xdr:sp macro="" textlink="">
      <xdr:nvSpPr>
        <xdr:cNvPr id="15" name="正方形/長方形 14">
          <a:extLst>
            <a:ext uri="{FF2B5EF4-FFF2-40B4-BE49-F238E27FC236}">
              <a16:creationId xmlns:a16="http://schemas.microsoft.com/office/drawing/2014/main" xmlns="" id="{87D0BCCF-4B1F-4B1F-85F2-5D8A5C43A828}"/>
            </a:ext>
          </a:extLst>
        </xdr:cNvPr>
        <xdr:cNvSpPr/>
      </xdr:nvSpPr>
      <xdr:spPr>
        <a:xfrm>
          <a:off x="3668247" y="46595733"/>
          <a:ext cx="2463628" cy="1034765"/>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文化庁</a:t>
          </a:r>
          <a:endParaRPr kumimoji="1" lang="en-US" altLang="ja-JP" sz="1200">
            <a:solidFill>
              <a:sysClr val="windowText" lastClr="000000"/>
            </a:solidFill>
          </a:endParaRPr>
        </a:p>
        <a:p>
          <a:pPr algn="ctr"/>
          <a:r>
            <a:rPr kumimoji="1" lang="ja-JP" altLang="en-US" sz="1200">
              <a:solidFill>
                <a:sysClr val="windowText" lastClr="000000"/>
              </a:solidFill>
            </a:rPr>
            <a:t>３，４６６百万円</a:t>
          </a:r>
        </a:p>
      </xdr:txBody>
    </xdr:sp>
    <xdr:clientData/>
  </xdr:twoCellAnchor>
  <xdr:twoCellAnchor>
    <xdr:from>
      <xdr:col>37</xdr:col>
      <xdr:colOff>53790</xdr:colOff>
      <xdr:row>746</xdr:row>
      <xdr:rowOff>25092</xdr:rowOff>
    </xdr:from>
    <xdr:to>
      <xdr:col>49</xdr:col>
      <xdr:colOff>152400</xdr:colOff>
      <xdr:row>749</xdr:row>
      <xdr:rowOff>110370</xdr:rowOff>
    </xdr:to>
    <xdr:sp macro="" textlink="">
      <xdr:nvSpPr>
        <xdr:cNvPr id="16" name="大かっこ 15">
          <a:extLst>
            <a:ext uri="{FF2B5EF4-FFF2-40B4-BE49-F238E27FC236}">
              <a16:creationId xmlns:a16="http://schemas.microsoft.com/office/drawing/2014/main" xmlns="" id="{CDADAB5D-EDB2-4B82-8E3C-73726EB9A25F}"/>
            </a:ext>
          </a:extLst>
        </xdr:cNvPr>
        <xdr:cNvSpPr/>
      </xdr:nvSpPr>
      <xdr:spPr>
        <a:xfrm>
          <a:off x="7102290" y="46769030"/>
          <a:ext cx="2384610" cy="11568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l"/>
          <a:r>
            <a:rPr kumimoji="1" lang="ja-JP" altLang="en-US" sz="1100"/>
            <a:t>諸謝金　　　　　　　　３百万円</a:t>
          </a:r>
          <a:endParaRPr kumimoji="1" lang="en-US" altLang="ja-JP" sz="1100"/>
        </a:p>
        <a:p>
          <a:pPr algn="l"/>
          <a:r>
            <a:rPr kumimoji="1" lang="ja-JP" altLang="en-US" sz="1100"/>
            <a:t>職員旅費　　　　　</a:t>
          </a:r>
          <a:r>
            <a:rPr kumimoji="1" lang="ja-JP" altLang="en-US" sz="1100" baseline="0"/>
            <a:t> </a:t>
          </a:r>
          <a:r>
            <a:rPr kumimoji="1" lang="ja-JP" altLang="en-US" sz="1100"/>
            <a:t>　</a:t>
          </a:r>
          <a:r>
            <a:rPr kumimoji="1" lang="ja-JP" altLang="en-US" sz="1100" baseline="0"/>
            <a:t> １</a:t>
          </a:r>
          <a:r>
            <a:rPr kumimoji="1" lang="ja-JP" altLang="en-US" sz="1100"/>
            <a:t>百万円</a:t>
          </a:r>
          <a:endParaRPr kumimoji="1" lang="en-US" altLang="ja-JP" sz="1100"/>
        </a:p>
        <a:p>
          <a:pPr algn="l"/>
          <a:r>
            <a:rPr kumimoji="1" lang="ja-JP" altLang="en-US" sz="1100"/>
            <a:t>委員等旅費　　　　　２百万円</a:t>
          </a:r>
          <a:endParaRPr kumimoji="1" lang="en-US" altLang="ja-JP" sz="1100"/>
        </a:p>
        <a:p>
          <a:pPr algn="l"/>
          <a:r>
            <a:rPr kumimoji="1" lang="ja-JP" altLang="en-US" sz="1100"/>
            <a:t>庁費　　　　　　　　  　７百万円</a:t>
          </a:r>
          <a:endParaRPr kumimoji="1" lang="en-US" altLang="ja-JP" sz="1100"/>
        </a:p>
      </xdr:txBody>
    </xdr:sp>
    <xdr:clientData/>
  </xdr:twoCellAnchor>
  <xdr:twoCellAnchor>
    <xdr:from>
      <xdr:col>39</xdr:col>
      <xdr:colOff>28642</xdr:colOff>
      <xdr:row>749</xdr:row>
      <xdr:rowOff>201866</xdr:rowOff>
    </xdr:from>
    <xdr:to>
      <xdr:col>49</xdr:col>
      <xdr:colOff>26910</xdr:colOff>
      <xdr:row>752</xdr:row>
      <xdr:rowOff>165067</xdr:rowOff>
    </xdr:to>
    <xdr:sp macro="" textlink="">
      <xdr:nvSpPr>
        <xdr:cNvPr id="17" name="正方形/長方形 16">
          <a:extLst>
            <a:ext uri="{FF2B5EF4-FFF2-40B4-BE49-F238E27FC236}">
              <a16:creationId xmlns:a16="http://schemas.microsoft.com/office/drawing/2014/main" xmlns="" id="{79938293-E427-410D-9908-6C2B518061C8}"/>
            </a:ext>
          </a:extLst>
        </xdr:cNvPr>
        <xdr:cNvSpPr/>
      </xdr:nvSpPr>
      <xdr:spPr>
        <a:xfrm>
          <a:off x="7458142" y="48017366"/>
          <a:ext cx="1903268" cy="1034764"/>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ysClr val="windowText" lastClr="000000"/>
              </a:solidFill>
            </a:rPr>
            <a:t>※</a:t>
          </a:r>
          <a:r>
            <a:rPr kumimoji="1" lang="ja-JP" altLang="en-US" sz="1100">
              <a:solidFill>
                <a:sysClr val="windowText" lastClr="000000"/>
              </a:solidFill>
            </a:rPr>
            <a:t>　庁費は消耗品等の購入であり、上記支出については、１件１００万円以上のものはない予定。</a:t>
          </a:r>
        </a:p>
      </xdr:txBody>
    </xdr:sp>
    <xdr:clientData/>
  </xdr:twoCellAnchor>
  <xdr:twoCellAnchor>
    <xdr:from>
      <xdr:col>27</xdr:col>
      <xdr:colOff>172079</xdr:colOff>
      <xdr:row>755</xdr:row>
      <xdr:rowOff>71302</xdr:rowOff>
    </xdr:from>
    <xdr:to>
      <xdr:col>42</xdr:col>
      <xdr:colOff>62753</xdr:colOff>
      <xdr:row>756</xdr:row>
      <xdr:rowOff>575135</xdr:rowOff>
    </xdr:to>
    <xdr:sp macro="" textlink="">
      <xdr:nvSpPr>
        <xdr:cNvPr id="18" name="正方形/長方形 17">
          <a:extLst>
            <a:ext uri="{FF2B5EF4-FFF2-40B4-BE49-F238E27FC236}">
              <a16:creationId xmlns:a16="http://schemas.microsoft.com/office/drawing/2014/main" xmlns="" id="{DA24F2CB-6113-4429-A9FD-7560E6046145}"/>
            </a:ext>
          </a:extLst>
        </xdr:cNvPr>
        <xdr:cNvSpPr/>
      </xdr:nvSpPr>
      <xdr:spPr>
        <a:xfrm>
          <a:off x="5315579" y="50029927"/>
          <a:ext cx="2748174" cy="86102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C</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５０者</a:t>
          </a:r>
          <a:endParaRPr kumimoji="1" lang="en-US" altLang="ja-JP" sz="1200">
            <a:solidFill>
              <a:sysClr val="windowText" lastClr="000000"/>
            </a:solidFill>
          </a:endParaRPr>
        </a:p>
        <a:p>
          <a:pPr algn="ctr"/>
          <a:r>
            <a:rPr kumimoji="1" lang="ja-JP" altLang="en-US" sz="1200">
              <a:solidFill>
                <a:sysClr val="windowText" lastClr="000000"/>
              </a:solidFill>
            </a:rPr>
            <a:t>１，６２５百万円</a:t>
          </a:r>
        </a:p>
      </xdr:txBody>
    </xdr:sp>
    <xdr:clientData/>
  </xdr:twoCellAnchor>
  <xdr:twoCellAnchor>
    <xdr:from>
      <xdr:col>8</xdr:col>
      <xdr:colOff>34504</xdr:colOff>
      <xdr:row>755</xdr:row>
      <xdr:rowOff>96135</xdr:rowOff>
    </xdr:from>
    <xdr:to>
      <xdr:col>21</xdr:col>
      <xdr:colOff>21633</xdr:colOff>
      <xdr:row>757</xdr:row>
      <xdr:rowOff>106963</xdr:rowOff>
    </xdr:to>
    <xdr:sp macro="" textlink="">
      <xdr:nvSpPr>
        <xdr:cNvPr id="19" name="正方形/長方形 18">
          <a:extLst>
            <a:ext uri="{FF2B5EF4-FFF2-40B4-BE49-F238E27FC236}">
              <a16:creationId xmlns:a16="http://schemas.microsoft.com/office/drawing/2014/main" xmlns="" id="{B5975827-241B-400D-BACB-5651A4A1627C}"/>
            </a:ext>
          </a:extLst>
        </xdr:cNvPr>
        <xdr:cNvSpPr/>
      </xdr:nvSpPr>
      <xdr:spPr>
        <a:xfrm>
          <a:off x="1558504" y="50054760"/>
          <a:ext cx="2463629" cy="1034766"/>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．独立行政法人日本芸術文化振興会、民間企業等</a:t>
          </a:r>
          <a:endParaRPr kumimoji="1" lang="en-US" altLang="ja-JP" sz="1200">
            <a:solidFill>
              <a:sysClr val="windowText" lastClr="000000"/>
            </a:solidFill>
          </a:endParaRPr>
        </a:p>
        <a:p>
          <a:pPr algn="ctr"/>
          <a:r>
            <a:rPr kumimoji="1" lang="ja-JP" altLang="en-US" sz="1200">
              <a:solidFill>
                <a:sysClr val="windowText" lastClr="000000"/>
              </a:solidFill>
            </a:rPr>
            <a:t>２者</a:t>
          </a:r>
          <a:endParaRPr kumimoji="1" lang="en-US" altLang="ja-JP" sz="1100">
            <a:solidFill>
              <a:schemeClr val="lt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mn-lt"/>
              <a:ea typeface="+mn-ea"/>
              <a:cs typeface="+mn-cs"/>
            </a:rPr>
            <a:t>１，８２８百万円</a:t>
          </a:r>
        </a:p>
        <a:p>
          <a:pPr algn="ctr"/>
          <a:endParaRPr kumimoji="1" lang="ja-JP" altLang="en-US" sz="1200">
            <a:solidFill>
              <a:sysClr val="windowText" lastClr="000000"/>
            </a:solidFill>
          </a:endParaRPr>
        </a:p>
      </xdr:txBody>
    </xdr:sp>
    <xdr:clientData/>
  </xdr:twoCellAnchor>
  <xdr:twoCellAnchor>
    <xdr:from>
      <xdr:col>28</xdr:col>
      <xdr:colOff>17735</xdr:colOff>
      <xdr:row>754</xdr:row>
      <xdr:rowOff>68305</xdr:rowOff>
    </xdr:from>
    <xdr:to>
      <xdr:col>41</xdr:col>
      <xdr:colOff>15125</xdr:colOff>
      <xdr:row>755</xdr:row>
      <xdr:rowOff>35209</xdr:rowOff>
    </xdr:to>
    <xdr:sp macro="" textlink="">
      <xdr:nvSpPr>
        <xdr:cNvPr id="20" name="正方形/長方形 19">
          <a:extLst>
            <a:ext uri="{FF2B5EF4-FFF2-40B4-BE49-F238E27FC236}">
              <a16:creationId xmlns:a16="http://schemas.microsoft.com/office/drawing/2014/main" xmlns="" id="{306945F4-55A4-4E54-B65D-984D58B5879C}"/>
            </a:ext>
          </a:extLst>
        </xdr:cNvPr>
        <xdr:cNvSpPr/>
      </xdr:nvSpPr>
      <xdr:spPr>
        <a:xfrm>
          <a:off x="5351735" y="49669743"/>
          <a:ext cx="2473890" cy="3240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8</xdr:col>
      <xdr:colOff>81183</xdr:colOff>
      <xdr:row>754</xdr:row>
      <xdr:rowOff>57281</xdr:rowOff>
    </xdr:from>
    <xdr:to>
      <xdr:col>21</xdr:col>
      <xdr:colOff>59542</xdr:colOff>
      <xdr:row>755</xdr:row>
      <xdr:rowOff>24185</xdr:rowOff>
    </xdr:to>
    <xdr:sp macro="" textlink="">
      <xdr:nvSpPr>
        <xdr:cNvPr id="21" name="正方形/長方形 20">
          <a:extLst>
            <a:ext uri="{FF2B5EF4-FFF2-40B4-BE49-F238E27FC236}">
              <a16:creationId xmlns:a16="http://schemas.microsoft.com/office/drawing/2014/main" xmlns="" id="{830AA00F-DAA5-4785-B475-DBC6AF822C16}"/>
            </a:ext>
          </a:extLst>
        </xdr:cNvPr>
        <xdr:cNvSpPr/>
      </xdr:nvSpPr>
      <xdr:spPr>
        <a:xfrm>
          <a:off x="1605183" y="49658719"/>
          <a:ext cx="2454859" cy="324091"/>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委託</a:t>
          </a:r>
          <a:r>
            <a:rPr kumimoji="1" lang="en-US" altLang="ja-JP" sz="1200">
              <a:solidFill>
                <a:sysClr val="windowText" lastClr="000000"/>
              </a:solidFill>
            </a:rPr>
            <a:t>【</a:t>
          </a:r>
          <a:r>
            <a:rPr kumimoji="1" lang="ja-JP" altLang="en-US" sz="1200">
              <a:solidFill>
                <a:sysClr val="windowText" lastClr="000000"/>
              </a:solidFill>
            </a:rPr>
            <a:t>随意契約・一般競争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7</xdr:col>
      <xdr:colOff>163109</xdr:colOff>
      <xdr:row>757</xdr:row>
      <xdr:rowOff>208572</xdr:rowOff>
    </xdr:from>
    <xdr:to>
      <xdr:col>21</xdr:col>
      <xdr:colOff>98612</xdr:colOff>
      <xdr:row>761</xdr:row>
      <xdr:rowOff>261936</xdr:rowOff>
    </xdr:to>
    <xdr:sp macro="" textlink="">
      <xdr:nvSpPr>
        <xdr:cNvPr id="22" name="大かっこ 21">
          <a:extLst>
            <a:ext uri="{FF2B5EF4-FFF2-40B4-BE49-F238E27FC236}">
              <a16:creationId xmlns:a16="http://schemas.microsoft.com/office/drawing/2014/main" xmlns="" id="{0499F528-C42C-4E60-83DC-1EC1B2BFFFAF}"/>
            </a:ext>
          </a:extLst>
        </xdr:cNvPr>
        <xdr:cNvSpPr/>
      </xdr:nvSpPr>
      <xdr:spPr>
        <a:xfrm>
          <a:off x="1579953" y="51310197"/>
          <a:ext cx="2769190" cy="19821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委託・</a:t>
          </a:r>
          <a:r>
            <a:rPr kumimoji="1" lang="ja-JP" altLang="ja-JP" sz="1100">
              <a:solidFill>
                <a:schemeClr val="tx1"/>
              </a:solidFill>
              <a:effectLst/>
              <a:latin typeface="+mn-lt"/>
              <a:ea typeface="+mn-ea"/>
              <a:cs typeface="+mn-cs"/>
            </a:rPr>
            <a:t>補助事業を実施する</a:t>
          </a:r>
          <a:r>
            <a:rPr kumimoji="1" lang="ja-JP" altLang="en-US" sz="1100">
              <a:solidFill>
                <a:schemeClr val="tx1"/>
              </a:solidFill>
              <a:effectLst/>
              <a:latin typeface="+mn-lt"/>
              <a:ea typeface="+mn-ea"/>
              <a:cs typeface="+mn-cs"/>
            </a:rPr>
            <a:t>事業者の公募・選定、実施結果の報告・管理業務</a:t>
          </a:r>
          <a:endParaRPr kumimoji="1" lang="en-US" altLang="ja-JP" sz="1100">
            <a:solidFill>
              <a:schemeClr val="tx1"/>
            </a:solidFill>
            <a:effectLst/>
            <a:latin typeface="+mn-lt"/>
            <a:ea typeface="+mn-ea"/>
            <a:cs typeface="+mn-cs"/>
          </a:endParaRPr>
        </a:p>
        <a:p>
          <a:r>
            <a:rPr kumimoji="1" lang="en-US" altLang="ja-JP" sz="1100">
              <a:solidFill>
                <a:schemeClr val="tx1"/>
              </a:solidFill>
              <a:effectLst/>
              <a:latin typeface="+mn-lt"/>
              <a:ea typeface="+mn-ea"/>
              <a:cs typeface="+mn-cs"/>
            </a:rPr>
            <a:t>*</a:t>
          </a:r>
          <a:r>
            <a:rPr lang="ja-JP" altLang="en-US" sz="800">
              <a:solidFill>
                <a:schemeClr val="tx1"/>
              </a:solidFill>
              <a:latin typeface="+mn-lt"/>
              <a:ea typeface="+mn-ea"/>
              <a:cs typeface="+mn-cs"/>
            </a:rPr>
            <a:t>独立行政法人日本芸術文化振興会に日本博事務局が設置することは、平成</a:t>
          </a:r>
          <a:r>
            <a:rPr lang="en-US" altLang="ja-JP" sz="800">
              <a:solidFill>
                <a:schemeClr val="tx1"/>
              </a:solidFill>
              <a:latin typeface="+mn-lt"/>
              <a:ea typeface="+mn-ea"/>
              <a:cs typeface="+mn-cs"/>
            </a:rPr>
            <a:t>30</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12</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26</a:t>
          </a:r>
          <a:r>
            <a:rPr lang="ja-JP" altLang="en-US" sz="800">
              <a:solidFill>
                <a:schemeClr val="tx1"/>
              </a:solidFill>
              <a:latin typeface="+mn-lt"/>
              <a:ea typeface="+mn-ea"/>
              <a:cs typeface="+mn-cs"/>
            </a:rPr>
            <a:t>日に開催された第１回日本博総合推進会議（議長：安倍総理、議長代理：菅官房長官）において了承され、「国際文化交流の祭典の実施の推進に関する基本計画」（平成</a:t>
          </a:r>
          <a:r>
            <a:rPr lang="en-US" altLang="ja-JP" sz="800">
              <a:solidFill>
                <a:schemeClr val="tx1"/>
              </a:solidFill>
              <a:latin typeface="+mn-lt"/>
              <a:ea typeface="+mn-ea"/>
              <a:cs typeface="+mn-cs"/>
            </a:rPr>
            <a:t>31</a:t>
          </a:r>
          <a:r>
            <a:rPr lang="ja-JP" altLang="en-US" sz="800">
              <a:solidFill>
                <a:schemeClr val="tx1"/>
              </a:solidFill>
              <a:latin typeface="+mn-lt"/>
              <a:ea typeface="+mn-ea"/>
              <a:cs typeface="+mn-cs"/>
            </a:rPr>
            <a:t>年</a:t>
          </a:r>
          <a:r>
            <a:rPr lang="en-US" altLang="ja-JP" sz="800">
              <a:solidFill>
                <a:schemeClr val="tx1"/>
              </a:solidFill>
              <a:latin typeface="+mn-lt"/>
              <a:ea typeface="+mn-ea"/>
              <a:cs typeface="+mn-cs"/>
            </a:rPr>
            <a:t>3</a:t>
          </a:r>
          <a:r>
            <a:rPr lang="ja-JP" altLang="en-US" sz="800">
              <a:solidFill>
                <a:schemeClr val="tx1"/>
              </a:solidFill>
              <a:latin typeface="+mn-lt"/>
              <a:ea typeface="+mn-ea"/>
              <a:cs typeface="+mn-cs"/>
            </a:rPr>
            <a:t>月</a:t>
          </a:r>
          <a:r>
            <a:rPr lang="en-US" altLang="ja-JP" sz="800">
              <a:solidFill>
                <a:schemeClr val="tx1"/>
              </a:solidFill>
              <a:latin typeface="+mn-lt"/>
              <a:ea typeface="+mn-ea"/>
              <a:cs typeface="+mn-cs"/>
            </a:rPr>
            <a:t>29</a:t>
          </a:r>
          <a:r>
            <a:rPr lang="ja-JP" altLang="en-US" sz="800">
              <a:solidFill>
                <a:schemeClr val="tx1"/>
              </a:solidFill>
              <a:latin typeface="+mn-lt"/>
              <a:ea typeface="+mn-ea"/>
              <a:cs typeface="+mn-cs"/>
            </a:rPr>
            <a:t>日閣議決定）においても明示</a:t>
          </a:r>
          <a:endParaRPr lang="ja-JP" altLang="ja-JP" sz="800">
            <a:effectLst/>
          </a:endParaRPr>
        </a:p>
      </xdr:txBody>
    </xdr:sp>
    <xdr:clientData/>
  </xdr:twoCellAnchor>
  <xdr:twoCellAnchor>
    <xdr:from>
      <xdr:col>28</xdr:col>
      <xdr:colOff>53595</xdr:colOff>
      <xdr:row>757</xdr:row>
      <xdr:rowOff>125827</xdr:rowOff>
    </xdr:from>
    <xdr:to>
      <xdr:col>42</xdr:col>
      <xdr:colOff>107577</xdr:colOff>
      <xdr:row>761</xdr:row>
      <xdr:rowOff>333374</xdr:rowOff>
    </xdr:to>
    <xdr:sp macro="" textlink="">
      <xdr:nvSpPr>
        <xdr:cNvPr id="23" name="大かっこ 22">
          <a:extLst>
            <a:ext uri="{FF2B5EF4-FFF2-40B4-BE49-F238E27FC236}">
              <a16:creationId xmlns:a16="http://schemas.microsoft.com/office/drawing/2014/main" xmlns="" id="{AB7E2BCB-A5A8-433E-8F24-1C500D279A7C}"/>
            </a:ext>
          </a:extLst>
        </xdr:cNvPr>
        <xdr:cNvSpPr/>
      </xdr:nvSpPr>
      <xdr:spPr>
        <a:xfrm>
          <a:off x="5720970" y="51227452"/>
          <a:ext cx="2887670" cy="213636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・公募助成型（各地域や団体の特色ある企画を公募し、事業費を一部助成）により、実施</a:t>
          </a:r>
          <a:endParaRPr lang="ja-JP" altLang="ja-JP">
            <a:effectLst/>
          </a:endParaRPr>
        </a:p>
      </xdr:txBody>
    </xdr:sp>
    <xdr:clientData/>
  </xdr:twoCellAnchor>
  <xdr:twoCellAnchor>
    <xdr:from>
      <xdr:col>34</xdr:col>
      <xdr:colOff>53788</xdr:colOff>
      <xdr:row>751</xdr:row>
      <xdr:rowOff>31090</xdr:rowOff>
    </xdr:from>
    <xdr:to>
      <xdr:col>34</xdr:col>
      <xdr:colOff>71718</xdr:colOff>
      <xdr:row>753</xdr:row>
      <xdr:rowOff>298630</xdr:rowOff>
    </xdr:to>
    <xdr:cxnSp macro="">
      <xdr:nvCxnSpPr>
        <xdr:cNvPr id="24" name="直線矢印コネクタ 23">
          <a:extLst>
            <a:ext uri="{FF2B5EF4-FFF2-40B4-BE49-F238E27FC236}">
              <a16:creationId xmlns:a16="http://schemas.microsoft.com/office/drawing/2014/main" xmlns="" id="{5B0ECA56-4223-44DB-B26D-96A50937F09C}"/>
            </a:ext>
          </a:extLst>
        </xdr:cNvPr>
        <xdr:cNvCxnSpPr/>
      </xdr:nvCxnSpPr>
      <xdr:spPr>
        <a:xfrm>
          <a:off x="6530788" y="48560965"/>
          <a:ext cx="17930" cy="981915"/>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147800</xdr:colOff>
      <xdr:row>751</xdr:row>
      <xdr:rowOff>47618</xdr:rowOff>
    </xdr:from>
    <xdr:to>
      <xdr:col>34</xdr:col>
      <xdr:colOff>80682</xdr:colOff>
      <xdr:row>751</xdr:row>
      <xdr:rowOff>47620</xdr:rowOff>
    </xdr:to>
    <xdr:cxnSp macro="">
      <xdr:nvCxnSpPr>
        <xdr:cNvPr id="25" name="直線コネクタ 24">
          <a:extLst>
            <a:ext uri="{FF2B5EF4-FFF2-40B4-BE49-F238E27FC236}">
              <a16:creationId xmlns:a16="http://schemas.microsoft.com/office/drawing/2014/main" xmlns="" id="{B4E8CF91-27DA-4A41-BCB6-916E2BE78BC1}"/>
            </a:ext>
          </a:extLst>
        </xdr:cNvPr>
        <xdr:cNvCxnSpPr/>
      </xdr:nvCxnSpPr>
      <xdr:spPr>
        <a:xfrm flipH="1">
          <a:off x="2814800" y="48577493"/>
          <a:ext cx="3742882" cy="2"/>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155612</xdr:colOff>
      <xdr:row>751</xdr:row>
      <xdr:rowOff>30150</xdr:rowOff>
    </xdr:from>
    <xdr:to>
      <xdr:col>14</xdr:col>
      <xdr:colOff>170329</xdr:colOff>
      <xdr:row>753</xdr:row>
      <xdr:rowOff>316559</xdr:rowOff>
    </xdr:to>
    <xdr:cxnSp macro="">
      <xdr:nvCxnSpPr>
        <xdr:cNvPr id="26" name="直線矢印コネクタ 25">
          <a:extLst>
            <a:ext uri="{FF2B5EF4-FFF2-40B4-BE49-F238E27FC236}">
              <a16:creationId xmlns:a16="http://schemas.microsoft.com/office/drawing/2014/main" xmlns="" id="{B7161619-AAE5-43F0-B3DD-221B75186B79}"/>
            </a:ext>
          </a:extLst>
        </xdr:cNvPr>
        <xdr:cNvCxnSpPr/>
      </xdr:nvCxnSpPr>
      <xdr:spPr>
        <a:xfrm>
          <a:off x="2822612" y="48560025"/>
          <a:ext cx="14717" cy="100078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80682</xdr:colOff>
      <xdr:row>748</xdr:row>
      <xdr:rowOff>173123</xdr:rowOff>
    </xdr:from>
    <xdr:to>
      <xdr:col>25</xdr:col>
      <xdr:colOff>98612</xdr:colOff>
      <xdr:row>751</xdr:row>
      <xdr:rowOff>47618</xdr:rowOff>
    </xdr:to>
    <xdr:cxnSp macro="">
      <xdr:nvCxnSpPr>
        <xdr:cNvPr id="4" name="直線コネクタ 3">
          <a:extLst>
            <a:ext uri="{FF2B5EF4-FFF2-40B4-BE49-F238E27FC236}">
              <a16:creationId xmlns:a16="http://schemas.microsoft.com/office/drawing/2014/main" xmlns="" id="{6AE43F90-4DCC-4D08-AB9D-0E1240032F09}"/>
            </a:ext>
          </a:extLst>
        </xdr:cNvPr>
        <xdr:cNvCxnSpPr/>
      </xdr:nvCxnSpPr>
      <xdr:spPr>
        <a:xfrm>
          <a:off x="4843182" y="47631436"/>
          <a:ext cx="17930" cy="946057"/>
        </a:xfrm>
        <a:prstGeom prst="lin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761</xdr:row>
      <xdr:rowOff>190493</xdr:rowOff>
    </xdr:from>
    <xdr:to>
      <xdr:col>15</xdr:col>
      <xdr:colOff>0</xdr:colOff>
      <xdr:row>762</xdr:row>
      <xdr:rowOff>87680</xdr:rowOff>
    </xdr:to>
    <xdr:cxnSp macro="">
      <xdr:nvCxnSpPr>
        <xdr:cNvPr id="29" name="直線矢印コネクタ 28">
          <a:extLst>
            <a:ext uri="{FF2B5EF4-FFF2-40B4-BE49-F238E27FC236}">
              <a16:creationId xmlns:a16="http://schemas.microsoft.com/office/drawing/2014/main" xmlns="" id="{6F531591-21FF-4E5B-8BA4-348B2DA5C248}"/>
            </a:ext>
          </a:extLst>
        </xdr:cNvPr>
        <xdr:cNvCxnSpPr/>
      </xdr:nvCxnSpPr>
      <xdr:spPr>
        <a:xfrm>
          <a:off x="2857500" y="53125681"/>
          <a:ext cx="0" cy="349624"/>
        </a:xfrm>
        <a:prstGeom prst="straightConnector1">
          <a:avLst/>
        </a:prstGeom>
        <a:ln w="28575">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163114</xdr:colOff>
      <xdr:row>762</xdr:row>
      <xdr:rowOff>183081</xdr:rowOff>
    </xdr:from>
    <xdr:to>
      <xdr:col>23</xdr:col>
      <xdr:colOff>53788</xdr:colOff>
      <xdr:row>764</xdr:row>
      <xdr:rowOff>256609</xdr:rowOff>
    </xdr:to>
    <xdr:sp macro="" textlink="">
      <xdr:nvSpPr>
        <xdr:cNvPr id="33" name="正方形/長方形 32">
          <a:extLst>
            <a:ext uri="{FF2B5EF4-FFF2-40B4-BE49-F238E27FC236}">
              <a16:creationId xmlns:a16="http://schemas.microsoft.com/office/drawing/2014/main" xmlns="" id="{D5E3CD3D-FAF6-46C9-8B4D-B6746A489FAF}"/>
            </a:ext>
          </a:extLst>
        </xdr:cNvPr>
        <xdr:cNvSpPr/>
      </xdr:nvSpPr>
      <xdr:spPr>
        <a:xfrm>
          <a:off x="1687114" y="53570706"/>
          <a:ext cx="2748174" cy="764091"/>
        </a:xfrm>
        <a:prstGeom prst="rect">
          <a:avLst/>
        </a:prstGeom>
        <a:solidFill>
          <a:sysClr val="window" lastClr="FFFFFF"/>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．地公体、民間企業、民間団体等</a:t>
          </a:r>
          <a:endParaRPr kumimoji="1" lang="en-US" altLang="ja-JP" sz="1200">
            <a:solidFill>
              <a:sysClr val="windowText" lastClr="000000"/>
            </a:solidFill>
          </a:endParaRPr>
        </a:p>
        <a:p>
          <a:pPr algn="ctr"/>
          <a:r>
            <a:rPr kumimoji="1" lang="ja-JP" altLang="en-US" sz="1200">
              <a:solidFill>
                <a:sysClr val="windowText" lastClr="000000"/>
              </a:solidFill>
            </a:rPr>
            <a:t>２７者</a:t>
          </a:r>
          <a:endParaRPr kumimoji="1" lang="en-US" altLang="ja-JP" sz="1200">
            <a:solidFill>
              <a:sysClr val="windowText" lastClr="000000"/>
            </a:solidFill>
          </a:endParaRPr>
        </a:p>
        <a:p>
          <a:pPr algn="ctr"/>
          <a:r>
            <a:rPr kumimoji="1" lang="ja-JP" altLang="en-US" sz="1200">
              <a:solidFill>
                <a:sysClr val="windowText" lastClr="000000"/>
              </a:solidFill>
            </a:rPr>
            <a:t>１，７９４百万円</a:t>
          </a:r>
        </a:p>
      </xdr:txBody>
    </xdr:sp>
    <xdr:clientData/>
  </xdr:twoCellAnchor>
  <xdr:twoCellAnchor>
    <xdr:from>
      <xdr:col>8</xdr:col>
      <xdr:colOff>134274</xdr:colOff>
      <xdr:row>765</xdr:row>
      <xdr:rowOff>153001</xdr:rowOff>
    </xdr:from>
    <xdr:to>
      <xdr:col>24</xdr:col>
      <xdr:colOff>98611</xdr:colOff>
      <xdr:row>773</xdr:row>
      <xdr:rowOff>23812</xdr:rowOff>
    </xdr:to>
    <xdr:sp macro="" textlink="">
      <xdr:nvSpPr>
        <xdr:cNvPr id="34" name="大かっこ 33">
          <a:extLst>
            <a:ext uri="{FF2B5EF4-FFF2-40B4-BE49-F238E27FC236}">
              <a16:creationId xmlns:a16="http://schemas.microsoft.com/office/drawing/2014/main" xmlns="" id="{3A480DAF-2284-45CA-8A99-E796A0D2F2DA}"/>
            </a:ext>
          </a:extLst>
        </xdr:cNvPr>
        <xdr:cNvSpPr/>
      </xdr:nvSpPr>
      <xdr:spPr>
        <a:xfrm>
          <a:off x="1753524" y="54636001"/>
          <a:ext cx="3202837" cy="23473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・各地域が誇る歴史、文化財、伝統芸能、景観、食、祭等の文化観光資源を活用しつつ、「日本の美」を体現する美術展、舞台芸術公演、芸術祭等を全国各地で展開</a:t>
          </a:r>
          <a:endParaRPr lang="en-US" altLang="ja-JP" sz="11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・総合大型プロジェクト（「日本博」の中核となる総合大型プロジェクト）、分野別大規模プロジェクト（「日本博」のテーマ及びコンセプトを加味した大規模な展示・公演等のプロジェクト）、を実施</a:t>
          </a:r>
          <a:endParaRPr lang="ja-JP" altLang="ja-JP">
            <a:effectLst/>
          </a:endParaRPr>
        </a:p>
      </xdr:txBody>
    </xdr:sp>
    <xdr:clientData/>
  </xdr:twoCellAnchor>
  <xdr:twoCellAnchor>
    <xdr:from>
      <xdr:col>21</xdr:col>
      <xdr:colOff>23813</xdr:colOff>
      <xdr:row>740</xdr:row>
      <xdr:rowOff>47625</xdr:rowOff>
    </xdr:from>
    <xdr:to>
      <xdr:col>29</xdr:col>
      <xdr:colOff>132670</xdr:colOff>
      <xdr:row>742</xdr:row>
      <xdr:rowOff>310117</xdr:rowOff>
    </xdr:to>
    <xdr:sp macro="" textlink="">
      <xdr:nvSpPr>
        <xdr:cNvPr id="27" name="テキスト ボックス 26"/>
        <xdr:cNvSpPr txBox="1"/>
      </xdr:nvSpPr>
      <xdr:spPr>
        <a:xfrm>
          <a:off x="4210383" y="44837276"/>
          <a:ext cx="1703740" cy="971329"/>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観光庁</a:t>
          </a:r>
          <a:endParaRPr kumimoji="1" lang="en-US" altLang="ja-JP" sz="1200"/>
        </a:p>
      </xdr:txBody>
    </xdr:sp>
    <xdr:clientData/>
  </xdr:twoCellAnchor>
  <xdr:twoCellAnchor>
    <xdr:from>
      <xdr:col>22</xdr:col>
      <xdr:colOff>47625</xdr:colOff>
      <xdr:row>744</xdr:row>
      <xdr:rowOff>321190</xdr:rowOff>
    </xdr:from>
    <xdr:to>
      <xdr:col>28</xdr:col>
      <xdr:colOff>129268</xdr:colOff>
      <xdr:row>745</xdr:row>
      <xdr:rowOff>189973</xdr:rowOff>
    </xdr:to>
    <xdr:sp macro="" textlink="">
      <xdr:nvSpPr>
        <xdr:cNvPr id="28" name="テキスト ボックス 27"/>
        <xdr:cNvSpPr txBox="1"/>
      </xdr:nvSpPr>
      <xdr:spPr>
        <a:xfrm>
          <a:off x="4433555" y="46528516"/>
          <a:ext cx="1277806" cy="223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kumimoji="1" lang="en-US" altLang="ja-JP" sz="1000"/>
            <a:t>【</a:t>
          </a:r>
          <a:r>
            <a:rPr kumimoji="1" lang="ja-JP" altLang="en-US" sz="1000"/>
            <a:t>移替</a:t>
          </a:r>
          <a:r>
            <a:rPr kumimoji="1" lang="en-US" altLang="ja-JP" sz="1000"/>
            <a:t>】</a:t>
          </a:r>
          <a:endParaRPr kumimoji="1" lang="ja-JP" altLang="en-US" sz="1000"/>
        </a:p>
      </xdr:txBody>
    </xdr:sp>
    <xdr:clientData/>
  </xdr:twoCellAnchor>
  <xdr:twoCellAnchor>
    <xdr:from>
      <xdr:col>25</xdr:col>
      <xdr:colOff>87563</xdr:colOff>
      <xdr:row>742</xdr:row>
      <xdr:rowOff>294611</xdr:rowOff>
    </xdr:from>
    <xdr:to>
      <xdr:col>25</xdr:col>
      <xdr:colOff>93478</xdr:colOff>
      <xdr:row>744</xdr:row>
      <xdr:rowOff>314429</xdr:rowOff>
    </xdr:to>
    <xdr:cxnSp macro="">
      <xdr:nvCxnSpPr>
        <xdr:cNvPr id="30" name="直線矢印コネクタ 29"/>
        <xdr:cNvCxnSpPr/>
      </xdr:nvCxnSpPr>
      <xdr:spPr>
        <a:xfrm>
          <a:off x="5071575" y="45793099"/>
          <a:ext cx="5915" cy="728656"/>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topLeftCell="A133" zoomScale="80" zoomScaleNormal="75" zoomScaleSheetLayoutView="80" zoomScalePageLayoutView="85" workbookViewId="0">
      <selection activeCell="AM139" sqref="AM139:AP1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513</v>
      </c>
      <c r="AP2" s="219"/>
      <c r="AQ2" s="219"/>
      <c r="AR2" s="79" t="str">
        <f>IF(OR(AO2="　", AO2=""), "", "-")</f>
        <v>-</v>
      </c>
      <c r="AS2" s="220">
        <v>30</v>
      </c>
      <c r="AT2" s="220"/>
      <c r="AU2" s="220"/>
      <c r="AV2" s="52" t="str">
        <f>IF(AW2="", "", "-")</f>
        <v/>
      </c>
      <c r="AW2" s="397"/>
      <c r="AX2" s="397"/>
    </row>
    <row r="3" spans="1:50" ht="21" customHeight="1" thickBot="1" x14ac:dyDescent="0.2">
      <c r="A3" s="523" t="s">
        <v>542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606</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609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580</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511</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607</v>
      </c>
      <c r="AF5" s="717"/>
      <c r="AG5" s="717"/>
      <c r="AH5" s="717"/>
      <c r="AI5" s="717"/>
      <c r="AJ5" s="717"/>
      <c r="AK5" s="717"/>
      <c r="AL5" s="717"/>
      <c r="AM5" s="717"/>
      <c r="AN5" s="717"/>
      <c r="AO5" s="717"/>
      <c r="AP5" s="718"/>
      <c r="AQ5" s="719" t="s">
        <v>608</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87.6" customHeight="1" x14ac:dyDescent="0.15">
      <c r="A7" s="826" t="s">
        <v>22</v>
      </c>
      <c r="B7" s="827"/>
      <c r="C7" s="827"/>
      <c r="D7" s="827"/>
      <c r="E7" s="827"/>
      <c r="F7" s="828"/>
      <c r="G7" s="829" t="s">
        <v>636</v>
      </c>
      <c r="H7" s="830"/>
      <c r="I7" s="830"/>
      <c r="J7" s="830"/>
      <c r="K7" s="830"/>
      <c r="L7" s="830"/>
      <c r="M7" s="830"/>
      <c r="N7" s="830"/>
      <c r="O7" s="830"/>
      <c r="P7" s="830"/>
      <c r="Q7" s="830"/>
      <c r="R7" s="830"/>
      <c r="S7" s="830"/>
      <c r="T7" s="830"/>
      <c r="U7" s="830"/>
      <c r="V7" s="830"/>
      <c r="W7" s="830"/>
      <c r="X7" s="831"/>
      <c r="Y7" s="395" t="s">
        <v>514</v>
      </c>
      <c r="Z7" s="296"/>
      <c r="AA7" s="296"/>
      <c r="AB7" s="296"/>
      <c r="AC7" s="296"/>
      <c r="AD7" s="396"/>
      <c r="AE7" s="383" t="s">
        <v>637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378</v>
      </c>
      <c r="B8" s="827"/>
      <c r="C8" s="827"/>
      <c r="D8" s="827"/>
      <c r="E8" s="827"/>
      <c r="F8" s="828"/>
      <c r="G8" s="223" t="str">
        <f>入力規則等!A28</f>
        <v>観光立国、地方創生</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7"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621</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620</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委託・請負、補助</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533</v>
      </c>
      <c r="Q12" s="298"/>
      <c r="R12" s="298"/>
      <c r="S12" s="298"/>
      <c r="T12" s="298"/>
      <c r="U12" s="298"/>
      <c r="V12" s="299"/>
      <c r="W12" s="303" t="s">
        <v>530</v>
      </c>
      <c r="X12" s="298"/>
      <c r="Y12" s="298"/>
      <c r="Z12" s="298"/>
      <c r="AA12" s="298"/>
      <c r="AB12" s="298"/>
      <c r="AC12" s="299"/>
      <c r="AD12" s="303" t="s">
        <v>525</v>
      </c>
      <c r="AE12" s="298"/>
      <c r="AF12" s="298"/>
      <c r="AG12" s="298"/>
      <c r="AH12" s="298"/>
      <c r="AI12" s="298"/>
      <c r="AJ12" s="299"/>
      <c r="AK12" s="303" t="s">
        <v>518</v>
      </c>
      <c r="AL12" s="298"/>
      <c r="AM12" s="298"/>
      <c r="AN12" s="298"/>
      <c r="AO12" s="298"/>
      <c r="AP12" s="298"/>
      <c r="AQ12" s="299"/>
      <c r="AR12" s="303" t="s">
        <v>516</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t="s">
        <v>569</v>
      </c>
      <c r="Q13" s="109"/>
      <c r="R13" s="109"/>
      <c r="S13" s="109"/>
      <c r="T13" s="109"/>
      <c r="U13" s="109"/>
      <c r="V13" s="110"/>
      <c r="W13" s="108" t="s">
        <v>571</v>
      </c>
      <c r="X13" s="109"/>
      <c r="Y13" s="109"/>
      <c r="Z13" s="109"/>
      <c r="AA13" s="109"/>
      <c r="AB13" s="109"/>
      <c r="AC13" s="110"/>
      <c r="AD13" s="108" t="s">
        <v>570</v>
      </c>
      <c r="AE13" s="109"/>
      <c r="AF13" s="109"/>
      <c r="AG13" s="109"/>
      <c r="AH13" s="109"/>
      <c r="AI13" s="109"/>
      <c r="AJ13" s="110"/>
      <c r="AK13" s="108">
        <v>3466</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t="s">
        <v>570</v>
      </c>
      <c r="Q14" s="109"/>
      <c r="R14" s="109"/>
      <c r="S14" s="109"/>
      <c r="T14" s="109"/>
      <c r="U14" s="109"/>
      <c r="V14" s="110"/>
      <c r="W14" s="108" t="s">
        <v>572</v>
      </c>
      <c r="X14" s="109"/>
      <c r="Y14" s="109"/>
      <c r="Z14" s="109"/>
      <c r="AA14" s="109"/>
      <c r="AB14" s="109"/>
      <c r="AC14" s="110"/>
      <c r="AD14" s="108" t="s">
        <v>570</v>
      </c>
      <c r="AE14" s="109"/>
      <c r="AF14" s="109"/>
      <c r="AG14" s="109"/>
      <c r="AH14" s="109"/>
      <c r="AI14" s="109"/>
      <c r="AJ14" s="110"/>
      <c r="AK14" s="108" t="s">
        <v>570</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571</v>
      </c>
      <c r="Q15" s="109"/>
      <c r="R15" s="109"/>
      <c r="S15" s="109"/>
      <c r="T15" s="109"/>
      <c r="U15" s="109"/>
      <c r="V15" s="110"/>
      <c r="W15" s="108" t="s">
        <v>570</v>
      </c>
      <c r="X15" s="109"/>
      <c r="Y15" s="109"/>
      <c r="Z15" s="109"/>
      <c r="AA15" s="109"/>
      <c r="AB15" s="109"/>
      <c r="AC15" s="110"/>
      <c r="AD15" s="108" t="s">
        <v>570</v>
      </c>
      <c r="AE15" s="109"/>
      <c r="AF15" s="109"/>
      <c r="AG15" s="109"/>
      <c r="AH15" s="109"/>
      <c r="AI15" s="109"/>
      <c r="AJ15" s="110"/>
      <c r="AK15" s="108" t="s">
        <v>574</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570</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573</v>
      </c>
      <c r="AE17" s="109"/>
      <c r="AF17" s="109"/>
      <c r="AG17" s="109"/>
      <c r="AH17" s="109"/>
      <c r="AI17" s="109"/>
      <c r="AJ17" s="110"/>
      <c r="AK17" s="108" t="s">
        <v>570</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0</v>
      </c>
      <c r="Q18" s="115"/>
      <c r="R18" s="115"/>
      <c r="S18" s="115"/>
      <c r="T18" s="115"/>
      <c r="U18" s="115"/>
      <c r="V18" s="116"/>
      <c r="W18" s="114">
        <f>SUM(W13:AC17)</f>
        <v>0</v>
      </c>
      <c r="X18" s="115"/>
      <c r="Y18" s="115"/>
      <c r="Z18" s="115"/>
      <c r="AA18" s="115"/>
      <c r="AB18" s="115"/>
      <c r="AC18" s="116"/>
      <c r="AD18" s="114">
        <f>SUM(AD13:AJ17)</f>
        <v>0</v>
      </c>
      <c r="AE18" s="115"/>
      <c r="AF18" s="115"/>
      <c r="AG18" s="115"/>
      <c r="AH18" s="115"/>
      <c r="AI18" s="115"/>
      <c r="AJ18" s="116"/>
      <c r="AK18" s="114">
        <f>SUM(AK13:AQ17)</f>
        <v>3466</v>
      </c>
      <c r="AL18" s="115"/>
      <c r="AM18" s="115"/>
      <c r="AN18" s="115"/>
      <c r="AO18" s="115"/>
      <c r="AP18" s="115"/>
      <c r="AQ18" s="116"/>
      <c r="AR18" s="114">
        <f>SUM(AR13:AX17)</f>
        <v>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c r="Q19" s="109"/>
      <c r="R19" s="109"/>
      <c r="S19" s="109"/>
      <c r="T19" s="109"/>
      <c r="U19" s="109"/>
      <c r="V19" s="110"/>
      <c r="W19" s="108"/>
      <c r="X19" s="109"/>
      <c r="Y19" s="109"/>
      <c r="Z19" s="109"/>
      <c r="AA19" s="109"/>
      <c r="AB19" s="109"/>
      <c r="AC19" s="110"/>
      <c r="AD19" s="108"/>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478</v>
      </c>
      <c r="H21" s="927"/>
      <c r="I21" s="927"/>
      <c r="J21" s="927"/>
      <c r="K21" s="927"/>
      <c r="L21" s="927"/>
      <c r="M21" s="927"/>
      <c r="N21" s="927"/>
      <c r="O21" s="927"/>
      <c r="P21" s="539" t="str">
        <f>IF(P19=0, "-", SUM(P19)/SUM(P13,P14))</f>
        <v>-</v>
      </c>
      <c r="Q21" s="539"/>
      <c r="R21" s="539"/>
      <c r="S21" s="539"/>
      <c r="T21" s="539"/>
      <c r="U21" s="539"/>
      <c r="V21" s="539"/>
      <c r="W21" s="539" t="str">
        <f t="shared" ref="W21" si="2">IF(W19=0, "-", SUM(W19)/SUM(W13,W14))</f>
        <v>-</v>
      </c>
      <c r="X21" s="539"/>
      <c r="Y21" s="539"/>
      <c r="Z21" s="539"/>
      <c r="AA21" s="539"/>
      <c r="AB21" s="539"/>
      <c r="AC21" s="539"/>
      <c r="AD21" s="539" t="str">
        <f t="shared" ref="AD21" si="3">IF(AD19=0, "-", SUM(AD19)/SUM(AD13,AD14))</f>
        <v>-</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558</v>
      </c>
      <c r="B22" s="199"/>
      <c r="C22" s="199"/>
      <c r="D22" s="199"/>
      <c r="E22" s="199"/>
      <c r="F22" s="200"/>
      <c r="G22" s="183" t="s">
        <v>457</v>
      </c>
      <c r="H22" s="184"/>
      <c r="I22" s="184"/>
      <c r="J22" s="184"/>
      <c r="K22" s="184"/>
      <c r="L22" s="184"/>
      <c r="M22" s="184"/>
      <c r="N22" s="184"/>
      <c r="O22" s="185"/>
      <c r="P22" s="207" t="s">
        <v>519</v>
      </c>
      <c r="Q22" s="184"/>
      <c r="R22" s="184"/>
      <c r="S22" s="184"/>
      <c r="T22" s="184"/>
      <c r="U22" s="184"/>
      <c r="V22" s="185"/>
      <c r="W22" s="207" t="s">
        <v>515</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1828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1625</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578</v>
      </c>
      <c r="H25" s="190"/>
      <c r="I25" s="190"/>
      <c r="J25" s="190"/>
      <c r="K25" s="190"/>
      <c r="L25" s="190"/>
      <c r="M25" s="190"/>
      <c r="N25" s="190"/>
      <c r="O25" s="191"/>
      <c r="P25" s="108">
        <v>7</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577</v>
      </c>
      <c r="H26" s="190"/>
      <c r="I26" s="190"/>
      <c r="J26" s="190"/>
      <c r="K26" s="190"/>
      <c r="L26" s="190"/>
      <c r="M26" s="190"/>
      <c r="N26" s="190"/>
      <c r="O26" s="191"/>
      <c r="P26" s="108">
        <v>3</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461</v>
      </c>
      <c r="H28" s="193"/>
      <c r="I28" s="193"/>
      <c r="J28" s="193"/>
      <c r="K28" s="193"/>
      <c r="L28" s="193"/>
      <c r="M28" s="193"/>
      <c r="N28" s="193"/>
      <c r="O28" s="194"/>
      <c r="P28" s="114">
        <f>P29-SUM(P23:P27)</f>
        <v>1</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3466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534</v>
      </c>
      <c r="AF30" s="387"/>
      <c r="AG30" s="387"/>
      <c r="AH30" s="388"/>
      <c r="AI30" s="386" t="s">
        <v>531</v>
      </c>
      <c r="AJ30" s="387"/>
      <c r="AK30" s="387"/>
      <c r="AL30" s="388"/>
      <c r="AM30" s="389" t="s">
        <v>526</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31</v>
      </c>
      <c r="AR31" s="136"/>
      <c r="AS31" s="137" t="s">
        <v>355</v>
      </c>
      <c r="AT31" s="172"/>
      <c r="AU31" s="271"/>
      <c r="AV31" s="271"/>
      <c r="AW31" s="379" t="s">
        <v>300</v>
      </c>
      <c r="AX31" s="380"/>
    </row>
    <row r="32" spans="1:50" ht="30" customHeight="1" x14ac:dyDescent="0.15">
      <c r="A32" s="515"/>
      <c r="B32" s="513"/>
      <c r="C32" s="513"/>
      <c r="D32" s="513"/>
      <c r="E32" s="513"/>
      <c r="F32" s="514"/>
      <c r="G32" s="540" t="s">
        <v>625</v>
      </c>
      <c r="H32" s="541"/>
      <c r="I32" s="541"/>
      <c r="J32" s="541"/>
      <c r="K32" s="541"/>
      <c r="L32" s="541"/>
      <c r="M32" s="541"/>
      <c r="N32" s="541"/>
      <c r="O32" s="542"/>
      <c r="P32" s="161" t="s">
        <v>631</v>
      </c>
      <c r="Q32" s="161"/>
      <c r="R32" s="161"/>
      <c r="S32" s="161"/>
      <c r="T32" s="161"/>
      <c r="U32" s="161"/>
      <c r="V32" s="161"/>
      <c r="W32" s="161"/>
      <c r="X32" s="231"/>
      <c r="Y32" s="338" t="s">
        <v>12</v>
      </c>
      <c r="Z32" s="549"/>
      <c r="AA32" s="550"/>
      <c r="AB32" s="551" t="s">
        <v>626</v>
      </c>
      <c r="AC32" s="551"/>
      <c r="AD32" s="551"/>
      <c r="AE32" s="364" t="s">
        <v>638</v>
      </c>
      <c r="AF32" s="365"/>
      <c r="AG32" s="365"/>
      <c r="AH32" s="365"/>
      <c r="AI32" s="364" t="s">
        <v>638</v>
      </c>
      <c r="AJ32" s="365"/>
      <c r="AK32" s="365"/>
      <c r="AL32" s="365"/>
      <c r="AM32" s="364" t="s">
        <v>638</v>
      </c>
      <c r="AN32" s="365"/>
      <c r="AO32" s="365"/>
      <c r="AP32" s="365"/>
      <c r="AQ32" s="111"/>
      <c r="AR32" s="112"/>
      <c r="AS32" s="112"/>
      <c r="AT32" s="113"/>
      <c r="AU32" s="365"/>
      <c r="AV32" s="365"/>
      <c r="AW32" s="365"/>
      <c r="AX32" s="367"/>
    </row>
    <row r="33" spans="1:50" ht="30"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627</v>
      </c>
      <c r="AC33" s="522"/>
      <c r="AD33" s="522"/>
      <c r="AE33" s="364" t="s">
        <v>638</v>
      </c>
      <c r="AF33" s="365"/>
      <c r="AG33" s="365"/>
      <c r="AH33" s="365"/>
      <c r="AI33" s="364" t="s">
        <v>638</v>
      </c>
      <c r="AJ33" s="365"/>
      <c r="AK33" s="365"/>
      <c r="AL33" s="365"/>
      <c r="AM33" s="364" t="s">
        <v>638</v>
      </c>
      <c r="AN33" s="365"/>
      <c r="AO33" s="365"/>
      <c r="AP33" s="365"/>
      <c r="AQ33" s="111">
        <v>80</v>
      </c>
      <c r="AR33" s="112"/>
      <c r="AS33" s="112"/>
      <c r="AT33" s="113"/>
      <c r="AU33" s="365"/>
      <c r="AV33" s="365"/>
      <c r="AW33" s="365"/>
      <c r="AX33" s="367"/>
    </row>
    <row r="34" spans="1:50" ht="30"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ht="23.25" customHeight="1" x14ac:dyDescent="0.15">
      <c r="A35" s="897" t="s">
        <v>504</v>
      </c>
      <c r="B35" s="898"/>
      <c r="C35" s="898"/>
      <c r="D35" s="898"/>
      <c r="E35" s="898"/>
      <c r="F35" s="899"/>
      <c r="G35" s="903" t="s">
        <v>632</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534</v>
      </c>
      <c r="AF37" s="369"/>
      <c r="AG37" s="369"/>
      <c r="AH37" s="370"/>
      <c r="AI37" s="368" t="s">
        <v>531</v>
      </c>
      <c r="AJ37" s="369"/>
      <c r="AK37" s="369"/>
      <c r="AL37" s="370"/>
      <c r="AM37" s="375" t="s">
        <v>526</v>
      </c>
      <c r="AN37" s="375"/>
      <c r="AO37" s="375"/>
      <c r="AP37" s="368"/>
      <c r="AQ37" s="267" t="s">
        <v>354</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31</v>
      </c>
      <c r="AR38" s="136"/>
      <c r="AS38" s="137" t="s">
        <v>355</v>
      </c>
      <c r="AT38" s="172"/>
      <c r="AU38" s="271"/>
      <c r="AV38" s="271"/>
      <c r="AW38" s="379" t="s">
        <v>300</v>
      </c>
      <c r="AX38" s="380"/>
    </row>
    <row r="39" spans="1:50" ht="28.15" customHeight="1" x14ac:dyDescent="0.15">
      <c r="A39" s="515"/>
      <c r="B39" s="513"/>
      <c r="C39" s="513"/>
      <c r="D39" s="513"/>
      <c r="E39" s="513"/>
      <c r="F39" s="514"/>
      <c r="G39" s="540" t="s">
        <v>629</v>
      </c>
      <c r="H39" s="541"/>
      <c r="I39" s="541"/>
      <c r="J39" s="541"/>
      <c r="K39" s="541"/>
      <c r="L39" s="541"/>
      <c r="M39" s="541"/>
      <c r="N39" s="541"/>
      <c r="O39" s="542"/>
      <c r="P39" s="161" t="s">
        <v>630</v>
      </c>
      <c r="Q39" s="161"/>
      <c r="R39" s="161"/>
      <c r="S39" s="161"/>
      <c r="T39" s="161"/>
      <c r="U39" s="161"/>
      <c r="V39" s="161"/>
      <c r="W39" s="161"/>
      <c r="X39" s="231"/>
      <c r="Y39" s="338" t="s">
        <v>12</v>
      </c>
      <c r="Z39" s="549"/>
      <c r="AA39" s="550"/>
      <c r="AB39" s="551" t="s">
        <v>626</v>
      </c>
      <c r="AC39" s="551"/>
      <c r="AD39" s="551"/>
      <c r="AE39" s="364" t="s">
        <v>638</v>
      </c>
      <c r="AF39" s="365"/>
      <c r="AG39" s="365"/>
      <c r="AH39" s="365"/>
      <c r="AI39" s="364" t="s">
        <v>638</v>
      </c>
      <c r="AJ39" s="365"/>
      <c r="AK39" s="365"/>
      <c r="AL39" s="365"/>
      <c r="AM39" s="364" t="s">
        <v>638</v>
      </c>
      <c r="AN39" s="365"/>
      <c r="AO39" s="365"/>
      <c r="AP39" s="365"/>
      <c r="AQ39" s="111"/>
      <c r="AR39" s="112"/>
      <c r="AS39" s="112"/>
      <c r="AT39" s="113"/>
      <c r="AU39" s="365"/>
      <c r="AV39" s="365"/>
      <c r="AW39" s="365"/>
      <c r="AX39" s="367"/>
    </row>
    <row r="40" spans="1:50" ht="28.1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628</v>
      </c>
      <c r="AC40" s="522"/>
      <c r="AD40" s="522"/>
      <c r="AE40" s="364" t="s">
        <v>638</v>
      </c>
      <c r="AF40" s="365"/>
      <c r="AG40" s="365"/>
      <c r="AH40" s="365"/>
      <c r="AI40" s="364" t="s">
        <v>638</v>
      </c>
      <c r="AJ40" s="365"/>
      <c r="AK40" s="365"/>
      <c r="AL40" s="365"/>
      <c r="AM40" s="364" t="s">
        <v>638</v>
      </c>
      <c r="AN40" s="365"/>
      <c r="AO40" s="365"/>
      <c r="AP40" s="365"/>
      <c r="AQ40" s="111">
        <v>80</v>
      </c>
      <c r="AR40" s="112"/>
      <c r="AS40" s="112"/>
      <c r="AT40" s="113"/>
      <c r="AU40" s="365"/>
      <c r="AV40" s="365"/>
      <c r="AW40" s="365"/>
      <c r="AX40" s="367"/>
    </row>
    <row r="41" spans="1:50" ht="22.1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13.15" customHeight="1" x14ac:dyDescent="0.15">
      <c r="A42" s="897" t="s">
        <v>504</v>
      </c>
      <c r="B42" s="898"/>
      <c r="C42" s="898"/>
      <c r="D42" s="898"/>
      <c r="E42" s="898"/>
      <c r="F42" s="899"/>
      <c r="G42" s="903" t="s">
        <v>633</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13.1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534</v>
      </c>
      <c r="AF44" s="369"/>
      <c r="AG44" s="369"/>
      <c r="AH44" s="370"/>
      <c r="AI44" s="368" t="s">
        <v>531</v>
      </c>
      <c r="AJ44" s="369"/>
      <c r="AK44" s="369"/>
      <c r="AL44" s="370"/>
      <c r="AM44" s="375" t="s">
        <v>526</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534</v>
      </c>
      <c r="AF51" s="369"/>
      <c r="AG51" s="369"/>
      <c r="AH51" s="370"/>
      <c r="AI51" s="368" t="s">
        <v>531</v>
      </c>
      <c r="AJ51" s="369"/>
      <c r="AK51" s="369"/>
      <c r="AL51" s="370"/>
      <c r="AM51" s="375" t="s">
        <v>527</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535</v>
      </c>
      <c r="AF58" s="369"/>
      <c r="AG58" s="369"/>
      <c r="AH58" s="370"/>
      <c r="AI58" s="368" t="s">
        <v>531</v>
      </c>
      <c r="AJ58" s="369"/>
      <c r="AK58" s="369"/>
      <c r="AL58" s="370"/>
      <c r="AM58" s="375" t="s">
        <v>526</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474</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469</v>
      </c>
      <c r="X65" s="870"/>
      <c r="Y65" s="873"/>
      <c r="Z65" s="873"/>
      <c r="AA65" s="874"/>
      <c r="AB65" s="867" t="s">
        <v>11</v>
      </c>
      <c r="AC65" s="863"/>
      <c r="AD65" s="864"/>
      <c r="AE65" s="368" t="s">
        <v>534</v>
      </c>
      <c r="AF65" s="369"/>
      <c r="AG65" s="369"/>
      <c r="AH65" s="370"/>
      <c r="AI65" s="368" t="s">
        <v>531</v>
      </c>
      <c r="AJ65" s="369"/>
      <c r="AK65" s="369"/>
      <c r="AL65" s="370"/>
      <c r="AM65" s="375" t="s">
        <v>526</v>
      </c>
      <c r="AN65" s="375"/>
      <c r="AO65" s="375"/>
      <c r="AP65" s="368"/>
      <c r="AQ65" s="867" t="s">
        <v>354</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355</v>
      </c>
      <c r="AT66" s="866"/>
      <c r="AU66" s="271"/>
      <c r="AV66" s="271"/>
      <c r="AW66" s="865" t="s">
        <v>472</v>
      </c>
      <c r="AX66" s="978"/>
    </row>
    <row r="67" spans="1:50" ht="23.25" hidden="1" customHeight="1" x14ac:dyDescent="0.15">
      <c r="A67" s="851"/>
      <c r="B67" s="852"/>
      <c r="C67" s="852"/>
      <c r="D67" s="852"/>
      <c r="E67" s="852"/>
      <c r="F67" s="853"/>
      <c r="G67" s="979" t="s">
        <v>356</v>
      </c>
      <c r="H67" s="962"/>
      <c r="I67" s="963"/>
      <c r="J67" s="963"/>
      <c r="K67" s="963"/>
      <c r="L67" s="963"/>
      <c r="M67" s="963"/>
      <c r="N67" s="963"/>
      <c r="O67" s="964"/>
      <c r="P67" s="962"/>
      <c r="Q67" s="963"/>
      <c r="R67" s="963"/>
      <c r="S67" s="963"/>
      <c r="T67" s="963"/>
      <c r="U67" s="963"/>
      <c r="V67" s="964"/>
      <c r="W67" s="968"/>
      <c r="X67" s="969"/>
      <c r="Y67" s="949" t="s">
        <v>12</v>
      </c>
      <c r="Z67" s="949"/>
      <c r="AA67" s="950"/>
      <c r="AB67" s="951" t="s">
        <v>494</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494</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495</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479</v>
      </c>
      <c r="B70" s="852"/>
      <c r="C70" s="852"/>
      <c r="D70" s="852"/>
      <c r="E70" s="852"/>
      <c r="F70" s="853"/>
      <c r="G70" s="939" t="s">
        <v>357</v>
      </c>
      <c r="H70" s="940"/>
      <c r="I70" s="940"/>
      <c r="J70" s="940"/>
      <c r="K70" s="940"/>
      <c r="L70" s="940"/>
      <c r="M70" s="940"/>
      <c r="N70" s="940"/>
      <c r="O70" s="940"/>
      <c r="P70" s="940"/>
      <c r="Q70" s="940"/>
      <c r="R70" s="940"/>
      <c r="S70" s="940"/>
      <c r="T70" s="940"/>
      <c r="U70" s="940"/>
      <c r="V70" s="940"/>
      <c r="W70" s="943" t="s">
        <v>493</v>
      </c>
      <c r="X70" s="944"/>
      <c r="Y70" s="949" t="s">
        <v>12</v>
      </c>
      <c r="Z70" s="949"/>
      <c r="AA70" s="950"/>
      <c r="AB70" s="951" t="s">
        <v>494</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494</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495</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474</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534</v>
      </c>
      <c r="AF73" s="369"/>
      <c r="AG73" s="369"/>
      <c r="AH73" s="370"/>
      <c r="AI73" s="368" t="s">
        <v>531</v>
      </c>
      <c r="AJ73" s="369"/>
      <c r="AK73" s="369"/>
      <c r="AL73" s="370"/>
      <c r="AM73" s="375" t="s">
        <v>526</v>
      </c>
      <c r="AN73" s="375"/>
      <c r="AO73" s="375"/>
      <c r="AP73" s="368"/>
      <c r="AQ73" s="176" t="s">
        <v>354</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0"/>
      <c r="B75" s="841"/>
      <c r="C75" s="841"/>
      <c r="D75" s="841"/>
      <c r="E75" s="841"/>
      <c r="F75" s="842"/>
      <c r="G75" s="781"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35.450000000000003"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2.4500000000000002" hidden="1" customHeight="1" x14ac:dyDescent="0.15">
      <c r="A78" s="911" t="s">
        <v>507</v>
      </c>
      <c r="B78" s="912"/>
      <c r="C78" s="912"/>
      <c r="D78" s="912"/>
      <c r="E78" s="909" t="s">
        <v>451</v>
      </c>
      <c r="F78" s="910"/>
      <c r="G78" s="57" t="s">
        <v>357</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468</v>
      </c>
      <c r="AP79" s="149"/>
      <c r="AQ79" s="149"/>
      <c r="AR79" s="81" t="s">
        <v>466</v>
      </c>
      <c r="AS79" s="148"/>
      <c r="AT79" s="149"/>
      <c r="AU79" s="149"/>
      <c r="AV79" s="149"/>
      <c r="AW79" s="149"/>
      <c r="AX79" s="150"/>
    </row>
    <row r="80" spans="1:50" ht="18.75" hidden="1" customHeight="1" x14ac:dyDescent="0.15">
      <c r="A80" s="519" t="s">
        <v>266</v>
      </c>
      <c r="B80" s="846" t="s">
        <v>465</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559</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534</v>
      </c>
      <c r="AF85" s="369"/>
      <c r="AG85" s="369"/>
      <c r="AH85" s="370"/>
      <c r="AI85" s="368" t="s">
        <v>531</v>
      </c>
      <c r="AJ85" s="369"/>
      <c r="AK85" s="369"/>
      <c r="AL85" s="370"/>
      <c r="AM85" s="375" t="s">
        <v>526</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534</v>
      </c>
      <c r="AF90" s="369"/>
      <c r="AG90" s="369"/>
      <c r="AH90" s="370"/>
      <c r="AI90" s="368" t="s">
        <v>531</v>
      </c>
      <c r="AJ90" s="369"/>
      <c r="AK90" s="369"/>
      <c r="AL90" s="370"/>
      <c r="AM90" s="375" t="s">
        <v>526</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534</v>
      </c>
      <c r="AF95" s="369"/>
      <c r="AG95" s="369"/>
      <c r="AH95" s="370"/>
      <c r="AI95" s="368" t="s">
        <v>531</v>
      </c>
      <c r="AJ95" s="369"/>
      <c r="AK95" s="369"/>
      <c r="AL95" s="370"/>
      <c r="AM95" s="375" t="s">
        <v>526</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1.9"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475</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534</v>
      </c>
      <c r="AF100" s="824"/>
      <c r="AG100" s="824"/>
      <c r="AH100" s="825"/>
      <c r="AI100" s="823" t="s">
        <v>531</v>
      </c>
      <c r="AJ100" s="824"/>
      <c r="AK100" s="824"/>
      <c r="AL100" s="825"/>
      <c r="AM100" s="823" t="s">
        <v>527</v>
      </c>
      <c r="AN100" s="824"/>
      <c r="AO100" s="824"/>
      <c r="AP100" s="825"/>
      <c r="AQ100" s="928" t="s">
        <v>520</v>
      </c>
      <c r="AR100" s="929"/>
      <c r="AS100" s="929"/>
      <c r="AT100" s="930"/>
      <c r="AU100" s="928" t="s">
        <v>517</v>
      </c>
      <c r="AV100" s="929"/>
      <c r="AW100" s="929"/>
      <c r="AX100" s="931"/>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583</v>
      </c>
      <c r="AC101" s="551"/>
      <c r="AD101" s="551"/>
      <c r="AE101" s="364" t="s">
        <v>592</v>
      </c>
      <c r="AF101" s="365"/>
      <c r="AG101" s="365"/>
      <c r="AH101" s="366"/>
      <c r="AI101" s="364" t="s">
        <v>594</v>
      </c>
      <c r="AJ101" s="365"/>
      <c r="AK101" s="365"/>
      <c r="AL101" s="366"/>
      <c r="AM101" s="364" t="s">
        <v>590</v>
      </c>
      <c r="AN101" s="365"/>
      <c r="AO101" s="365"/>
      <c r="AP101" s="366"/>
      <c r="AQ101" s="364" t="s">
        <v>590</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583</v>
      </c>
      <c r="AC102" s="551"/>
      <c r="AD102" s="551"/>
      <c r="AE102" s="358" t="s">
        <v>590</v>
      </c>
      <c r="AF102" s="358"/>
      <c r="AG102" s="358"/>
      <c r="AH102" s="358"/>
      <c r="AI102" s="358" t="s">
        <v>593</v>
      </c>
      <c r="AJ102" s="358"/>
      <c r="AK102" s="358"/>
      <c r="AL102" s="358"/>
      <c r="AM102" s="358" t="s">
        <v>590</v>
      </c>
      <c r="AN102" s="358"/>
      <c r="AO102" s="358"/>
      <c r="AP102" s="358"/>
      <c r="AQ102" s="814">
        <v>100</v>
      </c>
      <c r="AR102" s="815"/>
      <c r="AS102" s="815"/>
      <c r="AT102" s="816"/>
      <c r="AU102" s="814"/>
      <c r="AV102" s="815"/>
      <c r="AW102" s="815"/>
      <c r="AX102" s="816"/>
    </row>
    <row r="103" spans="1:60" ht="31.5" customHeight="1" x14ac:dyDescent="0.15">
      <c r="A103" s="488" t="s">
        <v>475</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534</v>
      </c>
      <c r="AF103" s="298"/>
      <c r="AG103" s="298"/>
      <c r="AH103" s="299"/>
      <c r="AI103" s="303" t="s">
        <v>531</v>
      </c>
      <c r="AJ103" s="298"/>
      <c r="AK103" s="298"/>
      <c r="AL103" s="299"/>
      <c r="AM103" s="303" t="s">
        <v>527</v>
      </c>
      <c r="AN103" s="298"/>
      <c r="AO103" s="298"/>
      <c r="AP103" s="299"/>
      <c r="AQ103" s="360" t="s">
        <v>520</v>
      </c>
      <c r="AR103" s="361"/>
      <c r="AS103" s="361"/>
      <c r="AT103" s="362"/>
      <c r="AU103" s="360" t="s">
        <v>517</v>
      </c>
      <c r="AV103" s="361"/>
      <c r="AW103" s="361"/>
      <c r="AX103" s="363"/>
    </row>
    <row r="104" spans="1:60" ht="23.25" customHeight="1" x14ac:dyDescent="0.15">
      <c r="A104" s="491"/>
      <c r="B104" s="492"/>
      <c r="C104" s="492"/>
      <c r="D104" s="492"/>
      <c r="E104" s="492"/>
      <c r="F104" s="493"/>
      <c r="G104" s="161" t="s">
        <v>635</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589</v>
      </c>
      <c r="AC104" s="472"/>
      <c r="AD104" s="473"/>
      <c r="AE104" s="364" t="s">
        <v>593</v>
      </c>
      <c r="AF104" s="365"/>
      <c r="AG104" s="365"/>
      <c r="AH104" s="366"/>
      <c r="AI104" s="364" t="s">
        <v>590</v>
      </c>
      <c r="AJ104" s="365"/>
      <c r="AK104" s="365"/>
      <c r="AL104" s="366"/>
      <c r="AM104" s="364" t="s">
        <v>590</v>
      </c>
      <c r="AN104" s="365"/>
      <c r="AO104" s="365"/>
      <c r="AP104" s="366"/>
      <c r="AQ104" s="364" t="s">
        <v>591</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589</v>
      </c>
      <c r="AC105" s="407"/>
      <c r="AD105" s="408"/>
      <c r="AE105" s="358" t="s">
        <v>590</v>
      </c>
      <c r="AF105" s="358"/>
      <c r="AG105" s="358"/>
      <c r="AH105" s="358"/>
      <c r="AI105" s="358" t="s">
        <v>591</v>
      </c>
      <c r="AJ105" s="358"/>
      <c r="AK105" s="358"/>
      <c r="AL105" s="358"/>
      <c r="AM105" s="358" t="s">
        <v>591</v>
      </c>
      <c r="AN105" s="358"/>
      <c r="AO105" s="358"/>
      <c r="AP105" s="358"/>
      <c r="AQ105" s="364">
        <v>50</v>
      </c>
      <c r="AR105" s="365"/>
      <c r="AS105" s="365"/>
      <c r="AT105" s="366"/>
      <c r="AU105" s="814"/>
      <c r="AV105" s="815"/>
      <c r="AW105" s="815"/>
      <c r="AX105" s="816"/>
    </row>
    <row r="106" spans="1:60" ht="31.5" hidden="1" customHeight="1" x14ac:dyDescent="0.15">
      <c r="A106" s="488" t="s">
        <v>475</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534</v>
      </c>
      <c r="AF106" s="298"/>
      <c r="AG106" s="298"/>
      <c r="AH106" s="299"/>
      <c r="AI106" s="303" t="s">
        <v>531</v>
      </c>
      <c r="AJ106" s="298"/>
      <c r="AK106" s="298"/>
      <c r="AL106" s="299"/>
      <c r="AM106" s="303" t="s">
        <v>526</v>
      </c>
      <c r="AN106" s="298"/>
      <c r="AO106" s="298"/>
      <c r="AP106" s="299"/>
      <c r="AQ106" s="360" t="s">
        <v>520</v>
      </c>
      <c r="AR106" s="361"/>
      <c r="AS106" s="361"/>
      <c r="AT106" s="362"/>
      <c r="AU106" s="360" t="s">
        <v>517</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475</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534</v>
      </c>
      <c r="AF109" s="298"/>
      <c r="AG109" s="298"/>
      <c r="AH109" s="299"/>
      <c r="AI109" s="303" t="s">
        <v>531</v>
      </c>
      <c r="AJ109" s="298"/>
      <c r="AK109" s="298"/>
      <c r="AL109" s="299"/>
      <c r="AM109" s="303" t="s">
        <v>527</v>
      </c>
      <c r="AN109" s="298"/>
      <c r="AO109" s="298"/>
      <c r="AP109" s="299"/>
      <c r="AQ109" s="360" t="s">
        <v>520</v>
      </c>
      <c r="AR109" s="361"/>
      <c r="AS109" s="361"/>
      <c r="AT109" s="362"/>
      <c r="AU109" s="360" t="s">
        <v>517</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475</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534</v>
      </c>
      <c r="AF112" s="298"/>
      <c r="AG112" s="298"/>
      <c r="AH112" s="299"/>
      <c r="AI112" s="303" t="s">
        <v>531</v>
      </c>
      <c r="AJ112" s="298"/>
      <c r="AK112" s="298"/>
      <c r="AL112" s="299"/>
      <c r="AM112" s="303" t="s">
        <v>526</v>
      </c>
      <c r="AN112" s="298"/>
      <c r="AO112" s="298"/>
      <c r="AP112" s="299"/>
      <c r="AQ112" s="360" t="s">
        <v>520</v>
      </c>
      <c r="AR112" s="361"/>
      <c r="AS112" s="361"/>
      <c r="AT112" s="362"/>
      <c r="AU112" s="360" t="s">
        <v>517</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534</v>
      </c>
      <c r="AF115" s="298"/>
      <c r="AG115" s="298"/>
      <c r="AH115" s="299"/>
      <c r="AI115" s="303" t="s">
        <v>531</v>
      </c>
      <c r="AJ115" s="298"/>
      <c r="AK115" s="298"/>
      <c r="AL115" s="299"/>
      <c r="AM115" s="303" t="s">
        <v>526</v>
      </c>
      <c r="AN115" s="298"/>
      <c r="AO115" s="298"/>
      <c r="AP115" s="299"/>
      <c r="AQ115" s="335" t="s">
        <v>521</v>
      </c>
      <c r="AR115" s="336"/>
      <c r="AS115" s="336"/>
      <c r="AT115" s="336"/>
      <c r="AU115" s="336"/>
      <c r="AV115" s="336"/>
      <c r="AW115" s="336"/>
      <c r="AX115" s="337"/>
    </row>
    <row r="116" spans="1:50" ht="23.25" customHeight="1" x14ac:dyDescent="0.15">
      <c r="A116" s="292"/>
      <c r="B116" s="293"/>
      <c r="C116" s="293"/>
      <c r="D116" s="293"/>
      <c r="E116" s="293"/>
      <c r="F116" s="294"/>
      <c r="G116" s="351" t="s">
        <v>634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t="s">
        <v>581</v>
      </c>
      <c r="AF116" s="358"/>
      <c r="AG116" s="358"/>
      <c r="AH116" s="358"/>
      <c r="AI116" s="358" t="s">
        <v>581</v>
      </c>
      <c r="AJ116" s="358"/>
      <c r="AK116" s="358"/>
      <c r="AL116" s="358"/>
      <c r="AM116" s="358" t="s">
        <v>581</v>
      </c>
      <c r="AN116" s="358"/>
      <c r="AO116" s="358"/>
      <c r="AP116" s="358"/>
      <c r="AQ116" s="364">
        <v>33</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581</v>
      </c>
      <c r="AF117" s="306"/>
      <c r="AG117" s="306"/>
      <c r="AH117" s="306"/>
      <c r="AI117" s="306" t="s">
        <v>584</v>
      </c>
      <c r="AJ117" s="306"/>
      <c r="AK117" s="306"/>
      <c r="AL117" s="306"/>
      <c r="AM117" s="306" t="s">
        <v>582</v>
      </c>
      <c r="AN117" s="306"/>
      <c r="AO117" s="306"/>
      <c r="AP117" s="306"/>
      <c r="AQ117" s="306" t="s">
        <v>595</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534</v>
      </c>
      <c r="AF118" s="298"/>
      <c r="AG118" s="298"/>
      <c r="AH118" s="299"/>
      <c r="AI118" s="303" t="s">
        <v>531</v>
      </c>
      <c r="AJ118" s="298"/>
      <c r="AK118" s="298"/>
      <c r="AL118" s="299"/>
      <c r="AM118" s="303" t="s">
        <v>526</v>
      </c>
      <c r="AN118" s="298"/>
      <c r="AO118" s="298"/>
      <c r="AP118" s="299"/>
      <c r="AQ118" s="335" t="s">
        <v>521</v>
      </c>
      <c r="AR118" s="336"/>
      <c r="AS118" s="336"/>
      <c r="AT118" s="336"/>
      <c r="AU118" s="336"/>
      <c r="AV118" s="336"/>
      <c r="AW118" s="336"/>
      <c r="AX118" s="337"/>
    </row>
    <row r="119" spans="1:50" ht="23.25" hidden="1" customHeight="1" x14ac:dyDescent="0.15">
      <c r="A119" s="292"/>
      <c r="B119" s="293"/>
      <c r="C119" s="293"/>
      <c r="D119" s="293"/>
      <c r="E119" s="293"/>
      <c r="F119" s="294"/>
      <c r="G119" s="351"/>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1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534</v>
      </c>
      <c r="AF121" s="298"/>
      <c r="AG121" s="298"/>
      <c r="AH121" s="299"/>
      <c r="AI121" s="303" t="s">
        <v>531</v>
      </c>
      <c r="AJ121" s="298"/>
      <c r="AK121" s="298"/>
      <c r="AL121" s="299"/>
      <c r="AM121" s="303" t="s">
        <v>526</v>
      </c>
      <c r="AN121" s="298"/>
      <c r="AO121" s="298"/>
      <c r="AP121" s="299"/>
      <c r="AQ121" s="335" t="s">
        <v>521</v>
      </c>
      <c r="AR121" s="336"/>
      <c r="AS121" s="336"/>
      <c r="AT121" s="336"/>
      <c r="AU121" s="336"/>
      <c r="AV121" s="336"/>
      <c r="AW121" s="336"/>
      <c r="AX121" s="337"/>
    </row>
    <row r="122" spans="1:50" ht="23.25" hidden="1" customHeight="1" x14ac:dyDescent="0.15">
      <c r="A122" s="292"/>
      <c r="B122" s="293"/>
      <c r="C122" s="293"/>
      <c r="D122" s="293"/>
      <c r="E122" s="293"/>
      <c r="F122" s="294"/>
      <c r="G122" s="351"/>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thickBo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597</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535</v>
      </c>
      <c r="AF124" s="298"/>
      <c r="AG124" s="298"/>
      <c r="AH124" s="299"/>
      <c r="AI124" s="303" t="s">
        <v>531</v>
      </c>
      <c r="AJ124" s="298"/>
      <c r="AK124" s="298"/>
      <c r="AL124" s="299"/>
      <c r="AM124" s="303" t="s">
        <v>526</v>
      </c>
      <c r="AN124" s="298"/>
      <c r="AO124" s="298"/>
      <c r="AP124" s="299"/>
      <c r="AQ124" s="335" t="s">
        <v>521</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534</v>
      </c>
      <c r="AF127" s="298"/>
      <c r="AG127" s="298"/>
      <c r="AH127" s="299"/>
      <c r="AI127" s="303" t="s">
        <v>531</v>
      </c>
      <c r="AJ127" s="298"/>
      <c r="AK127" s="298"/>
      <c r="AL127" s="299"/>
      <c r="AM127" s="303" t="s">
        <v>526</v>
      </c>
      <c r="AN127" s="298"/>
      <c r="AO127" s="298"/>
      <c r="AP127" s="299"/>
      <c r="AQ127" s="335" t="s">
        <v>521</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564</v>
      </c>
      <c r="B130" s="991"/>
      <c r="C130" s="990" t="s">
        <v>358</v>
      </c>
      <c r="D130" s="991"/>
      <c r="E130" s="308" t="s">
        <v>387</v>
      </c>
      <c r="F130" s="309"/>
      <c r="G130" s="310" t="s">
        <v>598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386</v>
      </c>
      <c r="F131" s="239"/>
      <c r="G131" s="235" t="s">
        <v>613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534</v>
      </c>
      <c r="AF132" s="265"/>
      <c r="AG132" s="265"/>
      <c r="AH132" s="265"/>
      <c r="AI132" s="265" t="s">
        <v>531</v>
      </c>
      <c r="AJ132" s="265"/>
      <c r="AK132" s="265"/>
      <c r="AL132" s="265"/>
      <c r="AM132" s="265" t="s">
        <v>526</v>
      </c>
      <c r="AN132" s="265"/>
      <c r="AO132" s="265"/>
      <c r="AP132" s="267"/>
      <c r="AQ132" s="267" t="s">
        <v>354</v>
      </c>
      <c r="AR132" s="268"/>
      <c r="AS132" s="268"/>
      <c r="AT132" s="269"/>
      <c r="AU132" s="279" t="s">
        <v>370</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355</v>
      </c>
      <c r="AT133" s="172"/>
      <c r="AU133" s="136">
        <v>32</v>
      </c>
      <c r="AV133" s="136"/>
      <c r="AW133" s="137" t="s">
        <v>300</v>
      </c>
      <c r="AX133" s="138"/>
    </row>
    <row r="134" spans="1:50" ht="39.75" customHeight="1" x14ac:dyDescent="0.15">
      <c r="A134" s="994"/>
      <c r="B134" s="252"/>
      <c r="C134" s="251"/>
      <c r="D134" s="252"/>
      <c r="E134" s="251"/>
      <c r="F134" s="314"/>
      <c r="G134" s="230" t="s">
        <v>599</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585</v>
      </c>
      <c r="AC134" s="221"/>
      <c r="AD134" s="221"/>
      <c r="AE134" s="266">
        <v>2404</v>
      </c>
      <c r="AF134" s="112"/>
      <c r="AG134" s="112"/>
      <c r="AH134" s="112"/>
      <c r="AI134" s="266">
        <v>2869</v>
      </c>
      <c r="AJ134" s="112"/>
      <c r="AK134" s="112"/>
      <c r="AL134" s="112"/>
      <c r="AM134" s="266">
        <v>3119</v>
      </c>
      <c r="AN134" s="112"/>
      <c r="AO134" s="112"/>
      <c r="AP134" s="112"/>
      <c r="AQ134" s="266" t="s">
        <v>638</v>
      </c>
      <c r="AR134" s="112"/>
      <c r="AS134" s="112"/>
      <c r="AT134" s="112"/>
      <c r="AU134" s="266" t="s">
        <v>638</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585</v>
      </c>
      <c r="AC135" s="133"/>
      <c r="AD135" s="133"/>
      <c r="AE135" s="266" t="s">
        <v>638</v>
      </c>
      <c r="AF135" s="112"/>
      <c r="AG135" s="112"/>
      <c r="AH135" s="112"/>
      <c r="AI135" s="266" t="s">
        <v>638</v>
      </c>
      <c r="AJ135" s="112"/>
      <c r="AK135" s="112"/>
      <c r="AL135" s="112"/>
      <c r="AM135" s="266" t="s">
        <v>638</v>
      </c>
      <c r="AN135" s="112"/>
      <c r="AO135" s="112"/>
      <c r="AP135" s="112"/>
      <c r="AQ135" s="266" t="s">
        <v>638</v>
      </c>
      <c r="AR135" s="112"/>
      <c r="AS135" s="112"/>
      <c r="AT135" s="112"/>
      <c r="AU135" s="266">
        <v>4000</v>
      </c>
      <c r="AV135" s="112"/>
      <c r="AW135" s="112"/>
      <c r="AX135" s="222"/>
    </row>
    <row r="136" spans="1:50" ht="18.75" customHeight="1" x14ac:dyDescent="0.15">
      <c r="A136" s="994"/>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534</v>
      </c>
      <c r="AF136" s="265"/>
      <c r="AG136" s="265"/>
      <c r="AH136" s="265"/>
      <c r="AI136" s="265" t="s">
        <v>531</v>
      </c>
      <c r="AJ136" s="265"/>
      <c r="AK136" s="265"/>
      <c r="AL136" s="265"/>
      <c r="AM136" s="265" t="s">
        <v>526</v>
      </c>
      <c r="AN136" s="265"/>
      <c r="AO136" s="265"/>
      <c r="AP136" s="267"/>
      <c r="AQ136" s="267" t="s">
        <v>354</v>
      </c>
      <c r="AR136" s="268"/>
      <c r="AS136" s="268"/>
      <c r="AT136" s="269"/>
      <c r="AU136" s="279" t="s">
        <v>370</v>
      </c>
      <c r="AV136" s="279"/>
      <c r="AW136" s="279"/>
      <c r="AX136" s="280"/>
    </row>
    <row r="137" spans="1:50" ht="18.75"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v>32</v>
      </c>
      <c r="AV137" s="136"/>
      <c r="AW137" s="137" t="s">
        <v>300</v>
      </c>
      <c r="AX137" s="138"/>
    </row>
    <row r="138" spans="1:50" ht="39.75" customHeight="1" x14ac:dyDescent="0.15">
      <c r="A138" s="994"/>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585</v>
      </c>
      <c r="AC138" s="221"/>
      <c r="AD138" s="221"/>
      <c r="AE138" s="266">
        <v>1426</v>
      </c>
      <c r="AF138" s="112"/>
      <c r="AG138" s="112"/>
      <c r="AH138" s="112"/>
      <c r="AI138" s="266">
        <v>1761</v>
      </c>
      <c r="AJ138" s="112"/>
      <c r="AK138" s="112"/>
      <c r="AL138" s="112"/>
      <c r="AM138" s="266">
        <v>1938</v>
      </c>
      <c r="AN138" s="112"/>
      <c r="AO138" s="112"/>
      <c r="AP138" s="112"/>
      <c r="AQ138" s="266" t="s">
        <v>638</v>
      </c>
      <c r="AR138" s="112"/>
      <c r="AS138" s="112"/>
      <c r="AT138" s="112"/>
      <c r="AU138" s="266" t="s">
        <v>638</v>
      </c>
      <c r="AV138" s="112"/>
      <c r="AW138" s="112"/>
      <c r="AX138" s="222"/>
    </row>
    <row r="139" spans="1:50" ht="39.75"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585</v>
      </c>
      <c r="AC139" s="133"/>
      <c r="AD139" s="133"/>
      <c r="AE139" s="266" t="s">
        <v>638</v>
      </c>
      <c r="AF139" s="112"/>
      <c r="AG139" s="112"/>
      <c r="AH139" s="112"/>
      <c r="AI139" s="266" t="s">
        <v>638</v>
      </c>
      <c r="AJ139" s="112"/>
      <c r="AK139" s="112"/>
      <c r="AL139" s="112"/>
      <c r="AM139" s="266" t="s">
        <v>638</v>
      </c>
      <c r="AN139" s="112"/>
      <c r="AO139" s="112"/>
      <c r="AP139" s="112"/>
      <c r="AQ139" s="266" t="s">
        <v>638</v>
      </c>
      <c r="AR139" s="112"/>
      <c r="AS139" s="112"/>
      <c r="AT139" s="112"/>
      <c r="AU139" s="266">
        <v>2400</v>
      </c>
      <c r="AV139" s="112"/>
      <c r="AW139" s="112"/>
      <c r="AX139" s="222"/>
    </row>
    <row r="140" spans="1:50" ht="18.75" customHeight="1" x14ac:dyDescent="0.15">
      <c r="A140" s="994"/>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534</v>
      </c>
      <c r="AF140" s="265"/>
      <c r="AG140" s="265"/>
      <c r="AH140" s="265"/>
      <c r="AI140" s="265" t="s">
        <v>531</v>
      </c>
      <c r="AJ140" s="265"/>
      <c r="AK140" s="265"/>
      <c r="AL140" s="265"/>
      <c r="AM140" s="265" t="s">
        <v>526</v>
      </c>
      <c r="AN140" s="265"/>
      <c r="AO140" s="265"/>
      <c r="AP140" s="267"/>
      <c r="AQ140" s="267" t="s">
        <v>354</v>
      </c>
      <c r="AR140" s="268"/>
      <c r="AS140" s="268"/>
      <c r="AT140" s="269"/>
      <c r="AU140" s="279" t="s">
        <v>370</v>
      </c>
      <c r="AV140" s="279"/>
      <c r="AW140" s="279"/>
      <c r="AX140" s="280"/>
    </row>
    <row r="141" spans="1:50" ht="18.75"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v>32</v>
      </c>
      <c r="AV141" s="136"/>
      <c r="AW141" s="137" t="s">
        <v>300</v>
      </c>
      <c r="AX141" s="138"/>
    </row>
    <row r="142" spans="1:50" ht="39.75" customHeight="1" x14ac:dyDescent="0.15">
      <c r="A142" s="994"/>
      <c r="B142" s="252"/>
      <c r="C142" s="251"/>
      <c r="D142" s="252"/>
      <c r="E142" s="251"/>
      <c r="F142" s="314"/>
      <c r="G142" s="230" t="s">
        <v>610</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612</v>
      </c>
      <c r="AC142" s="221"/>
      <c r="AD142" s="221"/>
      <c r="AE142" s="266">
        <v>2753</v>
      </c>
      <c r="AF142" s="112"/>
      <c r="AG142" s="112"/>
      <c r="AH142" s="112"/>
      <c r="AI142" s="266">
        <v>3266</v>
      </c>
      <c r="AJ142" s="112"/>
      <c r="AK142" s="112"/>
      <c r="AL142" s="112"/>
      <c r="AM142" s="266">
        <v>3636</v>
      </c>
      <c r="AN142" s="112"/>
      <c r="AO142" s="112"/>
      <c r="AP142" s="112"/>
      <c r="AQ142" s="266" t="s">
        <v>638</v>
      </c>
      <c r="AR142" s="112"/>
      <c r="AS142" s="112"/>
      <c r="AT142" s="112"/>
      <c r="AU142" s="266" t="s">
        <v>638</v>
      </c>
      <c r="AV142" s="112"/>
      <c r="AW142" s="112"/>
      <c r="AX142" s="222"/>
    </row>
    <row r="143" spans="1:50" ht="39.75"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611</v>
      </c>
      <c r="AC143" s="133"/>
      <c r="AD143" s="133"/>
      <c r="AE143" s="266" t="s">
        <v>638</v>
      </c>
      <c r="AF143" s="112"/>
      <c r="AG143" s="112"/>
      <c r="AH143" s="112"/>
      <c r="AI143" s="266" t="s">
        <v>638</v>
      </c>
      <c r="AJ143" s="112"/>
      <c r="AK143" s="112"/>
      <c r="AL143" s="112"/>
      <c r="AM143" s="266" t="s">
        <v>638</v>
      </c>
      <c r="AN143" s="112"/>
      <c r="AO143" s="112"/>
      <c r="AP143" s="112"/>
      <c r="AQ143" s="266" t="s">
        <v>638</v>
      </c>
      <c r="AR143" s="112"/>
      <c r="AS143" s="112"/>
      <c r="AT143" s="112"/>
      <c r="AU143" s="266">
        <v>7000</v>
      </c>
      <c r="AV143" s="112"/>
      <c r="AW143" s="112"/>
      <c r="AX143" s="222"/>
    </row>
    <row r="144" spans="1:50" ht="18.75" hidden="1" customHeight="1" x14ac:dyDescent="0.15">
      <c r="A144" s="994"/>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534</v>
      </c>
      <c r="AF144" s="265"/>
      <c r="AG144" s="265"/>
      <c r="AH144" s="265"/>
      <c r="AI144" s="265" t="s">
        <v>531</v>
      </c>
      <c r="AJ144" s="265"/>
      <c r="AK144" s="265"/>
      <c r="AL144" s="265"/>
      <c r="AM144" s="265" t="s">
        <v>526</v>
      </c>
      <c r="AN144" s="265"/>
      <c r="AO144" s="265"/>
      <c r="AP144" s="267"/>
      <c r="AQ144" s="267" t="s">
        <v>354</v>
      </c>
      <c r="AR144" s="268"/>
      <c r="AS144" s="268"/>
      <c r="AT144" s="269"/>
      <c r="AU144" s="279" t="s">
        <v>370</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534</v>
      </c>
      <c r="AF148" s="265"/>
      <c r="AG148" s="265"/>
      <c r="AH148" s="265"/>
      <c r="AI148" s="265" t="s">
        <v>531</v>
      </c>
      <c r="AJ148" s="265"/>
      <c r="AK148" s="265"/>
      <c r="AL148" s="265"/>
      <c r="AM148" s="265" t="s">
        <v>526</v>
      </c>
      <c r="AN148" s="265"/>
      <c r="AO148" s="265"/>
      <c r="AP148" s="267"/>
      <c r="AQ148" s="267" t="s">
        <v>354</v>
      </c>
      <c r="AR148" s="268"/>
      <c r="AS148" s="268"/>
      <c r="AT148" s="269"/>
      <c r="AU148" s="279" t="s">
        <v>370</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4"/>
      <c r="B188" s="252"/>
      <c r="C188" s="251"/>
      <c r="D188" s="252"/>
      <c r="E188" s="160" t="s">
        <v>603</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534</v>
      </c>
      <c r="AF192" s="265"/>
      <c r="AG192" s="265"/>
      <c r="AH192" s="265"/>
      <c r="AI192" s="265" t="s">
        <v>531</v>
      </c>
      <c r="AJ192" s="265"/>
      <c r="AK192" s="265"/>
      <c r="AL192" s="265"/>
      <c r="AM192" s="265" t="s">
        <v>526</v>
      </c>
      <c r="AN192" s="265"/>
      <c r="AO192" s="265"/>
      <c r="AP192" s="267"/>
      <c r="AQ192" s="267" t="s">
        <v>354</v>
      </c>
      <c r="AR192" s="268"/>
      <c r="AS192" s="268"/>
      <c r="AT192" s="269"/>
      <c r="AU192" s="279" t="s">
        <v>370</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535</v>
      </c>
      <c r="AF196" s="265"/>
      <c r="AG196" s="265"/>
      <c r="AH196" s="265"/>
      <c r="AI196" s="265" t="s">
        <v>531</v>
      </c>
      <c r="AJ196" s="265"/>
      <c r="AK196" s="265"/>
      <c r="AL196" s="265"/>
      <c r="AM196" s="265" t="s">
        <v>526</v>
      </c>
      <c r="AN196" s="265"/>
      <c r="AO196" s="265"/>
      <c r="AP196" s="267"/>
      <c r="AQ196" s="267" t="s">
        <v>354</v>
      </c>
      <c r="AR196" s="268"/>
      <c r="AS196" s="268"/>
      <c r="AT196" s="269"/>
      <c r="AU196" s="279" t="s">
        <v>370</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534</v>
      </c>
      <c r="AF200" s="265"/>
      <c r="AG200" s="265"/>
      <c r="AH200" s="265"/>
      <c r="AI200" s="265" t="s">
        <v>531</v>
      </c>
      <c r="AJ200" s="265"/>
      <c r="AK200" s="265"/>
      <c r="AL200" s="265"/>
      <c r="AM200" s="265" t="s">
        <v>526</v>
      </c>
      <c r="AN200" s="265"/>
      <c r="AO200" s="265"/>
      <c r="AP200" s="267"/>
      <c r="AQ200" s="267" t="s">
        <v>354</v>
      </c>
      <c r="AR200" s="268"/>
      <c r="AS200" s="268"/>
      <c r="AT200" s="269"/>
      <c r="AU200" s="279" t="s">
        <v>370</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534</v>
      </c>
      <c r="AF204" s="265"/>
      <c r="AG204" s="265"/>
      <c r="AH204" s="265"/>
      <c r="AI204" s="265" t="s">
        <v>531</v>
      </c>
      <c r="AJ204" s="265"/>
      <c r="AK204" s="265"/>
      <c r="AL204" s="265"/>
      <c r="AM204" s="265" t="s">
        <v>526</v>
      </c>
      <c r="AN204" s="265"/>
      <c r="AO204" s="265"/>
      <c r="AP204" s="267"/>
      <c r="AQ204" s="267" t="s">
        <v>354</v>
      </c>
      <c r="AR204" s="268"/>
      <c r="AS204" s="268"/>
      <c r="AT204" s="269"/>
      <c r="AU204" s="279" t="s">
        <v>370</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534</v>
      </c>
      <c r="AF208" s="265"/>
      <c r="AG208" s="265"/>
      <c r="AH208" s="265"/>
      <c r="AI208" s="265" t="s">
        <v>531</v>
      </c>
      <c r="AJ208" s="265"/>
      <c r="AK208" s="265"/>
      <c r="AL208" s="265"/>
      <c r="AM208" s="265" t="s">
        <v>526</v>
      </c>
      <c r="AN208" s="265"/>
      <c r="AO208" s="265"/>
      <c r="AP208" s="267"/>
      <c r="AQ208" s="267" t="s">
        <v>354</v>
      </c>
      <c r="AR208" s="268"/>
      <c r="AS208" s="268"/>
      <c r="AT208" s="269"/>
      <c r="AU208" s="279" t="s">
        <v>370</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534</v>
      </c>
      <c r="AF252" s="265"/>
      <c r="AG252" s="265"/>
      <c r="AH252" s="265"/>
      <c r="AI252" s="265" t="s">
        <v>531</v>
      </c>
      <c r="AJ252" s="265"/>
      <c r="AK252" s="265"/>
      <c r="AL252" s="265"/>
      <c r="AM252" s="265" t="s">
        <v>526</v>
      </c>
      <c r="AN252" s="265"/>
      <c r="AO252" s="265"/>
      <c r="AP252" s="267"/>
      <c r="AQ252" s="267" t="s">
        <v>354</v>
      </c>
      <c r="AR252" s="268"/>
      <c r="AS252" s="268"/>
      <c r="AT252" s="269"/>
      <c r="AU252" s="279" t="s">
        <v>370</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534</v>
      </c>
      <c r="AF256" s="265"/>
      <c r="AG256" s="265"/>
      <c r="AH256" s="265"/>
      <c r="AI256" s="265" t="s">
        <v>531</v>
      </c>
      <c r="AJ256" s="265"/>
      <c r="AK256" s="265"/>
      <c r="AL256" s="265"/>
      <c r="AM256" s="265" t="s">
        <v>527</v>
      </c>
      <c r="AN256" s="265"/>
      <c r="AO256" s="265"/>
      <c r="AP256" s="267"/>
      <c r="AQ256" s="267" t="s">
        <v>354</v>
      </c>
      <c r="AR256" s="268"/>
      <c r="AS256" s="268"/>
      <c r="AT256" s="269"/>
      <c r="AU256" s="279" t="s">
        <v>370</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534</v>
      </c>
      <c r="AF260" s="265"/>
      <c r="AG260" s="265"/>
      <c r="AH260" s="265"/>
      <c r="AI260" s="265" t="s">
        <v>531</v>
      </c>
      <c r="AJ260" s="265"/>
      <c r="AK260" s="265"/>
      <c r="AL260" s="265"/>
      <c r="AM260" s="265" t="s">
        <v>527</v>
      </c>
      <c r="AN260" s="265"/>
      <c r="AO260" s="265"/>
      <c r="AP260" s="267"/>
      <c r="AQ260" s="267" t="s">
        <v>354</v>
      </c>
      <c r="AR260" s="268"/>
      <c r="AS260" s="268"/>
      <c r="AT260" s="269"/>
      <c r="AU260" s="279" t="s">
        <v>370</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534</v>
      </c>
      <c r="AF264" s="181"/>
      <c r="AG264" s="181"/>
      <c r="AH264" s="181"/>
      <c r="AI264" s="181" t="s">
        <v>531</v>
      </c>
      <c r="AJ264" s="181"/>
      <c r="AK264" s="181"/>
      <c r="AL264" s="181"/>
      <c r="AM264" s="181" t="s">
        <v>526</v>
      </c>
      <c r="AN264" s="181"/>
      <c r="AO264" s="181"/>
      <c r="AP264" s="176"/>
      <c r="AQ264" s="176" t="s">
        <v>354</v>
      </c>
      <c r="AR264" s="169"/>
      <c r="AS264" s="169"/>
      <c r="AT264" s="170"/>
      <c r="AU264" s="134" t="s">
        <v>370</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535</v>
      </c>
      <c r="AF268" s="265"/>
      <c r="AG268" s="265"/>
      <c r="AH268" s="265"/>
      <c r="AI268" s="265" t="s">
        <v>531</v>
      </c>
      <c r="AJ268" s="265"/>
      <c r="AK268" s="265"/>
      <c r="AL268" s="265"/>
      <c r="AM268" s="265" t="s">
        <v>526</v>
      </c>
      <c r="AN268" s="265"/>
      <c r="AO268" s="265"/>
      <c r="AP268" s="267"/>
      <c r="AQ268" s="267" t="s">
        <v>354</v>
      </c>
      <c r="AR268" s="268"/>
      <c r="AS268" s="268"/>
      <c r="AT268" s="269"/>
      <c r="AU268" s="279" t="s">
        <v>370</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534</v>
      </c>
      <c r="AF312" s="265"/>
      <c r="AG312" s="265"/>
      <c r="AH312" s="265"/>
      <c r="AI312" s="265" t="s">
        <v>531</v>
      </c>
      <c r="AJ312" s="265"/>
      <c r="AK312" s="265"/>
      <c r="AL312" s="265"/>
      <c r="AM312" s="265" t="s">
        <v>526</v>
      </c>
      <c r="AN312" s="265"/>
      <c r="AO312" s="265"/>
      <c r="AP312" s="267"/>
      <c r="AQ312" s="267" t="s">
        <v>354</v>
      </c>
      <c r="AR312" s="268"/>
      <c r="AS312" s="268"/>
      <c r="AT312" s="269"/>
      <c r="AU312" s="279" t="s">
        <v>370</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534</v>
      </c>
      <c r="AF316" s="265"/>
      <c r="AG316" s="265"/>
      <c r="AH316" s="265"/>
      <c r="AI316" s="265" t="s">
        <v>531</v>
      </c>
      <c r="AJ316" s="265"/>
      <c r="AK316" s="265"/>
      <c r="AL316" s="265"/>
      <c r="AM316" s="265" t="s">
        <v>526</v>
      </c>
      <c r="AN316" s="265"/>
      <c r="AO316" s="265"/>
      <c r="AP316" s="267"/>
      <c r="AQ316" s="267" t="s">
        <v>354</v>
      </c>
      <c r="AR316" s="268"/>
      <c r="AS316" s="268"/>
      <c r="AT316" s="269"/>
      <c r="AU316" s="279" t="s">
        <v>370</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534</v>
      </c>
      <c r="AF320" s="265"/>
      <c r="AG320" s="265"/>
      <c r="AH320" s="265"/>
      <c r="AI320" s="265" t="s">
        <v>531</v>
      </c>
      <c r="AJ320" s="265"/>
      <c r="AK320" s="265"/>
      <c r="AL320" s="265"/>
      <c r="AM320" s="265" t="s">
        <v>527</v>
      </c>
      <c r="AN320" s="265"/>
      <c r="AO320" s="265"/>
      <c r="AP320" s="267"/>
      <c r="AQ320" s="267" t="s">
        <v>354</v>
      </c>
      <c r="AR320" s="268"/>
      <c r="AS320" s="268"/>
      <c r="AT320" s="269"/>
      <c r="AU320" s="279" t="s">
        <v>370</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534</v>
      </c>
      <c r="AF324" s="265"/>
      <c r="AG324" s="265"/>
      <c r="AH324" s="265"/>
      <c r="AI324" s="265" t="s">
        <v>531</v>
      </c>
      <c r="AJ324" s="265"/>
      <c r="AK324" s="265"/>
      <c r="AL324" s="265"/>
      <c r="AM324" s="265" t="s">
        <v>526</v>
      </c>
      <c r="AN324" s="265"/>
      <c r="AO324" s="265"/>
      <c r="AP324" s="267"/>
      <c r="AQ324" s="267" t="s">
        <v>354</v>
      </c>
      <c r="AR324" s="268"/>
      <c r="AS324" s="268"/>
      <c r="AT324" s="269"/>
      <c r="AU324" s="279" t="s">
        <v>370</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535</v>
      </c>
      <c r="AF328" s="265"/>
      <c r="AG328" s="265"/>
      <c r="AH328" s="265"/>
      <c r="AI328" s="265" t="s">
        <v>531</v>
      </c>
      <c r="AJ328" s="265"/>
      <c r="AK328" s="265"/>
      <c r="AL328" s="265"/>
      <c r="AM328" s="265" t="s">
        <v>527</v>
      </c>
      <c r="AN328" s="265"/>
      <c r="AO328" s="265"/>
      <c r="AP328" s="267"/>
      <c r="AQ328" s="267" t="s">
        <v>354</v>
      </c>
      <c r="AR328" s="268"/>
      <c r="AS328" s="268"/>
      <c r="AT328" s="269"/>
      <c r="AU328" s="279" t="s">
        <v>370</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534</v>
      </c>
      <c r="AF372" s="265"/>
      <c r="AG372" s="265"/>
      <c r="AH372" s="265"/>
      <c r="AI372" s="265" t="s">
        <v>531</v>
      </c>
      <c r="AJ372" s="265"/>
      <c r="AK372" s="265"/>
      <c r="AL372" s="265"/>
      <c r="AM372" s="265" t="s">
        <v>526</v>
      </c>
      <c r="AN372" s="265"/>
      <c r="AO372" s="265"/>
      <c r="AP372" s="267"/>
      <c r="AQ372" s="267" t="s">
        <v>354</v>
      </c>
      <c r="AR372" s="268"/>
      <c r="AS372" s="268"/>
      <c r="AT372" s="269"/>
      <c r="AU372" s="279" t="s">
        <v>370</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534</v>
      </c>
      <c r="AF376" s="265"/>
      <c r="AG376" s="265"/>
      <c r="AH376" s="265"/>
      <c r="AI376" s="265" t="s">
        <v>531</v>
      </c>
      <c r="AJ376" s="265"/>
      <c r="AK376" s="265"/>
      <c r="AL376" s="265"/>
      <c r="AM376" s="265" t="s">
        <v>526</v>
      </c>
      <c r="AN376" s="265"/>
      <c r="AO376" s="265"/>
      <c r="AP376" s="267"/>
      <c r="AQ376" s="267" t="s">
        <v>354</v>
      </c>
      <c r="AR376" s="268"/>
      <c r="AS376" s="268"/>
      <c r="AT376" s="269"/>
      <c r="AU376" s="279" t="s">
        <v>370</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534</v>
      </c>
      <c r="AF380" s="265"/>
      <c r="AG380" s="265"/>
      <c r="AH380" s="265"/>
      <c r="AI380" s="265" t="s">
        <v>531</v>
      </c>
      <c r="AJ380" s="265"/>
      <c r="AK380" s="265"/>
      <c r="AL380" s="265"/>
      <c r="AM380" s="265" t="s">
        <v>526</v>
      </c>
      <c r="AN380" s="265"/>
      <c r="AO380" s="265"/>
      <c r="AP380" s="267"/>
      <c r="AQ380" s="267" t="s">
        <v>354</v>
      </c>
      <c r="AR380" s="268"/>
      <c r="AS380" s="268"/>
      <c r="AT380" s="269"/>
      <c r="AU380" s="279" t="s">
        <v>370</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534</v>
      </c>
      <c r="AF384" s="265"/>
      <c r="AG384" s="265"/>
      <c r="AH384" s="265"/>
      <c r="AI384" s="265" t="s">
        <v>531</v>
      </c>
      <c r="AJ384" s="265"/>
      <c r="AK384" s="265"/>
      <c r="AL384" s="265"/>
      <c r="AM384" s="265" t="s">
        <v>526</v>
      </c>
      <c r="AN384" s="265"/>
      <c r="AO384" s="265"/>
      <c r="AP384" s="267"/>
      <c r="AQ384" s="267" t="s">
        <v>354</v>
      </c>
      <c r="AR384" s="268"/>
      <c r="AS384" s="268"/>
      <c r="AT384" s="269"/>
      <c r="AU384" s="279" t="s">
        <v>370</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534</v>
      </c>
      <c r="AF388" s="265"/>
      <c r="AG388" s="265"/>
      <c r="AH388" s="265"/>
      <c r="AI388" s="265" t="s">
        <v>531</v>
      </c>
      <c r="AJ388" s="265"/>
      <c r="AK388" s="265"/>
      <c r="AL388" s="265"/>
      <c r="AM388" s="265" t="s">
        <v>526</v>
      </c>
      <c r="AN388" s="265"/>
      <c r="AO388" s="265"/>
      <c r="AP388" s="267"/>
      <c r="AQ388" s="267" t="s">
        <v>354</v>
      </c>
      <c r="AR388" s="268"/>
      <c r="AS388" s="268"/>
      <c r="AT388" s="269"/>
      <c r="AU388" s="279" t="s">
        <v>370</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994"/>
      <c r="B430" s="252"/>
      <c r="C430" s="249" t="s">
        <v>560</v>
      </c>
      <c r="D430" s="250"/>
      <c r="E430" s="238" t="s">
        <v>544</v>
      </c>
      <c r="F430" s="448"/>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4"/>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527</v>
      </c>
      <c r="AJ431" s="181"/>
      <c r="AK431" s="181"/>
      <c r="AL431" s="176"/>
      <c r="AM431" s="181" t="s">
        <v>522</v>
      </c>
      <c r="AN431" s="181"/>
      <c r="AO431" s="181"/>
      <c r="AP431" s="176"/>
      <c r="AQ431" s="176" t="s">
        <v>354</v>
      </c>
      <c r="AR431" s="169"/>
      <c r="AS431" s="169"/>
      <c r="AT431" s="170"/>
      <c r="AU431" s="134" t="s">
        <v>253</v>
      </c>
      <c r="AV431" s="134"/>
      <c r="AW431" s="134"/>
      <c r="AX431" s="135"/>
    </row>
    <row r="432" spans="1:50" ht="18.75" hidden="1"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994"/>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thickBot="1" x14ac:dyDescent="0.2">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994"/>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526</v>
      </c>
      <c r="AJ436" s="181"/>
      <c r="AK436" s="181"/>
      <c r="AL436" s="176"/>
      <c r="AM436" s="181" t="s">
        <v>522</v>
      </c>
      <c r="AN436" s="181"/>
      <c r="AO436" s="181"/>
      <c r="AP436" s="176"/>
      <c r="AQ436" s="176" t="s">
        <v>354</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526</v>
      </c>
      <c r="AJ441" s="181"/>
      <c r="AK441" s="181"/>
      <c r="AL441" s="176"/>
      <c r="AM441" s="181" t="s">
        <v>518</v>
      </c>
      <c r="AN441" s="181"/>
      <c r="AO441" s="181"/>
      <c r="AP441" s="176"/>
      <c r="AQ441" s="176" t="s">
        <v>354</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526</v>
      </c>
      <c r="AJ446" s="181"/>
      <c r="AK446" s="181"/>
      <c r="AL446" s="176"/>
      <c r="AM446" s="181" t="s">
        <v>523</v>
      </c>
      <c r="AN446" s="181"/>
      <c r="AO446" s="181"/>
      <c r="AP446" s="176"/>
      <c r="AQ446" s="176" t="s">
        <v>354</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526</v>
      </c>
      <c r="AJ451" s="181"/>
      <c r="AK451" s="181"/>
      <c r="AL451" s="176"/>
      <c r="AM451" s="181" t="s">
        <v>522</v>
      </c>
      <c r="AN451" s="181"/>
      <c r="AO451" s="181"/>
      <c r="AP451" s="176"/>
      <c r="AQ451" s="176" t="s">
        <v>354</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4"/>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526</v>
      </c>
      <c r="AJ456" s="181"/>
      <c r="AK456" s="181"/>
      <c r="AL456" s="176"/>
      <c r="AM456" s="181" t="s">
        <v>522</v>
      </c>
      <c r="AN456" s="181"/>
      <c r="AO456" s="181"/>
      <c r="AP456" s="176"/>
      <c r="AQ456" s="176" t="s">
        <v>354</v>
      </c>
      <c r="AR456" s="169"/>
      <c r="AS456" s="169"/>
      <c r="AT456" s="170"/>
      <c r="AU456" s="134" t="s">
        <v>253</v>
      </c>
      <c r="AV456" s="134"/>
      <c r="AW456" s="134"/>
      <c r="AX456" s="135"/>
    </row>
    <row r="457" spans="1:50" ht="18.75" hidden="1"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4"/>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4"/>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526</v>
      </c>
      <c r="AJ461" s="181"/>
      <c r="AK461" s="181"/>
      <c r="AL461" s="176"/>
      <c r="AM461" s="181" t="s">
        <v>524</v>
      </c>
      <c r="AN461" s="181"/>
      <c r="AO461" s="181"/>
      <c r="AP461" s="176"/>
      <c r="AQ461" s="176" t="s">
        <v>354</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526</v>
      </c>
      <c r="AJ466" s="181"/>
      <c r="AK466" s="181"/>
      <c r="AL466" s="176"/>
      <c r="AM466" s="181" t="s">
        <v>522</v>
      </c>
      <c r="AN466" s="181"/>
      <c r="AO466" s="181"/>
      <c r="AP466" s="176"/>
      <c r="AQ466" s="176" t="s">
        <v>354</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526</v>
      </c>
      <c r="AJ471" s="181"/>
      <c r="AK471" s="181"/>
      <c r="AL471" s="176"/>
      <c r="AM471" s="181" t="s">
        <v>518</v>
      </c>
      <c r="AN471" s="181"/>
      <c r="AO471" s="181"/>
      <c r="AP471" s="176"/>
      <c r="AQ471" s="176" t="s">
        <v>354</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526</v>
      </c>
      <c r="AJ476" s="181"/>
      <c r="AK476" s="181"/>
      <c r="AL476" s="176"/>
      <c r="AM476" s="181" t="s">
        <v>522</v>
      </c>
      <c r="AN476" s="181"/>
      <c r="AO476" s="181"/>
      <c r="AP476" s="176"/>
      <c r="AQ476" s="176" t="s">
        <v>354</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4"/>
      <c r="B481" s="252"/>
      <c r="C481" s="251"/>
      <c r="D481" s="252"/>
      <c r="E481" s="157" t="s">
        <v>566</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4"/>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561</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527</v>
      </c>
      <c r="AJ485" s="181"/>
      <c r="AK485" s="181"/>
      <c r="AL485" s="176"/>
      <c r="AM485" s="181" t="s">
        <v>524</v>
      </c>
      <c r="AN485" s="181"/>
      <c r="AO485" s="181"/>
      <c r="AP485" s="176"/>
      <c r="AQ485" s="176" t="s">
        <v>354</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526</v>
      </c>
      <c r="AJ490" s="181"/>
      <c r="AK490" s="181"/>
      <c r="AL490" s="176"/>
      <c r="AM490" s="181" t="s">
        <v>524</v>
      </c>
      <c r="AN490" s="181"/>
      <c r="AO490" s="181"/>
      <c r="AP490" s="176"/>
      <c r="AQ490" s="176" t="s">
        <v>354</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526</v>
      </c>
      <c r="AJ495" s="181"/>
      <c r="AK495" s="181"/>
      <c r="AL495" s="176"/>
      <c r="AM495" s="181" t="s">
        <v>522</v>
      </c>
      <c r="AN495" s="181"/>
      <c r="AO495" s="181"/>
      <c r="AP495" s="176"/>
      <c r="AQ495" s="176" t="s">
        <v>354</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526</v>
      </c>
      <c r="AJ500" s="181"/>
      <c r="AK500" s="181"/>
      <c r="AL500" s="176"/>
      <c r="AM500" s="181" t="s">
        <v>523</v>
      </c>
      <c r="AN500" s="181"/>
      <c r="AO500" s="181"/>
      <c r="AP500" s="176"/>
      <c r="AQ500" s="176" t="s">
        <v>354</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526</v>
      </c>
      <c r="AJ505" s="181"/>
      <c r="AK505" s="181"/>
      <c r="AL505" s="176"/>
      <c r="AM505" s="181" t="s">
        <v>524</v>
      </c>
      <c r="AN505" s="181"/>
      <c r="AO505" s="181"/>
      <c r="AP505" s="176"/>
      <c r="AQ505" s="176" t="s">
        <v>354</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526</v>
      </c>
      <c r="AJ510" s="181"/>
      <c r="AK510" s="181"/>
      <c r="AL510" s="176"/>
      <c r="AM510" s="181" t="s">
        <v>522</v>
      </c>
      <c r="AN510" s="181"/>
      <c r="AO510" s="181"/>
      <c r="AP510" s="176"/>
      <c r="AQ510" s="176" t="s">
        <v>354</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527</v>
      </c>
      <c r="AJ515" s="181"/>
      <c r="AK515" s="181"/>
      <c r="AL515" s="176"/>
      <c r="AM515" s="181" t="s">
        <v>522</v>
      </c>
      <c r="AN515" s="181"/>
      <c r="AO515" s="181"/>
      <c r="AP515" s="176"/>
      <c r="AQ515" s="176" t="s">
        <v>354</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527</v>
      </c>
      <c r="AJ520" s="181"/>
      <c r="AK520" s="181"/>
      <c r="AL520" s="176"/>
      <c r="AM520" s="181" t="s">
        <v>522</v>
      </c>
      <c r="AN520" s="181"/>
      <c r="AO520" s="181"/>
      <c r="AP520" s="176"/>
      <c r="AQ520" s="176" t="s">
        <v>354</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526</v>
      </c>
      <c r="AJ525" s="181"/>
      <c r="AK525" s="181"/>
      <c r="AL525" s="176"/>
      <c r="AM525" s="181" t="s">
        <v>518</v>
      </c>
      <c r="AN525" s="181"/>
      <c r="AO525" s="181"/>
      <c r="AP525" s="176"/>
      <c r="AQ525" s="176" t="s">
        <v>354</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526</v>
      </c>
      <c r="AJ530" s="181"/>
      <c r="AK530" s="181"/>
      <c r="AL530" s="176"/>
      <c r="AM530" s="181" t="s">
        <v>522</v>
      </c>
      <c r="AN530" s="181"/>
      <c r="AO530" s="181"/>
      <c r="AP530" s="176"/>
      <c r="AQ530" s="176" t="s">
        <v>354</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567</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562</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527</v>
      </c>
      <c r="AJ539" s="181"/>
      <c r="AK539" s="181"/>
      <c r="AL539" s="176"/>
      <c r="AM539" s="181" t="s">
        <v>522</v>
      </c>
      <c r="AN539" s="181"/>
      <c r="AO539" s="181"/>
      <c r="AP539" s="176"/>
      <c r="AQ539" s="176" t="s">
        <v>354</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526</v>
      </c>
      <c r="AJ544" s="181"/>
      <c r="AK544" s="181"/>
      <c r="AL544" s="176"/>
      <c r="AM544" s="181" t="s">
        <v>524</v>
      </c>
      <c r="AN544" s="181"/>
      <c r="AO544" s="181"/>
      <c r="AP544" s="176"/>
      <c r="AQ544" s="176" t="s">
        <v>354</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526</v>
      </c>
      <c r="AJ549" s="181"/>
      <c r="AK549" s="181"/>
      <c r="AL549" s="176"/>
      <c r="AM549" s="181" t="s">
        <v>518</v>
      </c>
      <c r="AN549" s="181"/>
      <c r="AO549" s="181"/>
      <c r="AP549" s="176"/>
      <c r="AQ549" s="176" t="s">
        <v>354</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526</v>
      </c>
      <c r="AJ554" s="181"/>
      <c r="AK554" s="181"/>
      <c r="AL554" s="176"/>
      <c r="AM554" s="181" t="s">
        <v>518</v>
      </c>
      <c r="AN554" s="181"/>
      <c r="AO554" s="181"/>
      <c r="AP554" s="176"/>
      <c r="AQ554" s="176" t="s">
        <v>354</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526</v>
      </c>
      <c r="AJ559" s="181"/>
      <c r="AK559" s="181"/>
      <c r="AL559" s="176"/>
      <c r="AM559" s="181" t="s">
        <v>522</v>
      </c>
      <c r="AN559" s="181"/>
      <c r="AO559" s="181"/>
      <c r="AP559" s="176"/>
      <c r="AQ559" s="176" t="s">
        <v>354</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526</v>
      </c>
      <c r="AJ564" s="181"/>
      <c r="AK564" s="181"/>
      <c r="AL564" s="176"/>
      <c r="AM564" s="181" t="s">
        <v>518</v>
      </c>
      <c r="AN564" s="181"/>
      <c r="AO564" s="181"/>
      <c r="AP564" s="176"/>
      <c r="AQ564" s="176" t="s">
        <v>354</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527</v>
      </c>
      <c r="AJ569" s="181"/>
      <c r="AK569" s="181"/>
      <c r="AL569" s="176"/>
      <c r="AM569" s="181" t="s">
        <v>518</v>
      </c>
      <c r="AN569" s="181"/>
      <c r="AO569" s="181"/>
      <c r="AP569" s="176"/>
      <c r="AQ569" s="176" t="s">
        <v>354</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526</v>
      </c>
      <c r="AJ574" s="181"/>
      <c r="AK574" s="181"/>
      <c r="AL574" s="176"/>
      <c r="AM574" s="181" t="s">
        <v>518</v>
      </c>
      <c r="AN574" s="181"/>
      <c r="AO574" s="181"/>
      <c r="AP574" s="176"/>
      <c r="AQ574" s="176" t="s">
        <v>354</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526</v>
      </c>
      <c r="AJ579" s="181"/>
      <c r="AK579" s="181"/>
      <c r="AL579" s="176"/>
      <c r="AM579" s="181" t="s">
        <v>518</v>
      </c>
      <c r="AN579" s="181"/>
      <c r="AO579" s="181"/>
      <c r="AP579" s="176"/>
      <c r="AQ579" s="176" t="s">
        <v>354</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526</v>
      </c>
      <c r="AJ584" s="181"/>
      <c r="AK584" s="181"/>
      <c r="AL584" s="176"/>
      <c r="AM584" s="181" t="s">
        <v>522</v>
      </c>
      <c r="AN584" s="181"/>
      <c r="AO584" s="181"/>
      <c r="AP584" s="176"/>
      <c r="AQ584" s="176" t="s">
        <v>354</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567</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561</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526</v>
      </c>
      <c r="AJ593" s="181"/>
      <c r="AK593" s="181"/>
      <c r="AL593" s="176"/>
      <c r="AM593" s="181" t="s">
        <v>518</v>
      </c>
      <c r="AN593" s="181"/>
      <c r="AO593" s="181"/>
      <c r="AP593" s="176"/>
      <c r="AQ593" s="176" t="s">
        <v>354</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527</v>
      </c>
      <c r="AJ598" s="181"/>
      <c r="AK598" s="181"/>
      <c r="AL598" s="176"/>
      <c r="AM598" s="181" t="s">
        <v>523</v>
      </c>
      <c r="AN598" s="181"/>
      <c r="AO598" s="181"/>
      <c r="AP598" s="176"/>
      <c r="AQ598" s="176" t="s">
        <v>354</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526</v>
      </c>
      <c r="AJ603" s="181"/>
      <c r="AK603" s="181"/>
      <c r="AL603" s="176"/>
      <c r="AM603" s="181" t="s">
        <v>518</v>
      </c>
      <c r="AN603" s="181"/>
      <c r="AO603" s="181"/>
      <c r="AP603" s="176"/>
      <c r="AQ603" s="176" t="s">
        <v>354</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526</v>
      </c>
      <c r="AJ608" s="181"/>
      <c r="AK608" s="181"/>
      <c r="AL608" s="176"/>
      <c r="AM608" s="181" t="s">
        <v>518</v>
      </c>
      <c r="AN608" s="181"/>
      <c r="AO608" s="181"/>
      <c r="AP608" s="176"/>
      <c r="AQ608" s="176" t="s">
        <v>354</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526</v>
      </c>
      <c r="AJ613" s="181"/>
      <c r="AK613" s="181"/>
      <c r="AL613" s="176"/>
      <c r="AM613" s="181" t="s">
        <v>522</v>
      </c>
      <c r="AN613" s="181"/>
      <c r="AO613" s="181"/>
      <c r="AP613" s="176"/>
      <c r="AQ613" s="176" t="s">
        <v>354</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526</v>
      </c>
      <c r="AJ618" s="181"/>
      <c r="AK618" s="181"/>
      <c r="AL618" s="176"/>
      <c r="AM618" s="181" t="s">
        <v>522</v>
      </c>
      <c r="AN618" s="181"/>
      <c r="AO618" s="181"/>
      <c r="AP618" s="176"/>
      <c r="AQ618" s="176" t="s">
        <v>354</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526</v>
      </c>
      <c r="AJ623" s="181"/>
      <c r="AK623" s="181"/>
      <c r="AL623" s="176"/>
      <c r="AM623" s="181" t="s">
        <v>523</v>
      </c>
      <c r="AN623" s="181"/>
      <c r="AO623" s="181"/>
      <c r="AP623" s="176"/>
      <c r="AQ623" s="176" t="s">
        <v>354</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526</v>
      </c>
      <c r="AJ628" s="181"/>
      <c r="AK628" s="181"/>
      <c r="AL628" s="176"/>
      <c r="AM628" s="181" t="s">
        <v>522</v>
      </c>
      <c r="AN628" s="181"/>
      <c r="AO628" s="181"/>
      <c r="AP628" s="176"/>
      <c r="AQ628" s="176" t="s">
        <v>354</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526</v>
      </c>
      <c r="AJ633" s="181"/>
      <c r="AK633" s="181"/>
      <c r="AL633" s="176"/>
      <c r="AM633" s="181" t="s">
        <v>518</v>
      </c>
      <c r="AN633" s="181"/>
      <c r="AO633" s="181"/>
      <c r="AP633" s="176"/>
      <c r="AQ633" s="176" t="s">
        <v>354</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526</v>
      </c>
      <c r="AJ638" s="181"/>
      <c r="AK638" s="181"/>
      <c r="AL638" s="176"/>
      <c r="AM638" s="181" t="s">
        <v>522</v>
      </c>
      <c r="AN638" s="181"/>
      <c r="AO638" s="181"/>
      <c r="AP638" s="176"/>
      <c r="AQ638" s="176" t="s">
        <v>354</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567</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562</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527</v>
      </c>
      <c r="AJ647" s="181"/>
      <c r="AK647" s="181"/>
      <c r="AL647" s="176"/>
      <c r="AM647" s="181" t="s">
        <v>518</v>
      </c>
      <c r="AN647" s="181"/>
      <c r="AO647" s="181"/>
      <c r="AP647" s="176"/>
      <c r="AQ647" s="176" t="s">
        <v>354</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526</v>
      </c>
      <c r="AJ652" s="181"/>
      <c r="AK652" s="181"/>
      <c r="AL652" s="176"/>
      <c r="AM652" s="181" t="s">
        <v>518</v>
      </c>
      <c r="AN652" s="181"/>
      <c r="AO652" s="181"/>
      <c r="AP652" s="176"/>
      <c r="AQ652" s="176" t="s">
        <v>354</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526</v>
      </c>
      <c r="AJ657" s="181"/>
      <c r="AK657" s="181"/>
      <c r="AL657" s="176"/>
      <c r="AM657" s="181" t="s">
        <v>522</v>
      </c>
      <c r="AN657" s="181"/>
      <c r="AO657" s="181"/>
      <c r="AP657" s="176"/>
      <c r="AQ657" s="176" t="s">
        <v>354</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526</v>
      </c>
      <c r="AJ662" s="181"/>
      <c r="AK662" s="181"/>
      <c r="AL662" s="176"/>
      <c r="AM662" s="181" t="s">
        <v>518</v>
      </c>
      <c r="AN662" s="181"/>
      <c r="AO662" s="181"/>
      <c r="AP662" s="176"/>
      <c r="AQ662" s="176" t="s">
        <v>354</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526</v>
      </c>
      <c r="AJ667" s="181"/>
      <c r="AK667" s="181"/>
      <c r="AL667" s="176"/>
      <c r="AM667" s="181" t="s">
        <v>518</v>
      </c>
      <c r="AN667" s="181"/>
      <c r="AO667" s="181"/>
      <c r="AP667" s="176"/>
      <c r="AQ667" s="176" t="s">
        <v>354</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527</v>
      </c>
      <c r="AJ672" s="181"/>
      <c r="AK672" s="181"/>
      <c r="AL672" s="176"/>
      <c r="AM672" s="181" t="s">
        <v>518</v>
      </c>
      <c r="AN672" s="181"/>
      <c r="AO672" s="181"/>
      <c r="AP672" s="176"/>
      <c r="AQ672" s="176" t="s">
        <v>354</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526</v>
      </c>
      <c r="AJ677" s="181"/>
      <c r="AK677" s="181"/>
      <c r="AL677" s="176"/>
      <c r="AM677" s="181" t="s">
        <v>524</v>
      </c>
      <c r="AN677" s="181"/>
      <c r="AO677" s="181"/>
      <c r="AP677" s="176"/>
      <c r="AQ677" s="176" t="s">
        <v>354</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527</v>
      </c>
      <c r="AJ682" s="181"/>
      <c r="AK682" s="181"/>
      <c r="AL682" s="176"/>
      <c r="AM682" s="181" t="s">
        <v>522</v>
      </c>
      <c r="AN682" s="181"/>
      <c r="AO682" s="181"/>
      <c r="AP682" s="176"/>
      <c r="AQ682" s="176" t="s">
        <v>354</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526</v>
      </c>
      <c r="AJ687" s="181"/>
      <c r="AK687" s="181"/>
      <c r="AL687" s="176"/>
      <c r="AM687" s="181" t="s">
        <v>518</v>
      </c>
      <c r="AN687" s="181"/>
      <c r="AO687" s="181"/>
      <c r="AP687" s="176"/>
      <c r="AQ687" s="176" t="s">
        <v>354</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526</v>
      </c>
      <c r="AJ692" s="181"/>
      <c r="AK692" s="181"/>
      <c r="AL692" s="176"/>
      <c r="AM692" s="181" t="s">
        <v>523</v>
      </c>
      <c r="AN692" s="181"/>
      <c r="AO692" s="181"/>
      <c r="AP692" s="176"/>
      <c r="AQ692" s="176" t="s">
        <v>354</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567</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76.900000000000006"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568</v>
      </c>
      <c r="AE702" s="896"/>
      <c r="AF702" s="896"/>
      <c r="AG702" s="885" t="s">
        <v>604</v>
      </c>
      <c r="AH702" s="886"/>
      <c r="AI702" s="886"/>
      <c r="AJ702" s="886"/>
      <c r="AK702" s="886"/>
      <c r="AL702" s="886"/>
      <c r="AM702" s="886"/>
      <c r="AN702" s="886"/>
      <c r="AO702" s="886"/>
      <c r="AP702" s="886"/>
      <c r="AQ702" s="886"/>
      <c r="AR702" s="886"/>
      <c r="AS702" s="886"/>
      <c r="AT702" s="886"/>
      <c r="AU702" s="886"/>
      <c r="AV702" s="886"/>
      <c r="AW702" s="886"/>
      <c r="AX702" s="887"/>
    </row>
    <row r="703" spans="1:50" ht="66.599999999999994"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568</v>
      </c>
      <c r="AE703" s="155"/>
      <c r="AF703" s="155"/>
      <c r="AG703" s="664" t="s">
        <v>601</v>
      </c>
      <c r="AH703" s="665"/>
      <c r="AI703" s="665"/>
      <c r="AJ703" s="665"/>
      <c r="AK703" s="665"/>
      <c r="AL703" s="665"/>
      <c r="AM703" s="665"/>
      <c r="AN703" s="665"/>
      <c r="AO703" s="665"/>
      <c r="AP703" s="665"/>
      <c r="AQ703" s="665"/>
      <c r="AR703" s="665"/>
      <c r="AS703" s="665"/>
      <c r="AT703" s="665"/>
      <c r="AU703" s="665"/>
      <c r="AV703" s="665"/>
      <c r="AW703" s="665"/>
      <c r="AX703" s="666"/>
    </row>
    <row r="704" spans="1:50" ht="81"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568</v>
      </c>
      <c r="AE704" s="586"/>
      <c r="AF704" s="586"/>
      <c r="AG704" s="428" t="s">
        <v>605</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568</v>
      </c>
      <c r="AE705" s="733"/>
      <c r="AF705" s="733"/>
      <c r="AG705" s="160" t="s">
        <v>624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0"/>
      <c r="C706" s="614"/>
      <c r="D706" s="615"/>
      <c r="E706" s="683" t="s">
        <v>505</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616</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88.9" customHeight="1" x14ac:dyDescent="0.15">
      <c r="A707" s="655"/>
      <c r="B707" s="770"/>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617</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568</v>
      </c>
      <c r="AE708" s="668"/>
      <c r="AF708" s="668"/>
      <c r="AG708" s="526" t="s">
        <v>618</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568</v>
      </c>
      <c r="AE709" s="155"/>
      <c r="AF709" s="155"/>
      <c r="AG709" s="664" t="s">
        <v>619</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600</v>
      </c>
      <c r="AE710" s="155"/>
      <c r="AF710" s="155"/>
      <c r="AG710" s="664"/>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568</v>
      </c>
      <c r="AE711" s="155"/>
      <c r="AF711" s="155"/>
      <c r="AG711" s="664" t="s">
        <v>619</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600</v>
      </c>
      <c r="AE712" s="586"/>
      <c r="AF712" s="586"/>
      <c r="AG712" s="594"/>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600</v>
      </c>
      <c r="AE713" s="155"/>
      <c r="AF713" s="156"/>
      <c r="AG713" s="664"/>
      <c r="AH713" s="665"/>
      <c r="AI713" s="665"/>
      <c r="AJ713" s="665"/>
      <c r="AK713" s="665"/>
      <c r="AL713" s="665"/>
      <c r="AM713" s="665"/>
      <c r="AN713" s="665"/>
      <c r="AO713" s="665"/>
      <c r="AP713" s="665"/>
      <c r="AQ713" s="665"/>
      <c r="AR713" s="665"/>
      <c r="AS713" s="665"/>
      <c r="AT713" s="665"/>
      <c r="AU713" s="665"/>
      <c r="AV713" s="665"/>
      <c r="AW713" s="665"/>
      <c r="AX713" s="666"/>
    </row>
    <row r="714" spans="1:50" ht="26.25" customHeight="1" x14ac:dyDescent="0.15">
      <c r="A714" s="657"/>
      <c r="B714" s="658"/>
      <c r="C714" s="771" t="s">
        <v>447</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568</v>
      </c>
      <c r="AE714" s="592"/>
      <c r="AF714" s="593"/>
      <c r="AG714" s="689" t="s">
        <v>614</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600</v>
      </c>
      <c r="AE715" s="668"/>
      <c r="AF715" s="777"/>
      <c r="AG715" s="526"/>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568</v>
      </c>
      <c r="AE716" s="759"/>
      <c r="AF716" s="759"/>
      <c r="AG716" s="664" t="s">
        <v>615</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600</v>
      </c>
      <c r="AE717" s="155"/>
      <c r="AF717" s="155"/>
      <c r="AG717" s="664"/>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600</v>
      </c>
      <c r="AE718" s="155"/>
      <c r="AF718" s="155"/>
      <c r="AG718" s="163"/>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600</v>
      </c>
      <c r="AE719" s="668"/>
      <c r="AF719" s="668"/>
      <c r="AG719" s="160"/>
      <c r="AH719" s="161"/>
      <c r="AI719" s="161"/>
      <c r="AJ719" s="161"/>
      <c r="AK719" s="161"/>
      <c r="AL719" s="161"/>
      <c r="AM719" s="161"/>
      <c r="AN719" s="161"/>
      <c r="AO719" s="161"/>
      <c r="AP719" s="161"/>
      <c r="AQ719" s="161"/>
      <c r="AR719" s="161"/>
      <c r="AS719" s="161"/>
      <c r="AT719" s="161"/>
      <c r="AU719" s="161"/>
      <c r="AV719" s="161"/>
      <c r="AW719" s="161"/>
      <c r="AX719" s="162"/>
    </row>
    <row r="720" spans="1:50" ht="19.899999999999999" customHeight="1" x14ac:dyDescent="0.15">
      <c r="A720" s="650"/>
      <c r="B720" s="651"/>
      <c r="C720" s="935" t="s">
        <v>463</v>
      </c>
      <c r="D720" s="933"/>
      <c r="E720" s="933"/>
      <c r="F720" s="936"/>
      <c r="G720" s="932" t="s">
        <v>464</v>
      </c>
      <c r="H720" s="933"/>
      <c r="I720" s="933"/>
      <c r="J720" s="933"/>
      <c r="K720" s="933"/>
      <c r="L720" s="933"/>
      <c r="M720" s="933"/>
      <c r="N720" s="932" t="s">
        <v>467</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customHeight="1"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customHeight="1"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customHeight="1"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customHeight="1"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622</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623</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c r="B731" s="619"/>
      <c r="C731" s="619"/>
      <c r="D731" s="619"/>
      <c r="E731" s="620"/>
      <c r="F731" s="680"/>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c r="B733" s="750"/>
      <c r="C733" s="750"/>
      <c r="D733" s="750"/>
      <c r="E733" s="751"/>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476</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548</v>
      </c>
      <c r="B737" s="124"/>
      <c r="C737" s="124"/>
      <c r="D737" s="125"/>
      <c r="E737" s="122"/>
      <c r="F737" s="122"/>
      <c r="G737" s="122"/>
      <c r="H737" s="122"/>
      <c r="I737" s="122"/>
      <c r="J737" s="122"/>
      <c r="K737" s="122"/>
      <c r="L737" s="122"/>
      <c r="M737" s="122"/>
      <c r="N737" s="101" t="s">
        <v>541</v>
      </c>
      <c r="O737" s="101"/>
      <c r="P737" s="101"/>
      <c r="Q737" s="101"/>
      <c r="R737" s="122"/>
      <c r="S737" s="122"/>
      <c r="T737" s="122"/>
      <c r="U737" s="122"/>
      <c r="V737" s="122"/>
      <c r="W737" s="122"/>
      <c r="X737" s="122"/>
      <c r="Y737" s="122"/>
      <c r="Z737" s="122"/>
      <c r="AA737" s="101" t="s">
        <v>540</v>
      </c>
      <c r="AB737" s="101"/>
      <c r="AC737" s="101"/>
      <c r="AD737" s="101"/>
      <c r="AE737" s="122"/>
      <c r="AF737" s="122"/>
      <c r="AG737" s="122"/>
      <c r="AH737" s="122"/>
      <c r="AI737" s="122"/>
      <c r="AJ737" s="122"/>
      <c r="AK737" s="122"/>
      <c r="AL737" s="122"/>
      <c r="AM737" s="122"/>
      <c r="AN737" s="101" t="s">
        <v>539</v>
      </c>
      <c r="AO737" s="101"/>
      <c r="AP737" s="101"/>
      <c r="AQ737" s="101"/>
      <c r="AR737" s="102"/>
      <c r="AS737" s="103"/>
      <c r="AT737" s="103"/>
      <c r="AU737" s="103"/>
      <c r="AV737" s="103"/>
      <c r="AW737" s="103"/>
      <c r="AX737" s="104"/>
      <c r="AY737" s="89"/>
      <c r="AZ737" s="89"/>
    </row>
    <row r="738" spans="1:52" ht="24.75" customHeight="1" x14ac:dyDescent="0.15">
      <c r="A738" s="123" t="s">
        <v>538</v>
      </c>
      <c r="B738" s="124"/>
      <c r="C738" s="124"/>
      <c r="D738" s="125"/>
      <c r="E738" s="122"/>
      <c r="F738" s="122"/>
      <c r="G738" s="122"/>
      <c r="H738" s="122"/>
      <c r="I738" s="122"/>
      <c r="J738" s="122"/>
      <c r="K738" s="122"/>
      <c r="L738" s="122"/>
      <c r="M738" s="122"/>
      <c r="N738" s="101" t="s">
        <v>537</v>
      </c>
      <c r="O738" s="101"/>
      <c r="P738" s="101"/>
      <c r="Q738" s="101"/>
      <c r="R738" s="122"/>
      <c r="S738" s="122"/>
      <c r="T738" s="122"/>
      <c r="U738" s="122"/>
      <c r="V738" s="122"/>
      <c r="W738" s="122"/>
      <c r="X738" s="122"/>
      <c r="Y738" s="122"/>
      <c r="Z738" s="122"/>
      <c r="AA738" s="101" t="s">
        <v>536</v>
      </c>
      <c r="AB738" s="101"/>
      <c r="AC738" s="101"/>
      <c r="AD738" s="101"/>
      <c r="AE738" s="122"/>
      <c r="AF738" s="122"/>
      <c r="AG738" s="122"/>
      <c r="AH738" s="122"/>
      <c r="AI738" s="122"/>
      <c r="AJ738" s="122"/>
      <c r="AK738" s="122"/>
      <c r="AL738" s="122"/>
      <c r="AM738" s="122"/>
      <c r="AN738" s="101" t="s">
        <v>532</v>
      </c>
      <c r="AO738" s="101"/>
      <c r="AP738" s="101"/>
      <c r="AQ738" s="101"/>
      <c r="AR738" s="102"/>
      <c r="AS738" s="103"/>
      <c r="AT738" s="103"/>
      <c r="AU738" s="103"/>
      <c r="AV738" s="103"/>
      <c r="AW738" s="103"/>
      <c r="AX738" s="104"/>
    </row>
    <row r="739" spans="1:52" ht="24.75" customHeight="1" thickBot="1" x14ac:dyDescent="0.2">
      <c r="A739" s="126" t="s">
        <v>528</v>
      </c>
      <c r="B739" s="127"/>
      <c r="C739" s="127"/>
      <c r="D739" s="128"/>
      <c r="E739" s="129"/>
      <c r="F739" s="117"/>
      <c r="G739" s="117"/>
      <c r="H739" s="93" t="str">
        <f>IF(E739="", "", "(")</f>
        <v/>
      </c>
      <c r="I739" s="117"/>
      <c r="J739" s="117"/>
      <c r="K739" s="93" t="str">
        <f>IF(OR(I739="　", I739=""), "", "-")</f>
        <v/>
      </c>
      <c r="L739" s="118"/>
      <c r="M739" s="118"/>
      <c r="N739" s="94" t="str">
        <f>IF(O739="", "", "-")</f>
        <v/>
      </c>
      <c r="O739" s="95"/>
      <c r="P739" s="94" t="str">
        <f>IF(E739="", "", ")")</f>
        <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508</v>
      </c>
      <c r="B740" s="143"/>
      <c r="C740" s="143"/>
      <c r="D740" s="143"/>
      <c r="E740" s="143"/>
      <c r="F740" s="144"/>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510</v>
      </c>
      <c r="B779" s="761"/>
      <c r="C779" s="761"/>
      <c r="D779" s="761"/>
      <c r="E779" s="761"/>
      <c r="F779" s="762"/>
      <c r="G779" s="439" t="s">
        <v>484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485</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c r="H781" s="450"/>
      <c r="I781" s="450"/>
      <c r="J781" s="450"/>
      <c r="K781" s="451"/>
      <c r="L781" s="452"/>
      <c r="M781" s="453"/>
      <c r="N781" s="453"/>
      <c r="O781" s="453"/>
      <c r="P781" s="453"/>
      <c r="Q781" s="453"/>
      <c r="R781" s="453"/>
      <c r="S781" s="453"/>
      <c r="T781" s="453"/>
      <c r="U781" s="453"/>
      <c r="V781" s="453"/>
      <c r="W781" s="453"/>
      <c r="X781" s="454"/>
      <c r="Y781" s="455"/>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3"/>
      <c r="C782" s="763"/>
      <c r="D782" s="763"/>
      <c r="E782" s="763"/>
      <c r="F782" s="764"/>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3"/>
      <c r="C783" s="763"/>
      <c r="D783" s="763"/>
      <c r="E783" s="763"/>
      <c r="F783" s="764"/>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3"/>
      <c r="C792" s="763"/>
      <c r="D792" s="763"/>
      <c r="E792" s="763"/>
      <c r="F792" s="764"/>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3"/>
      <c r="C794" s="763"/>
      <c r="D794" s="763"/>
      <c r="E794" s="763"/>
      <c r="F794" s="764"/>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3"/>
      <c r="C805" s="763"/>
      <c r="D805" s="763"/>
      <c r="E805" s="763"/>
      <c r="F805" s="764"/>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3"/>
      <c r="C818" s="763"/>
      <c r="D818" s="763"/>
      <c r="E818" s="763"/>
      <c r="F818" s="764"/>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468</v>
      </c>
      <c r="AM831" s="956"/>
      <c r="AN831" s="956"/>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491</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8"/>
      <c r="AD837" s="423"/>
      <c r="AE837" s="423"/>
      <c r="AF837" s="423"/>
      <c r="AG837" s="423"/>
      <c r="AH837" s="421"/>
      <c r="AI837" s="422"/>
      <c r="AJ837" s="422"/>
      <c r="AK837" s="422"/>
      <c r="AL837" s="325"/>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8.600000000000001"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491</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491</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491</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491</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491</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491</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491</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468</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1"/>
      <c r="E1101" s="277" t="s">
        <v>384</v>
      </c>
      <c r="F1101" s="891"/>
      <c r="G1101" s="891"/>
      <c r="H1101" s="891"/>
      <c r="I1101" s="891"/>
      <c r="J1101" s="277" t="s">
        <v>419</v>
      </c>
      <c r="K1101" s="277"/>
      <c r="L1101" s="277"/>
      <c r="M1101" s="277"/>
      <c r="N1101" s="277"/>
      <c r="O1101" s="277"/>
      <c r="P1101" s="344" t="s">
        <v>27</v>
      </c>
      <c r="Q1101" s="344"/>
      <c r="R1101" s="344"/>
      <c r="S1101" s="344"/>
      <c r="T1101" s="344"/>
      <c r="U1101" s="344"/>
      <c r="V1101" s="344"/>
      <c r="W1101" s="344"/>
      <c r="X1101" s="344"/>
      <c r="Y1101" s="277" t="s">
        <v>421</v>
      </c>
      <c r="Z1101" s="891"/>
      <c r="AA1101" s="891"/>
      <c r="AB1101" s="891"/>
      <c r="AC1101" s="277" t="s">
        <v>367</v>
      </c>
      <c r="AD1101" s="277"/>
      <c r="AE1101" s="277"/>
      <c r="AF1101" s="277"/>
      <c r="AG1101" s="277"/>
      <c r="AH1101" s="344" t="s">
        <v>380</v>
      </c>
      <c r="AI1101" s="345"/>
      <c r="AJ1101" s="345"/>
      <c r="AK1101" s="345"/>
      <c r="AL1101" s="345" t="s">
        <v>21</v>
      </c>
      <c r="AM1101" s="345"/>
      <c r="AN1101" s="345"/>
      <c r="AO1101" s="894"/>
      <c r="AP1101" s="427" t="s">
        <v>453</v>
      </c>
      <c r="AQ1101" s="427"/>
      <c r="AR1101" s="427"/>
      <c r="AS1101" s="427"/>
      <c r="AT1101" s="427"/>
      <c r="AU1101" s="427"/>
      <c r="AV1101" s="427"/>
      <c r="AW1101" s="427"/>
      <c r="AX1101" s="427"/>
    </row>
    <row r="1102" spans="1:50" ht="30" customHeight="1" x14ac:dyDescent="0.15">
      <c r="A1102" s="404">
        <v>1</v>
      </c>
      <c r="B1102" s="404">
        <v>1</v>
      </c>
      <c r="C1102" s="893"/>
      <c r="D1102" s="893"/>
      <c r="E1102" s="892"/>
      <c r="F1102" s="892"/>
      <c r="G1102" s="892"/>
      <c r="H1102" s="892"/>
      <c r="I1102" s="892"/>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idden="1" x14ac:dyDescent="0.15"/>
    <row r="1133"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Q134:AQ135 AU134:AU135 AI134:AI135 AM134:AM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U138:AU139 AI138:AI139 AM138:AM139 AQ138:AQ139">
    <cfRule type="expression" dxfId="2163" priority="1945">
      <formula>IF(RIGHT(TEXT(AE138,"0.#"),1)=".",FALSE,TRUE)</formula>
    </cfRule>
    <cfRule type="expression" dxfId="2162" priority="1946">
      <formula>IF(RIGHT(TEXT(AE138,"0.#"),1)=".",TRUE,FALSE)</formula>
    </cfRule>
  </conditionalFormatting>
  <conditionalFormatting sqref="AE142:AE143 AU142:AU143 AI142:AI143 AM142:AM143 AQ142:AQ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739" max="16383" man="1"/>
    <brk id="778"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15" zoomScaleNormal="115" workbookViewId="0">
      <selection activeCell="E27" sqref="E2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568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568</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568</v>
      </c>
      <c r="R4" s="13" t="str">
        <f t="shared" si="3"/>
        <v>補助</v>
      </c>
      <c r="S4" s="13" t="str">
        <f t="shared" si="4"/>
        <v>委託・請負、補助</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t="s">
        <v>568</v>
      </c>
      <c r="C7" s="13" t="str">
        <f t="shared" si="0"/>
        <v>観光立国</v>
      </c>
      <c r="D7" s="13" t="str">
        <f t="shared" si="8"/>
        <v>観光立国</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観光立国</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観光立国</v>
      </c>
      <c r="F9" s="18" t="s">
        <v>423</v>
      </c>
      <c r="G9" s="17"/>
      <c r="H9" s="13" t="str">
        <f t="shared" si="1"/>
        <v/>
      </c>
      <c r="I9" s="13" t="str">
        <f t="shared" si="5"/>
        <v>一般会計</v>
      </c>
      <c r="K9" s="14" t="s">
        <v>228</v>
      </c>
      <c r="L9" s="15"/>
      <c r="M9" s="13" t="str">
        <f t="shared" si="2"/>
        <v/>
      </c>
      <c r="N9" s="13" t="str">
        <f t="shared" si="6"/>
        <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観光立国</v>
      </c>
      <c r="F10" s="18" t="s">
        <v>235</v>
      </c>
      <c r="G10" s="17"/>
      <c r="H10" s="13" t="str">
        <f t="shared" si="1"/>
        <v/>
      </c>
      <c r="I10" s="13" t="str">
        <f t="shared" si="5"/>
        <v>一般会計</v>
      </c>
      <c r="K10" s="14" t="s">
        <v>454</v>
      </c>
      <c r="L10" s="15"/>
      <c r="M10" s="13" t="str">
        <f t="shared" si="2"/>
        <v/>
      </c>
      <c r="N10" s="13" t="str">
        <f t="shared" si="6"/>
        <v/>
      </c>
      <c r="O10" s="13"/>
      <c r="P10" s="13" t="str">
        <f>S8</f>
        <v>委託・請負、補助</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観光立国</v>
      </c>
      <c r="F11" s="18" t="s">
        <v>236</v>
      </c>
      <c r="G11" s="17"/>
      <c r="H11" s="13" t="str">
        <f t="shared" si="1"/>
        <v/>
      </c>
      <c r="I11" s="13" t="str">
        <f t="shared" si="5"/>
        <v>一般会計</v>
      </c>
      <c r="K11" s="14" t="s">
        <v>229</v>
      </c>
      <c r="L11" s="15" t="s">
        <v>568</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観光立国</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c r="C13" s="13" t="str">
        <f t="shared" si="0"/>
        <v/>
      </c>
      <c r="D13" s="13" t="str">
        <f t="shared" si="8"/>
        <v>観光立国</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観光立国</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観光立国</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観光立国</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観光立国</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観光立国</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観光立国</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観光立国</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観光立国</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t="s">
        <v>568</v>
      </c>
      <c r="C22" s="13" t="str">
        <f t="shared" si="0"/>
        <v>地方創生</v>
      </c>
      <c r="D22" s="13" t="str">
        <f t="shared" si="8"/>
        <v>観光立国、地方創生</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観光立国、地方創生</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観光立国、地方創生</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観光立国、地方創生</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観光立国、地方創生</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555</v>
      </c>
      <c r="AF2" s="996"/>
      <c r="AG2" s="996"/>
      <c r="AH2" s="996"/>
      <c r="AI2" s="996" t="s">
        <v>552</v>
      </c>
      <c r="AJ2" s="996"/>
      <c r="AK2" s="996"/>
      <c r="AL2" s="996"/>
      <c r="AM2" s="996" t="s">
        <v>526</v>
      </c>
      <c r="AN2" s="996"/>
      <c r="AO2" s="996"/>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504</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473</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556</v>
      </c>
      <c r="AF9" s="996"/>
      <c r="AG9" s="996"/>
      <c r="AH9" s="996"/>
      <c r="AI9" s="996" t="s">
        <v>552</v>
      </c>
      <c r="AJ9" s="996"/>
      <c r="AK9" s="996"/>
      <c r="AL9" s="996"/>
      <c r="AM9" s="996" t="s">
        <v>526</v>
      </c>
      <c r="AN9" s="996"/>
      <c r="AO9" s="996"/>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504</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473</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555</v>
      </c>
      <c r="AF16" s="996"/>
      <c r="AG16" s="996"/>
      <c r="AH16" s="996"/>
      <c r="AI16" s="996" t="s">
        <v>553</v>
      </c>
      <c r="AJ16" s="996"/>
      <c r="AK16" s="996"/>
      <c r="AL16" s="996"/>
      <c r="AM16" s="996" t="s">
        <v>526</v>
      </c>
      <c r="AN16" s="996"/>
      <c r="AO16" s="996"/>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504</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473</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557</v>
      </c>
      <c r="AF23" s="996"/>
      <c r="AG23" s="996"/>
      <c r="AH23" s="996"/>
      <c r="AI23" s="996" t="s">
        <v>552</v>
      </c>
      <c r="AJ23" s="996"/>
      <c r="AK23" s="996"/>
      <c r="AL23" s="996"/>
      <c r="AM23" s="996" t="s">
        <v>526</v>
      </c>
      <c r="AN23" s="996"/>
      <c r="AO23" s="996"/>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504</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473</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555</v>
      </c>
      <c r="AF30" s="996"/>
      <c r="AG30" s="996"/>
      <c r="AH30" s="996"/>
      <c r="AI30" s="996" t="s">
        <v>552</v>
      </c>
      <c r="AJ30" s="996"/>
      <c r="AK30" s="996"/>
      <c r="AL30" s="996"/>
      <c r="AM30" s="996" t="s">
        <v>550</v>
      </c>
      <c r="AN30" s="996"/>
      <c r="AO30" s="996"/>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504</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473</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557</v>
      </c>
      <c r="AF37" s="996"/>
      <c r="AG37" s="996"/>
      <c r="AH37" s="996"/>
      <c r="AI37" s="996" t="s">
        <v>554</v>
      </c>
      <c r="AJ37" s="996"/>
      <c r="AK37" s="996"/>
      <c r="AL37" s="996"/>
      <c r="AM37" s="996" t="s">
        <v>551</v>
      </c>
      <c r="AN37" s="996"/>
      <c r="AO37" s="996"/>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504</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473</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555</v>
      </c>
      <c r="AF44" s="996"/>
      <c r="AG44" s="996"/>
      <c r="AH44" s="996"/>
      <c r="AI44" s="996" t="s">
        <v>552</v>
      </c>
      <c r="AJ44" s="996"/>
      <c r="AK44" s="996"/>
      <c r="AL44" s="996"/>
      <c r="AM44" s="996" t="s">
        <v>526</v>
      </c>
      <c r="AN44" s="996"/>
      <c r="AO44" s="996"/>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504</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473</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555</v>
      </c>
      <c r="AF51" s="996"/>
      <c r="AG51" s="996"/>
      <c r="AH51" s="996"/>
      <c r="AI51" s="996" t="s">
        <v>552</v>
      </c>
      <c r="AJ51" s="996"/>
      <c r="AK51" s="996"/>
      <c r="AL51" s="996"/>
      <c r="AM51" s="996" t="s">
        <v>526</v>
      </c>
      <c r="AN51" s="996"/>
      <c r="AO51" s="996"/>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504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473</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555</v>
      </c>
      <c r="AF58" s="996"/>
      <c r="AG58" s="996"/>
      <c r="AH58" s="996"/>
      <c r="AI58" s="996" t="s">
        <v>552</v>
      </c>
      <c r="AJ58" s="996"/>
      <c r="AK58" s="996"/>
      <c r="AL58" s="996"/>
      <c r="AM58" s="996" t="s">
        <v>526</v>
      </c>
      <c r="AN58" s="996"/>
      <c r="AO58" s="996"/>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504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473</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555</v>
      </c>
      <c r="AF65" s="996"/>
      <c r="AG65" s="996"/>
      <c r="AH65" s="996"/>
      <c r="AI65" s="996" t="s">
        <v>552</v>
      </c>
      <c r="AJ65" s="996"/>
      <c r="AK65" s="996"/>
      <c r="AL65" s="996"/>
      <c r="AM65" s="996" t="s">
        <v>526</v>
      </c>
      <c r="AN65" s="996"/>
      <c r="AO65" s="996"/>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504</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490</v>
      </c>
      <c r="H2" s="440"/>
      <c r="I2" s="440"/>
      <c r="J2" s="440"/>
      <c r="K2" s="440"/>
      <c r="L2" s="440"/>
      <c r="M2" s="440"/>
      <c r="N2" s="440"/>
      <c r="O2" s="440"/>
      <c r="P2" s="440"/>
      <c r="Q2" s="440"/>
      <c r="R2" s="440"/>
      <c r="S2" s="440"/>
      <c r="T2" s="440"/>
      <c r="U2" s="440"/>
      <c r="V2" s="440"/>
      <c r="W2" s="440"/>
      <c r="X2" s="440"/>
      <c r="Y2" s="440"/>
      <c r="Z2" s="440"/>
      <c r="AA2" s="440"/>
      <c r="AB2" s="441"/>
      <c r="AC2" s="439" t="s">
        <v>492</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2019-06-07T05:33:41Z</cp:lastPrinted>
  <dcterms:created xsi:type="dcterms:W3CDTF">2012-03-13T00:50:25Z</dcterms:created>
  <dcterms:modified xsi:type="dcterms:W3CDTF">2019-06-07T07:50:15Z</dcterms:modified>
</cp:coreProperties>
</file>