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31企画係\06_予算\行政事業レビュー\190827_ 最終公表に向けたレビューシート等の追記・修正等\01_課内展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M34" i="3" l="1"/>
  <c r="AM116" i="3" l="1"/>
  <c r="AI116" i="3"/>
  <c r="AE116" i="3"/>
  <c r="AI101" i="3"/>
  <c r="AE34" i="3"/>
  <c r="AI32" i="3"/>
  <c r="AI34" i="3" s="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<sst xmlns="http://schemas.openxmlformats.org/spreadsheetml/2006/main" count="2824" uniqueCount="626">
  <si>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</si>
  <si>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</si>
  <si>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</si>
  <si>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</si>
  <si>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</si>
  <si>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</si>
  <si>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</si>
  <si>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</si>
  <si>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</si>
  <si>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</si>
  <si>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</si>
  <si>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</si>
  <si>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</si>
  <si>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</si>
  <si>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</si>
  <si>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</si>
  <si>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</si>
  <si>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</si>
  <si>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</si>
  <si>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</si>
  <si>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</si>
  <si>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</si>
  <si>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</si>
  <si>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</si>
  <si>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</si>
  <si>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</si>
  <si>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</si>
  <si>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</si>
  <si>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</si>
  <si>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</si>
  <si>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</si>
  <si>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</si>
  <si>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</si>
  <si>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</si>
  <si>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</si>
  <si>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</si>
  <si>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</si>
  <si>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</si>
  <si>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</si>
  <si>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</si>
  <si>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</si>
  <si>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</si>
  <si>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</si>
  <si>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</si>
  <si>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</si>
  <si>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</si>
  <si>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</si>
  <si>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</si>
  <si>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</si>
  <si>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</si>
  <si>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</si>
  <si>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</si>
  <si>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</si>
  <si>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</si>
  <si>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</si>
  <si>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</si>
  <si>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</si>
  <si>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</si>
  <si>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</si>
  <si>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</si>
  <si>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</si>
  <si>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</si>
  <si>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</si>
  <si>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</si>
  <si>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</si>
  <si>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</si>
  <si>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</si>
  <si>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</si>
  <si>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</si>
  <si>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</si>
  <si>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</si>
  <si>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</si>
  <si>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</si>
  <si>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</si>
  <si>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</si>
  <si>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</si>
  <si>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</si>
  <si>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</si>
  <si>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</si>
  <si>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</si>
  <si>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</si>
  <si>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</si>
  <si>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</si>
  <si>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</si>
  <si>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</si>
  <si>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</si>
  <si>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</si>
  <si>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</si>
  <si>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</si>
  <si>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</si>
  <si>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</si>
  <si>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</si>
  <si>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</si>
  <si>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</si>
  <si>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</si>
  <si>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</si>
  <si>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</si>
  <si>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</si>
  <si>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</si>
  <si>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</si>
  <si>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</si>
  <si>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</si>
  <si>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</si>
  <si>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</si>
  <si>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</si>
  <si>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</si>
  <si>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</si>
  <si>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</si>
  <si>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</si>
  <si>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</si>
  <si>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</si>
  <si>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</si>
  <si>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</si>
  <si>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</si>
  <si>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</si>
  <si>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</si>
  <si>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</si>
  <si>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</si>
  <si>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</si>
  <si>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</si>
  <si>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</si>
  <si>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</si>
  <si>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</si>
  <si>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</si>
  <si>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</si>
  <si>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</si>
  <si>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</si>
  <si>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</si>
  <si>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</si>
  <si>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</si>
  <si>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</si>
  <si>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</si>
  <si>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</si>
  <si>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</si>
  <si>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</si>
  <si>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</si>
  <si>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</si>
  <si>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</si>
  <si>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</si>
  <si>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</si>
  <si>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</si>
  <si>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</si>
  <si>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</si>
  <si>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</si>
  <si>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</si>
  <si>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</si>
  <si>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</si>
  <si>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</si>
  <si>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</si>
  <si>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</si>
  <si>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</si>
  <si>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</si>
  <si>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</si>
  <si>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</si>
  <si>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</si>
  <si>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</si>
  <si>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</si>
  <si>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</si>
  <si>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</si>
  <si>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</si>
  <si>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</si>
  <si>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</si>
  <si>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</si>
  <si>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</si>
  <si>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</si>
  <si>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</si>
  <si>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</si>
  <si>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</si>
  <si>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</si>
  <si>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</si>
  <si>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</si>
  <si>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</si>
  <si>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</si>
  <si>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</si>
  <si>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</si>
  <si>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</si>
  <si>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</si>
  <si>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</si>
  <si>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</si>
  <si>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</si>
  <si>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</si>
  <si>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</si>
  <si>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</si>
  <si>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</si>
  <si>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</si>
  <si>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</si>
  <si>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</si>
  <si>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</si>
  <si>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</si>
  <si>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</si>
  <si>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</si>
  <si>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</si>
  <si>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</si>
  <si>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</si>
  <si>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</si>
  <si>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</si>
  <si>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</si>
  <si>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</si>
  <si>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</si>
  <si>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</si>
  <si>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</si>
  <si>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</si>
  <si>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</si>
  <si>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</si>
  <si>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</si>
  <si>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</si>
  <si>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</si>
  <si>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</si>
  <si>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</si>
  <si>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</si>
  <si>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</si>
  <si>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</si>
  <si>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</si>
  <si>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</si>
  <si>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</si>
  <si>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</si>
  <si>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</si>
  <si>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</si>
  <si>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</si>
  <si>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</si>
  <si>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</si>
  <si>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</si>
  <si>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</si>
  <si>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</si>
  <si>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</si>
  <si>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</si>
  <si>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</si>
  <si>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</si>
  <si>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</si>
  <si>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</si>
  <si>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</si>
  <si>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</si>
  <si>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</si>
  <si>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</si>
  <si>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</si>
  <si>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</si>
  <si>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</si>
  <si>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</si>
  <si>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</si>
  <si>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</si>
  <si>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</si>
  <si>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</si>
  <si>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</si>
  <si>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</si>
  <si>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</si>
  <si>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</si>
  <si>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</si>
  <si>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</si>
  <si>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</si>
  <si>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</si>
  <si>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</si>
  <si>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</si>
  <si>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</si>
  <si>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</si>
  <si>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</si>
  <si>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</si>
  <si>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</si>
  <si>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</si>
  <si>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</si>
  <si>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</si>
  <si>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</si>
  <si>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</si>
  <si>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</si>
  <si>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</si>
  <si>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</si>
  <si>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</si>
  <si>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</si>
  <si>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</si>
  <si>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</si>
  <si>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</si>
  <si>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</si>
  <si>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</si>
  <si>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</si>
  <si>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</si>
  <si>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</si>
  <si>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</si>
  <si>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</si>
  <si>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</si>
  <si>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</si>
  <si>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</si>
  <si>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</si>
  <si>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</si>
  <si>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</si>
  <si>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</si>
  <si>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</si>
  <si>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</si>
  <si>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</si>
  <si>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</si>
  <si>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</si>
  <si>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</si>
  <si>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</si>
  <si>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</si>
  <si>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</si>
  <si>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</si>
  <si>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</si>
  <si>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</si>
  <si>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</si>
  <si>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</si>
  <si>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</si>
  <si>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</si>
  <si>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</si>
  <si>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</si>
  <si>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</si>
  <si>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</si>
  <si>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</si>
  <si>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</si>
  <si>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</si>
  <si>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</si>
  <si>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</si>
  <si>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</si>
  <si>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</si>
  <si>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</si>
  <si>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</si>
  <si>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</si>
  <si>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</si>
  <si>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</si>
  <si>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</si>
  <si>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</si>
  <si>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</si>
  <si>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</si>
  <si>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</si>
  <si>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</si>
  <si>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</si>
  <si>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</si>
  <si>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</si>
  <si>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</si>
  <si>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</si>
  <si>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</si>
  <si>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</si>
  <si>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</si>
  <si>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</si>
  <si>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</si>
  <si>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</si>
  <si>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</si>
  <si>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</si>
  <si>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</si>
  <si>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</si>
  <si>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</si>
  <si>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</si>
  <si>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</si>
  <si>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</si>
  <si>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</si>
  <si>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</si>
  <si>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</si>
  <si>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</si>
  <si>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</si>
  <si>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</si>
  <si>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</si>
  <si>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</si>
  <si>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</si>
  <si>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</si>
  <si>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</si>
  <si>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</si>
  <si>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</si>
  <si>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</si>
  <si>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</si>
  <si>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</si>
  <si>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</si>
  <si>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</si>
  <si>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</si>
  <si>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</si>
  <si>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</si>
  <si>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</si>
  <si>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</si>
  <si>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</si>
  <si>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</si>
  <si>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</si>
  <si>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</si>
  <si>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</si>
  <si>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</si>
  <si>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</si>
  <si>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</si>
  <si>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</si>
  <si>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</si>
  <si>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</si>
  <si>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</si>
  <si>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</si>
  <si>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</si>
  <si>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</si>
  <si>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</si>
  <si>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</si>
  <si>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</si>
  <si>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</si>
  <si>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</si>
  <si>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</si>
  <si>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</si>
  <si>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</si>
  <si>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</si>
  <si>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</si>
  <si>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</si>
  <si>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</si>
  <si>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</si>
  <si>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</si>
  <si>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</si>
  <si>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</si>
  <si>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</si>
  <si>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</si>
  <si>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</si>
  <si>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</si>
  <si>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</si>
  <si>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</si>
  <si>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</si>
  <si>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</si>
  <si>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</si>
  <si>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</si>
  <si>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</si>
  <si>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</si>
  <si>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</si>
  <si>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</si>
  <si>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</si>
  <si>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</si>
  <si>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</si>
  <si>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</si>
  <si>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</si>
  <si>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</si>
  <si>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</si>
  <si>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</si>
  <si>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</si>
  <si>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</si>
  <si>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</si>
  <si>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</si>
  <si>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</si>
  <si>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</si>
  <si>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</si>
  <si>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</si>
  <si>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</si>
  <si>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</si>
  <si>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</si>
  <si>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</si>
  <si>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</si>
  <si>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</si>
  <si>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</si>
  <si>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</si>
  <si>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</si>
  <si>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</si>
  <si>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</si>
  <si>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</si>
  <si>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</si>
  <si>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</si>
  <si>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</si>
  <si>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</si>
  <si>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</si>
  <si>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</si>
  <si>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</si>
  <si>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</si>
  <si>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</si>
  <si>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</si>
  <si>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</si>
  <si>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</si>
  <si>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</si>
  <si>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</si>
  <si>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</si>
  <si>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</si>
  <si>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</si>
  <si>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</si>
  <si>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</si>
  <si>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</si>
  <si>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</si>
  <si>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</si>
  <si>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</si>
  <si>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</si>
  <si>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</si>
  <si>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</si>
  <si>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</si>
  <si>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</si>
  <si>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</si>
  <si>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</si>
  <si>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</si>
  <si>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</si>
  <si>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</si>
  <si>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</si>
  <si>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</si>
  <si>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</si>
  <si>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</si>
  <si>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</si>
  <si>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</si>
  <si>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</si>
  <si>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</si>
  <si>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</si>
  <si>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</si>
  <si>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</si>
  <si>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</si>
  <si>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</si>
  <si>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</si>
  <si>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</si>
  <si>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</si>
  <si>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</si>
  <si>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</si>
  <si>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</si>
  <si>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</si>
  <si>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</si>
  <si>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</si>
  <si>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</si>
  <si>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</si>
  <si>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</si>
  <si>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</si>
  <si>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</si>
  <si>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</si>
  <si>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</si>
  <si>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</si>
  <si>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</si>
  <si>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</si>
  <si>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</si>
  <si>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</si>
  <si>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</si>
  <si>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</si>
  <si>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</si>
  <si>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</si>
  <si>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</si>
  <si>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</si>
  <si>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</si>
  <si>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</si>
  <si>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</si>
  <si>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</si>
  <si>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</si>
  <si>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</si>
  <si>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</si>
  <si>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</si>
  <si>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</si>
  <si>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</si>
  <si>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</si>
  <si>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</si>
  <si>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</si>
  <si>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</si>
  <si>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</si>
  <si>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</si>
  <si>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</si>
  <si>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</si>
  <si>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</si>
  <si>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</si>
  <si>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</si>
  <si>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</si>
  <si>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</si>
  <si>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</si>
  <si>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</si>
  <si>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</si>
  <si>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</si>
  <si>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</si>
  <si>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</si>
  <si>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</si>
  <si>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</si>
  <si>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</si>
  <si>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</si>
  <si>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</si>
  <si>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</si>
  <si>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</si>
  <si>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</si>
  <si>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</si>
  <si>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</si>
  <si>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</si>
  <si>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</si>
  <si>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</si>
  <si>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</si>
  <si>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</si>
  <si>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</si>
  <si>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</si>
  <si>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</si>
  <si>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</si>
  <si>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</si>
  <si>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</si>
  <si>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</si>
  <si>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</si>
  <si>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</si>
  <si>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</si>
  <si>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</si>
  <si>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</si>
  <si>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</si>
  <si>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</si>
  <si>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</si>
  <si>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</si>
  <si>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5"/>
  </si>
  <si>
    <t>平成２８年度</t>
    <rPh sb="0" eb="2">
      <t>ヘイセイ</t>
    </rPh>
    <rPh sb="4" eb="5">
      <t>ネン</t>
    </rPh>
    <rPh sb="5" eb="6">
      <t>ド</t>
    </rPh>
    <phoneticPr fontId="5"/>
  </si>
  <si>
    <t>平成３０年度</t>
    <rPh sb="0" eb="2">
      <t>ヘイセイ</t>
    </rPh>
    <rPh sb="4" eb="5">
      <t>ネン</t>
    </rPh>
    <rPh sb="5" eb="6">
      <t>ド</t>
    </rPh>
    <phoneticPr fontId="5"/>
  </si>
  <si>
    <t>住宅局</t>
    <rPh sb="0" eb="3">
      <t>ジュウタクキョク</t>
    </rPh>
    <phoneticPr fontId="5"/>
  </si>
  <si>
    <t>建築指導課</t>
    <rPh sb="0" eb="2">
      <t>ケンチク</t>
    </rPh>
    <rPh sb="2" eb="5">
      <t>シドウカ</t>
    </rPh>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</si>
  <si>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</si>
  <si>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phoneticPr fontId="5"/>
  </si>
  <si>
    <t>-</t>
    <phoneticPr fontId="5"/>
  </si>
  <si>
    <t>事業の結果を踏まえ、より実態に即した講習を受講した調査員・検査員の増加
（年間4000人）</t>
    <rPh sb="0" eb="2">
      <t>ジギョウ</t>
    </rPh>
    <rPh sb="3" eb="5">
      <t>ケッカ</t>
    </rPh>
    <rPh sb="6" eb="7">
      <t>フ</t>
    </rPh>
    <rPh sb="12" eb="14">
      <t>ジッタイ</t>
    </rPh>
    <rPh sb="15" eb="16">
      <t>ソク</t>
    </rPh>
    <rPh sb="18" eb="20">
      <t>コウシュウ</t>
    </rPh>
    <rPh sb="21" eb="23">
      <t>ジュコウ</t>
    </rPh>
    <rPh sb="25" eb="28">
      <t>チョウサイン</t>
    </rPh>
    <rPh sb="29" eb="32">
      <t>ケンサイン</t>
    </rPh>
    <rPh sb="33" eb="35">
      <t>ゾウカ</t>
    </rPh>
    <rPh sb="43" eb="44">
      <t>ヒト</t>
    </rPh>
    <phoneticPr fontId="5"/>
  </si>
  <si>
    <t>講習の結果、修了考査等に合格し、調査員・検査員となった人数</t>
    <rPh sb="0" eb="2">
      <t>コウシュウ</t>
    </rPh>
    <rPh sb="3" eb="5">
      <t>ケッカ</t>
    </rPh>
    <rPh sb="6" eb="8">
      <t>シュウリョウ</t>
    </rPh>
    <rPh sb="8" eb="10">
      <t>コウサ</t>
    </rPh>
    <rPh sb="10" eb="11">
      <t>トウ</t>
    </rPh>
    <rPh sb="12" eb="14">
      <t>ゴウカク</t>
    </rPh>
    <rPh sb="16" eb="19">
      <t>チョウサイン</t>
    </rPh>
    <rPh sb="20" eb="23">
      <t>ケンサイン</t>
    </rPh>
    <rPh sb="27" eb="29">
      <t>ニンズウ</t>
    </rPh>
    <phoneticPr fontId="5"/>
  </si>
  <si>
    <t>平成30年度修了者（修了証明書交付者）数、平成30年度、（一財）日本建築防災協会/（一財）日本建築設備・昇降機センター</t>
    <rPh sb="21" eb="23">
      <t>ヘイセイ</t>
    </rPh>
    <rPh sb="25" eb="27">
      <t>ネンド</t>
    </rPh>
    <rPh sb="29" eb="30">
      <t>イチ</t>
    </rPh>
    <rPh sb="30" eb="31">
      <t>ザイ</t>
    </rPh>
    <rPh sb="32" eb="34">
      <t>ニホン</t>
    </rPh>
    <rPh sb="34" eb="36">
      <t>ケンチク</t>
    </rPh>
    <rPh sb="36" eb="38">
      <t>ボウサイ</t>
    </rPh>
    <rPh sb="38" eb="40">
      <t>キョウカイ</t>
    </rPh>
    <rPh sb="42" eb="43">
      <t>イチ</t>
    </rPh>
    <rPh sb="43" eb="44">
      <t>ザイ</t>
    </rPh>
    <rPh sb="45" eb="47">
      <t>ニホン</t>
    </rPh>
    <rPh sb="47" eb="49">
      <t>ケンチク</t>
    </rPh>
    <rPh sb="49" eb="51">
      <t>セツビ</t>
    </rPh>
    <rPh sb="52" eb="55">
      <t>ショウコウキ</t>
    </rPh>
    <phoneticPr fontId="5"/>
  </si>
  <si>
    <t>人</t>
    <rPh sb="0" eb="1">
      <t>ニン</t>
    </rPh>
    <phoneticPr fontId="5"/>
  </si>
  <si>
    <t>立入り調査を実際に行った件数</t>
    <phoneticPr fontId="5"/>
  </si>
  <si>
    <t>X:予定額（百万円） ／　Y：立入り調査を行った件数　　　　　　　　　　　　</t>
    <phoneticPr fontId="5"/>
  </si>
  <si>
    <t>件</t>
    <rPh sb="0" eb="1">
      <t>ケン</t>
    </rPh>
    <phoneticPr fontId="5"/>
  </si>
  <si>
    <t>百万円</t>
    <rPh sb="0" eb="1">
      <t>ヒャク</t>
    </rPh>
    <rPh sb="1" eb="3">
      <t>マンエン</t>
    </rPh>
    <phoneticPr fontId="5"/>
  </si>
  <si>
    <t>X/Y</t>
    <phoneticPr fontId="5"/>
  </si>
  <si>
    <t>45/161</t>
    <phoneticPr fontId="5"/>
  </si>
  <si>
    <t>45/166</t>
    <phoneticPr fontId="5"/>
  </si>
  <si>
    <t>１　少子・高齢化等に対応した住生活の安定の確保及び向上の促進</t>
    <phoneticPr fontId="5"/>
  </si>
  <si>
    <t>２　住宅の取得・賃貸・管理・修繕が円滑に行われる住宅市場を整備する</t>
    <phoneticPr fontId="5"/>
  </si>
  <si>
    <t>-</t>
    <phoneticPr fontId="5"/>
  </si>
  <si>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</si>
  <si>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t>
  </si>
  <si>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</si>
  <si>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</si>
  <si>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phoneticPr fontId="5"/>
  </si>
  <si>
    <t>‐</t>
  </si>
  <si>
    <t>事業者を公募により選定している。</t>
    <phoneticPr fontId="5"/>
  </si>
  <si>
    <t>無</t>
  </si>
  <si>
    <t>国と事業主体との負担関係は要綱に定められており、妥当なものとなっている。</t>
    <phoneticPr fontId="5"/>
  </si>
  <si>
    <t>補助対象事業費は交付要綱により必要なものに限定されており、また事業完了検査においても費用・使途が適切に執行されているかを確認している。</t>
    <phoneticPr fontId="5"/>
  </si>
  <si>
    <t>成果目標を概ね達成した。</t>
    <rPh sb="5" eb="6">
      <t>オオム</t>
    </rPh>
    <phoneticPr fontId="5"/>
  </si>
  <si>
    <t>人件費</t>
    <rPh sb="0" eb="3">
      <t>ジンケンヒ</t>
    </rPh>
    <phoneticPr fontId="5"/>
  </si>
  <si>
    <t>技術者人件費</t>
    <phoneticPr fontId="5"/>
  </si>
  <si>
    <t>旅費</t>
    <rPh sb="0" eb="2">
      <t>リョヒ</t>
    </rPh>
    <phoneticPr fontId="5"/>
  </si>
  <si>
    <t>打合せ交通費、現地調査交通費等</t>
    <phoneticPr fontId="5"/>
  </si>
  <si>
    <t>庁費</t>
    <rPh sb="0" eb="2">
      <t>チョウヒ</t>
    </rPh>
    <phoneticPr fontId="5"/>
  </si>
  <si>
    <t>報償費、需用費、役務費等</t>
    <phoneticPr fontId="5"/>
  </si>
  <si>
    <t>一般財団法人日本建築設備・昇降機センター</t>
    <phoneticPr fontId="5"/>
  </si>
  <si>
    <t>①定期調査・検査現場への立入調査の実施
②定期報告制度の実態把握及び改善点の整理</t>
    <phoneticPr fontId="5"/>
  </si>
  <si>
    <t>補助金等交付</t>
  </si>
  <si>
    <t>-</t>
    <phoneticPr fontId="5"/>
  </si>
  <si>
    <t>住宅市場整備推進等事業費補助金交付要綱</t>
    <phoneticPr fontId="5"/>
  </si>
  <si>
    <t>新28-004</t>
    <rPh sb="0" eb="1">
      <t>シン</t>
    </rPh>
    <phoneticPr fontId="5"/>
  </si>
  <si>
    <t>45/168</t>
    <phoneticPr fontId="5"/>
  </si>
  <si>
    <t>平成30年度の活動実績は168件であり、見込みの160件に見合った実績となっている。</t>
    <rPh sb="0" eb="2">
      <t>ヘイセイ</t>
    </rPh>
    <rPh sb="4" eb="6">
      <t>ネンド</t>
    </rPh>
    <phoneticPr fontId="5"/>
  </si>
  <si>
    <t>A.一般財団法人日本建築設備・昇降機センター</t>
    <phoneticPr fontId="5"/>
  </si>
  <si>
    <t>-</t>
    <phoneticPr fontId="5"/>
  </si>
  <si>
    <t>0024</t>
    <phoneticPr fontId="5"/>
  </si>
  <si>
    <t>成果指標である調査員・検査員となった人数について、成果目標を概ね達成した。</t>
    <rPh sb="0" eb="2">
      <t>セイカ</t>
    </rPh>
    <rPh sb="2" eb="4">
      <t>シヒョウ</t>
    </rPh>
    <rPh sb="30" eb="31">
      <t>オオム</t>
    </rPh>
    <phoneticPr fontId="5"/>
  </si>
  <si>
    <t>終了予定</t>
  </si>
  <si>
    <t>定期報告制度の円滑な運用に向けて、より効率的な事業内容となるよう検討すべき。</t>
    <phoneticPr fontId="5"/>
  </si>
  <si>
    <t>課長　長谷川 貴彦</t>
    <rPh sb="0" eb="2">
      <t>カチョウ</t>
    </rPh>
    <rPh sb="3" eb="6">
      <t>ハセガワ</t>
    </rPh>
    <rPh sb="7" eb="9">
      <t>タカヒコ</t>
    </rPh>
    <phoneticPr fontId="5"/>
  </si>
  <si>
    <t>本事業は平成30年度をもって終了しているが、定期報告制度の円滑な運用については引き続き検討していく。</t>
    <rPh sb="0" eb="1">
      <t>ホン</t>
    </rPh>
    <rPh sb="1" eb="3">
      <t>ジギョウ</t>
    </rPh>
    <rPh sb="4" eb="6">
      <t>ヘイセイ</t>
    </rPh>
    <rPh sb="8" eb="10">
      <t>ネンド</t>
    </rPh>
    <rPh sb="14" eb="16">
      <t>シュウリョウ</t>
    </rPh>
    <rPh sb="22" eb="24">
      <t>テイキ</t>
    </rPh>
    <rPh sb="24" eb="26">
      <t>ホウコク</t>
    </rPh>
    <rPh sb="26" eb="28">
      <t>セイド</t>
    </rPh>
    <rPh sb="29" eb="31">
      <t>エンカツ</t>
    </rPh>
    <rPh sb="32" eb="34">
      <t>ウンヨウ</t>
    </rPh>
    <rPh sb="39" eb="40">
      <t>ヒ</t>
    </rPh>
    <rPh sb="41" eb="42">
      <t>ツヅ</t>
    </rPh>
    <rPh sb="43" eb="45">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</si>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</sst>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155311</xdr:colOff>
      <xdr:row>740</xdr:row>
      <xdr:rowOff>40821</xdr:rowOff>
    </xdr:from>
    <xdr:to>
      <xdr:col>33</xdr:col>
      <xdr:colOff>132930</xdr:colOff>
      <xdr:row>743</xdr:row>
      <xdr:rowOff>97624</xdr:rowOff>
    </xdr:to>
    <xdr:sp macro="" textlink="">
      <xdr:nvSpPr>
        <xdr:cNvPr id="3" name="テキスト ボックス 2"/>
        <xdr:cNvSpPr txBox="1"/>
      </xdr:nvSpPr>
      <xdr:spPr bwMode="auto">
        <a:xfrm>
          <a:off x="4441561" y="42876107"/>
          <a:ext cx="2426905" cy="1118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19</xdr:col>
      <xdr:colOff>16127</xdr:colOff>
      <xdr:row>745</xdr:row>
      <xdr:rowOff>291828</xdr:rowOff>
    </xdr:from>
    <xdr:to>
      <xdr:col>36</xdr:col>
      <xdr:colOff>67235</xdr:colOff>
      <xdr:row>749</xdr:row>
      <xdr:rowOff>4621</xdr:rowOff>
    </xdr:to>
    <xdr:sp macro="" textlink="">
      <xdr:nvSpPr>
        <xdr:cNvPr id="4" name="テキスト ボックス 3"/>
        <xdr:cNvSpPr txBox="1"/>
      </xdr:nvSpPr>
      <xdr:spPr bwMode="auto">
        <a:xfrm>
          <a:off x="3848539" y="44633504"/>
          <a:ext cx="3480108" cy="1102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（一財）</a:t>
          </a: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144121</xdr:colOff>
      <xdr:row>743</xdr:row>
      <xdr:rowOff>97624</xdr:rowOff>
    </xdr:from>
    <xdr:to>
      <xdr:col>27</xdr:col>
      <xdr:colOff>144121</xdr:colOff>
      <xdr:row>745</xdr:row>
      <xdr:rowOff>40822</xdr:rowOff>
    </xdr:to>
    <xdr:cxnSp macro="">
      <xdr:nvCxnSpPr>
        <xdr:cNvPr id="5" name="直線矢印コネクタ 4"/>
        <xdr:cNvCxnSpPr>
          <a:stCxn id="3" idx="2"/>
        </xdr:cNvCxnSpPr>
      </xdr:nvCxnSpPr>
      <xdr:spPr bwMode="auto">
        <a:xfrm>
          <a:off x="5655014" y="43994267"/>
          <a:ext cx="0" cy="65076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69272</xdr:colOff>
      <xdr:row>749</xdr:row>
      <xdr:rowOff>30642</xdr:rowOff>
    </xdr:from>
    <xdr:to>
      <xdr:col>35</xdr:col>
      <xdr:colOff>187654</xdr:colOff>
      <xdr:row>751</xdr:row>
      <xdr:rowOff>81376</xdr:rowOff>
    </xdr:to>
    <xdr:sp macro="" textlink="">
      <xdr:nvSpPr>
        <xdr:cNvPr id="6" name="大かっこ 5"/>
        <xdr:cNvSpPr/>
      </xdr:nvSpPr>
      <xdr:spPr bwMode="auto">
        <a:xfrm>
          <a:off x="3947308" y="46049999"/>
          <a:ext cx="3384096" cy="75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23</xdr:col>
      <xdr:colOff>201025</xdr:colOff>
      <xdr:row>744</xdr:row>
      <xdr:rowOff>346769</xdr:rowOff>
    </xdr:from>
    <xdr:to>
      <xdr:col>31</xdr:col>
      <xdr:colOff>89648</xdr:colOff>
      <xdr:row>746</xdr:row>
      <xdr:rowOff>5402</xdr:rowOff>
    </xdr:to>
    <xdr:sp macro="" textlink="">
      <xdr:nvSpPr>
        <xdr:cNvPr id="7" name="テキスト ボックス 6"/>
        <xdr:cNvSpPr txBox="1"/>
      </xdr:nvSpPr>
      <xdr:spPr bwMode="auto">
        <a:xfrm>
          <a:off x="4840260" y="44341063"/>
          <a:ext cx="1502270" cy="353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R14" sqref="AR14:AX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15</v>
      </c>
      <c r="AT2" s="944"/>
      <c r="AU2" s="944"/>
      <c r="AV2" s="52" t="str">
        <f>IF(AW2="", "", "-")</f>
        <v/>
      </c>
      <c r="AW2" s="915"/>
      <c r="AX2" s="915"/>
    </row>
    <row r="3" spans="1:50" ht="21" customHeight="1" thickBot="1">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3" t="s">
        <v>571</v>
      </c>
      <c r="H5" s="844"/>
      <c r="I5" s="844"/>
      <c r="J5" s="844"/>
      <c r="K5" s="844"/>
      <c r="L5" s="844"/>
      <c r="M5" s="845" t="s">
        <v>66</v>
      </c>
      <c r="N5" s="846"/>
      <c r="O5" s="846"/>
      <c r="P5" s="846"/>
      <c r="Q5" s="846"/>
      <c r="R5" s="847"/>
      <c r="S5" s="848" t="s">
        <v>572</v>
      </c>
      <c r="T5" s="844"/>
      <c r="U5" s="844"/>
      <c r="V5" s="844"/>
      <c r="W5" s="844"/>
      <c r="X5" s="849"/>
      <c r="Y5" s="701" t="s">
        <v>3</v>
      </c>
      <c r="Z5" s="543"/>
      <c r="AA5" s="543"/>
      <c r="AB5" s="543"/>
      <c r="AC5" s="543"/>
      <c r="AD5" s="544"/>
      <c r="AE5" s="702" t="s">
        <v>574</v>
      </c>
      <c r="AF5" s="702"/>
      <c r="AG5" s="702"/>
      <c r="AH5" s="702"/>
      <c r="AI5" s="702"/>
      <c r="AJ5" s="702"/>
      <c r="AK5" s="702"/>
      <c r="AL5" s="702"/>
      <c r="AM5" s="702"/>
      <c r="AN5" s="702"/>
      <c r="AO5" s="702"/>
      <c r="AP5" s="703"/>
      <c r="AQ5" s="704" t="s">
        <v>623</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613</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378</v>
      </c>
      <c r="B8" s="496"/>
      <c r="C8" s="496"/>
      <c r="D8" s="496"/>
      <c r="E8" s="496"/>
      <c r="F8" s="497"/>
      <c r="G8" s="945" t="str">
        <f>入力規則等!A28</f>
        <v>-</v>
      </c>
      <c r="H8" s="723"/>
      <c r="I8" s="723"/>
      <c r="J8" s="723"/>
      <c r="K8" s="723"/>
      <c r="L8" s="723"/>
      <c r="M8" s="723"/>
      <c r="N8" s="723"/>
      <c r="O8" s="723"/>
      <c r="P8" s="723"/>
      <c r="Q8" s="723"/>
      <c r="R8" s="723"/>
      <c r="S8" s="723"/>
      <c r="T8" s="723"/>
      <c r="U8" s="723"/>
      <c r="V8" s="723"/>
      <c r="W8" s="723"/>
      <c r="X8" s="946"/>
      <c r="Y8" s="850" t="s">
        <v>379</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7" t="s">
        <v>24</v>
      </c>
      <c r="B12" s="948"/>
      <c r="C12" s="948"/>
      <c r="D12" s="948"/>
      <c r="E12" s="948"/>
      <c r="F12" s="949"/>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c r="A13" s="617"/>
      <c r="B13" s="618"/>
      <c r="C13" s="618"/>
      <c r="D13" s="618"/>
      <c r="E13" s="618"/>
      <c r="F13" s="619"/>
      <c r="G13" s="726" t="s">
        <v>6</v>
      </c>
      <c r="H13" s="727"/>
      <c r="I13" s="768" t="s">
        <v>7</v>
      </c>
      <c r="J13" s="769"/>
      <c r="K13" s="769"/>
      <c r="L13" s="769"/>
      <c r="M13" s="769"/>
      <c r="N13" s="769"/>
      <c r="O13" s="770"/>
      <c r="P13" s="660">
        <v>45</v>
      </c>
      <c r="Q13" s="661"/>
      <c r="R13" s="661"/>
      <c r="S13" s="661"/>
      <c r="T13" s="661"/>
      <c r="U13" s="661"/>
      <c r="V13" s="662"/>
      <c r="W13" s="660">
        <v>45</v>
      </c>
      <c r="X13" s="661"/>
      <c r="Y13" s="661"/>
      <c r="Z13" s="661"/>
      <c r="AA13" s="661"/>
      <c r="AB13" s="661"/>
      <c r="AC13" s="662"/>
      <c r="AD13" s="660">
        <v>45</v>
      </c>
      <c r="AE13" s="661"/>
      <c r="AF13" s="661"/>
      <c r="AG13" s="661"/>
      <c r="AH13" s="661"/>
      <c r="AI13" s="661"/>
      <c r="AJ13" s="662"/>
      <c r="AK13" s="660" t="s">
        <v>577</v>
      </c>
      <c r="AL13" s="661"/>
      <c r="AM13" s="661"/>
      <c r="AN13" s="661"/>
      <c r="AO13" s="661"/>
      <c r="AP13" s="661"/>
      <c r="AQ13" s="662"/>
      <c r="AR13" s="923" t="s">
        <v>625</v>
      </c>
      <c r="AS13" s="924"/>
      <c r="AT13" s="924"/>
      <c r="AU13" s="924"/>
      <c r="AV13" s="924"/>
      <c r="AW13" s="924"/>
      <c r="AX13" s="925"/>
    </row>
    <row r="14" spans="1:50" ht="21" customHeight="1">
      <c r="A14" s="617"/>
      <c r="B14" s="618"/>
      <c r="C14" s="618"/>
      <c r="D14" s="618"/>
      <c r="E14" s="618"/>
      <c r="F14" s="619"/>
      <c r="G14" s="728"/>
      <c r="H14" s="729"/>
      <c r="I14" s="714" t="s">
        <v>8</v>
      </c>
      <c r="J14" s="766"/>
      <c r="K14" s="766"/>
      <c r="L14" s="766"/>
      <c r="M14" s="766"/>
      <c r="N14" s="766"/>
      <c r="O14" s="767"/>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577</v>
      </c>
      <c r="AL15" s="661"/>
      <c r="AM15" s="661"/>
      <c r="AN15" s="661"/>
      <c r="AO15" s="661"/>
      <c r="AP15" s="661"/>
      <c r="AQ15" s="662"/>
      <c r="AR15" s="660"/>
      <c r="AS15" s="661"/>
      <c r="AT15" s="661"/>
      <c r="AU15" s="661"/>
      <c r="AV15" s="661"/>
      <c r="AW15" s="661"/>
      <c r="AX15" s="810"/>
    </row>
    <row r="16" spans="1:50" ht="21" customHeight="1">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6"/>
      <c r="K17" s="766"/>
      <c r="L17" s="766"/>
      <c r="M17" s="766"/>
      <c r="N17" s="766"/>
      <c r="O17" s="767"/>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577</v>
      </c>
      <c r="AL17" s="661"/>
      <c r="AM17" s="661"/>
      <c r="AN17" s="661"/>
      <c r="AO17" s="661"/>
      <c r="AP17" s="661"/>
      <c r="AQ17" s="662"/>
      <c r="AR17" s="921"/>
      <c r="AS17" s="921"/>
      <c r="AT17" s="921"/>
      <c r="AU17" s="921"/>
      <c r="AV17" s="921"/>
      <c r="AW17" s="921"/>
      <c r="AX17" s="922"/>
    </row>
    <row r="18" spans="1:50" ht="24.75" customHeight="1">
      <c r="A18" s="617"/>
      <c r="B18" s="618"/>
      <c r="C18" s="618"/>
      <c r="D18" s="618"/>
      <c r="E18" s="618"/>
      <c r="F18" s="619"/>
      <c r="G18" s="730"/>
      <c r="H18" s="731"/>
      <c r="I18" s="719" t="s">
        <v>20</v>
      </c>
      <c r="J18" s="720"/>
      <c r="K18" s="720"/>
      <c r="L18" s="720"/>
      <c r="M18" s="720"/>
      <c r="N18" s="720"/>
      <c r="O18" s="721"/>
      <c r="P18" s="882">
        <f>SUM(P13:V17)</f>
        <v>45</v>
      </c>
      <c r="Q18" s="883"/>
      <c r="R18" s="883"/>
      <c r="S18" s="883"/>
      <c r="T18" s="883"/>
      <c r="U18" s="883"/>
      <c r="V18" s="884"/>
      <c r="W18" s="882">
        <f>SUM(W13:AC17)</f>
        <v>45</v>
      </c>
      <c r="X18" s="883"/>
      <c r="Y18" s="883"/>
      <c r="Z18" s="883"/>
      <c r="AA18" s="883"/>
      <c r="AB18" s="883"/>
      <c r="AC18" s="884"/>
      <c r="AD18" s="882">
        <f>SUM(AD13:AJ17)</f>
        <v>45</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45</v>
      </c>
      <c r="Q19" s="661"/>
      <c r="R19" s="661"/>
      <c r="S19" s="661"/>
      <c r="T19" s="661"/>
      <c r="U19" s="661"/>
      <c r="V19" s="662"/>
      <c r="W19" s="660">
        <v>45</v>
      </c>
      <c r="X19" s="661"/>
      <c r="Y19" s="661"/>
      <c r="Z19" s="661"/>
      <c r="AA19" s="661"/>
      <c r="AB19" s="661"/>
      <c r="AC19" s="662"/>
      <c r="AD19" s="660">
        <v>45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559</v>
      </c>
      <c r="B22" s="966"/>
      <c r="C22" s="966"/>
      <c r="D22" s="966"/>
      <c r="E22" s="966"/>
      <c r="F22" s="967"/>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6" t="s">
        <v>577</v>
      </c>
      <c r="H23" s="957"/>
      <c r="I23" s="957"/>
      <c r="J23" s="957"/>
      <c r="K23" s="957"/>
      <c r="L23" s="957"/>
      <c r="M23" s="957"/>
      <c r="N23" s="957"/>
      <c r="O23" s="958"/>
      <c r="P23" s="923" t="s">
        <v>577</v>
      </c>
      <c r="Q23" s="924"/>
      <c r="R23" s="924"/>
      <c r="S23" s="924"/>
      <c r="T23" s="924"/>
      <c r="U23" s="924"/>
      <c r="V23" s="941"/>
      <c r="W23" s="923" t="s">
        <v>566</v>
      </c>
      <c r="X23" s="924"/>
      <c r="Y23" s="924"/>
      <c r="Z23" s="924"/>
      <c r="AA23" s="924"/>
      <c r="AB23" s="924"/>
      <c r="AC23" s="941"/>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461</v>
      </c>
      <c r="H28" s="960"/>
      <c r="I28" s="960"/>
      <c r="J28" s="960"/>
      <c r="K28" s="960"/>
      <c r="L28" s="960"/>
      <c r="M28" s="960"/>
      <c r="N28" s="960"/>
      <c r="O28" s="961"/>
      <c r="P28" s="882">
        <f>P29-SUM(P23:P27)</f>
        <v>0</v>
      </c>
      <c r="Q28" s="883"/>
      <c r="R28" s="883"/>
      <c r="S28" s="883"/>
      <c r="T28" s="883"/>
      <c r="U28" s="883"/>
      <c r="V28" s="884"/>
      <c r="W28" s="882" t="e">
        <f>W29-SUM(W23:W27)</f>
        <v>#VALUE!</v>
      </c>
      <c r="X28" s="883"/>
      <c r="Y28" s="883"/>
      <c r="Z28" s="883"/>
      <c r="AA28" s="883"/>
      <c r="AB28" s="883"/>
      <c r="AC28" s="88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60">
        <v>0</v>
      </c>
      <c r="Q29" s="661"/>
      <c r="R29" s="661"/>
      <c r="S29" s="661"/>
      <c r="T29" s="661"/>
      <c r="U29" s="661"/>
      <c r="V29" s="662"/>
      <c r="W29" s="937" t="str">
        <f>AR13</f>
        <v>-</v>
      </c>
      <c r="X29" s="938"/>
      <c r="Y29" s="938"/>
      <c r="Z29" s="938"/>
      <c r="AA29" s="938"/>
      <c r="AB29" s="938"/>
      <c r="AC29" s="939"/>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v>30</v>
      </c>
      <c r="AV31" s="199"/>
      <c r="AW31" s="398" t="s">
        <v>300</v>
      </c>
      <c r="AX31" s="399"/>
    </row>
    <row r="32" spans="1:50" ht="23.25" customHeight="1">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581</v>
      </c>
      <c r="AC32" s="461"/>
      <c r="AD32" s="461"/>
      <c r="AE32" s="218">
        <v>3917</v>
      </c>
      <c r="AF32" s="219"/>
      <c r="AG32" s="219"/>
      <c r="AH32" s="219"/>
      <c r="AI32" s="218">
        <f>485+1656+970+632+AE32</f>
        <v>7660</v>
      </c>
      <c r="AJ32" s="219"/>
      <c r="AK32" s="219"/>
      <c r="AL32" s="219"/>
      <c r="AM32" s="218">
        <v>11237</v>
      </c>
      <c r="AN32" s="219"/>
      <c r="AO32" s="219"/>
      <c r="AP32" s="219"/>
      <c r="AQ32" s="340" t="s">
        <v>577</v>
      </c>
      <c r="AR32" s="207"/>
      <c r="AS32" s="207"/>
      <c r="AT32" s="341"/>
      <c r="AU32" s="219">
        <v>11237</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4000</v>
      </c>
      <c r="AF33" s="219"/>
      <c r="AG33" s="219"/>
      <c r="AH33" s="219"/>
      <c r="AI33" s="218">
        <v>8000</v>
      </c>
      <c r="AJ33" s="219"/>
      <c r="AK33" s="219"/>
      <c r="AL33" s="219"/>
      <c r="AM33" s="218">
        <v>12000</v>
      </c>
      <c r="AN33" s="219"/>
      <c r="AO33" s="219"/>
      <c r="AP33" s="219"/>
      <c r="AQ33" s="340" t="s">
        <v>577</v>
      </c>
      <c r="AR33" s="207"/>
      <c r="AS33" s="207"/>
      <c r="AT33" s="341"/>
      <c r="AU33" s="219">
        <v>12000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AE32*100/AE33</f>
        <v>97.924999999999997</v>
      </c>
      <c r="AF34" s="219"/>
      <c r="AG34" s="219"/>
      <c r="AH34" s="219"/>
      <c r="AI34" s="218">
        <f>AI32*100/AI33</f>
        <v>95.75</v>
      </c>
      <c r="AJ34" s="219"/>
      <c r="AK34" s="219"/>
      <c r="AL34" s="219"/>
      <c r="AM34" s="218">
        <f>AM32*100/AM33</f>
        <v>93.641666666666666</v>
      </c>
      <c r="AN34" s="219"/>
      <c r="AO34" s="219"/>
      <c r="AP34" s="219"/>
      <c r="AQ34" s="340" t="s">
        <v>577</v>
      </c>
      <c r="AR34" s="207"/>
      <c r="AS34" s="207"/>
      <c r="AT34" s="341"/>
      <c r="AU34" s="219">
        <f>AU32*100/AU33</f>
        <v>93.641666666666666</v>
      </c>
      <c r="AV34" s="219"/>
      <c r="AW34" s="219"/>
      <c r="AX34" s="221"/>
    </row>
    <row r="35" spans="1:50" ht="23.25" customHeight="1">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577</v>
      </c>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765"/>
      <c r="AC39" s="765"/>
      <c r="AD39" s="76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5"/>
      <c r="AC40" s="765"/>
      <c r="AD40" s="76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161</v>
      </c>
      <c r="AF101" s="219"/>
      <c r="AG101" s="219"/>
      <c r="AH101" s="220"/>
      <c r="AI101" s="218">
        <f>9+134+6+17</f>
        <v>166</v>
      </c>
      <c r="AJ101" s="219"/>
      <c r="AK101" s="219"/>
      <c r="AL101" s="220"/>
      <c r="AM101" s="218">
        <v>168</v>
      </c>
      <c r="AN101" s="219"/>
      <c r="AO101" s="219"/>
      <c r="AP101" s="220"/>
      <c r="AQ101" s="218" t="s">
        <v>577</v>
      </c>
      <c r="AR101" s="219"/>
      <c r="AS101" s="219"/>
      <c r="AT101" s="220"/>
      <c r="AU101" s="218" t="s">
        <v>577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160</v>
      </c>
      <c r="AF102" s="418"/>
      <c r="AG102" s="418"/>
      <c r="AH102" s="418"/>
      <c r="AI102" s="273">
        <v>160</v>
      </c>
      <c r="AJ102" s="274"/>
      <c r="AK102" s="274"/>
      <c r="AL102" s="319"/>
      <c r="AM102" s="418">
        <v>160</v>
      </c>
      <c r="AN102" s="418"/>
      <c r="AO102" s="418"/>
      <c r="AP102" s="418"/>
      <c r="AQ102" s="273" t="s">
        <v>577</v>
      </c>
      <c r="AR102" s="274"/>
      <c r="AS102" s="274"/>
      <c r="AT102" s="319"/>
      <c r="AU102" s="273" t="s">
        <v>577</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f>45/149</f>
        <v>0.30201342281879195</v>
      </c>
      <c r="AF116" s="418"/>
      <c r="AG116" s="418"/>
      <c r="AH116" s="418"/>
      <c r="AI116" s="418">
        <f>45/166</f>
        <v>0.27108433734939757</v>
      </c>
      <c r="AJ116" s="418"/>
      <c r="AK116" s="418"/>
      <c r="AL116" s="418"/>
      <c r="AM116" s="418">
        <f>45/168</f>
        <v>0.26785714285714285</v>
      </c>
      <c r="AN116" s="418"/>
      <c r="AO116" s="418"/>
      <c r="AP116" s="418"/>
      <c r="AQ116" s="218" t="s">
        <v>618</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615</v>
      </c>
      <c r="AN117" s="551"/>
      <c r="AO117" s="551"/>
      <c r="AP117" s="551"/>
      <c r="AQ117" s="551" t="s">
        <v>618</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t="s">
        <v>577</v>
      </c>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t="s">
        <v>577</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22.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22.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75"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7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5"/>
      <c r="E430" s="174" t="s">
        <v>545</v>
      </c>
      <c r="F430" s="902"/>
      <c r="G430" s="903" t="s">
        <v>374</v>
      </c>
      <c r="H430" s="123"/>
      <c r="I430" s="123"/>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86.25" customHeight="1">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593</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73.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593</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593</v>
      </c>
      <c r="AE704" s="787"/>
      <c r="AF704" s="787"/>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597</v>
      </c>
      <c r="AE705" s="718"/>
      <c r="AF705" s="718"/>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8"/>
      <c r="D706" s="799"/>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593</v>
      </c>
      <c r="AE708" s="608"/>
      <c r="AF708" s="608"/>
      <c r="AG708" s="745" t="s">
        <v>600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593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597</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597</v>
      </c>
      <c r="AE714" s="812"/>
      <c r="AF714" s="813"/>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593</v>
      </c>
      <c r="AE715" s="608"/>
      <c r="AF715" s="659"/>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597</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c r="A726" s="643" t="s">
        <v>48</v>
      </c>
      <c r="B726" s="806"/>
      <c r="C726" s="819" t="s">
        <v>53</v>
      </c>
      <c r="D726" s="841"/>
      <c r="E726" s="841"/>
      <c r="F726" s="842"/>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25" customHeight="1" thickBot="1">
      <c r="A727" s="807"/>
      <c r="B727" s="808"/>
      <c r="C727" s="751" t="s">
        <v>57</v>
      </c>
      <c r="D727" s="752"/>
      <c r="E727" s="752"/>
      <c r="F727" s="753"/>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3" t="s">
        <v>621</v>
      </c>
      <c r="B731" s="804"/>
      <c r="C731" s="804"/>
      <c r="D731" s="804"/>
      <c r="E731" s="805"/>
      <c r="F731" s="732" t="s">
        <v>622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507</v>
      </c>
      <c r="B733" s="677"/>
      <c r="C733" s="677"/>
      <c r="D733" s="677"/>
      <c r="E733" s="678"/>
      <c r="F733" s="640" t="s">
        <v>624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2" t="s">
        <v>549</v>
      </c>
      <c r="B737" s="210"/>
      <c r="C737" s="210"/>
      <c r="D737" s="211"/>
      <c r="E737" s="991"/>
      <c r="F737" s="991"/>
      <c r="G737" s="991"/>
      <c r="H737" s="991"/>
      <c r="I737" s="991"/>
      <c r="J737" s="991"/>
      <c r="K737" s="991"/>
      <c r="L737" s="991"/>
      <c r="M737" s="991"/>
      <c r="N737" s="365" t="s">
        <v>542</v>
      </c>
      <c r="O737" s="365"/>
      <c r="P737" s="365"/>
      <c r="Q737" s="365"/>
      <c r="R737" s="991"/>
      <c r="S737" s="991"/>
      <c r="T737" s="991"/>
      <c r="U737" s="991"/>
      <c r="V737" s="991"/>
      <c r="W737" s="991"/>
      <c r="X737" s="991"/>
      <c r="Y737" s="991"/>
      <c r="Z737" s="991"/>
      <c r="AA737" s="365" t="s">
        <v>541</v>
      </c>
      <c r="AB737" s="365"/>
      <c r="AC737" s="365"/>
      <c r="AD737" s="365"/>
      <c r="AE737" s="991"/>
      <c r="AF737" s="991"/>
      <c r="AG737" s="991"/>
      <c r="AH737" s="991"/>
      <c r="AI737" s="991"/>
      <c r="AJ737" s="991"/>
      <c r="AK737" s="991"/>
      <c r="AL737" s="991"/>
      <c r="AM737" s="991"/>
      <c r="AN737" s="365" t="s">
        <v>540</v>
      </c>
      <c r="AO737" s="365"/>
      <c r="AP737" s="365"/>
      <c r="AQ737" s="365"/>
      <c r="AR737" s="983"/>
      <c r="AS737" s="984"/>
      <c r="AT737" s="984"/>
      <c r="AU737" s="984"/>
      <c r="AV737" s="984"/>
      <c r="AW737" s="984"/>
      <c r="AX737" s="985"/>
      <c r="AY737" s="89"/>
      <c r="AZ737" s="89"/>
    </row>
    <row r="738" spans="1:52" ht="24.75" customHeight="1">
      <c r="A738" s="992" t="s">
        <v>539</v>
      </c>
      <c r="B738" s="210"/>
      <c r="C738" s="210"/>
      <c r="D738" s="211"/>
      <c r="E738" s="991"/>
      <c r="F738" s="991"/>
      <c r="G738" s="991"/>
      <c r="H738" s="991"/>
      <c r="I738" s="991"/>
      <c r="J738" s="991"/>
      <c r="K738" s="991"/>
      <c r="L738" s="991"/>
      <c r="M738" s="991"/>
      <c r="N738" s="365" t="s">
        <v>538</v>
      </c>
      <c r="O738" s="365"/>
      <c r="P738" s="365"/>
      <c r="Q738" s="365"/>
      <c r="R738" s="991"/>
      <c r="S738" s="991"/>
      <c r="T738" s="991"/>
      <c r="U738" s="991"/>
      <c r="V738" s="991"/>
      <c r="W738" s="991"/>
      <c r="X738" s="991"/>
      <c r="Y738" s="991"/>
      <c r="Z738" s="991"/>
      <c r="AA738" s="365" t="s">
        <v>537</v>
      </c>
      <c r="AB738" s="365"/>
      <c r="AC738" s="365"/>
      <c r="AD738" s="365"/>
      <c r="AE738" s="991" t="s">
        <v>614</v>
      </c>
      <c r="AF738" s="991"/>
      <c r="AG738" s="991"/>
      <c r="AH738" s="991"/>
      <c r="AI738" s="991"/>
      <c r="AJ738" s="991"/>
      <c r="AK738" s="991"/>
      <c r="AL738" s="991"/>
      <c r="AM738" s="991"/>
      <c r="AN738" s="365" t="s">
        <v>533</v>
      </c>
      <c r="AO738" s="365"/>
      <c r="AP738" s="365"/>
      <c r="AQ738" s="365"/>
      <c r="AR738" s="983" t="s">
        <v>619</v>
      </c>
      <c r="AS738" s="984"/>
      <c r="AT738" s="984"/>
      <c r="AU738" s="984"/>
      <c r="AV738" s="984"/>
      <c r="AW738" s="984"/>
      <c r="AX738" s="985"/>
    </row>
    <row r="739" spans="1:52" ht="24.75" customHeight="1" thickBot="1">
      <c r="A739" s="993" t="s">
        <v>529</v>
      </c>
      <c r="B739" s="994"/>
      <c r="C739" s="994"/>
      <c r="D739" s="995"/>
      <c r="E739" s="996" t="s">
        <v>569</v>
      </c>
      <c r="F739" s="986"/>
      <c r="G739" s="986"/>
      <c r="H739" s="93" t="str">
        <f>IF(E739="", "", "(")</f>
        <v>(</v>
      </c>
      <c r="I739" s="986"/>
      <c r="J739" s="986"/>
      <c r="K739" s="93" t="str">
        <f>IF(OR(I739="　", I739=""), "", "-")</f>
        <v/>
      </c>
      <c r="L739" s="987">
        <v>21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511</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8">
        <v>21</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t="s">
        <v>605</v>
      </c>
      <c r="H782" s="610"/>
      <c r="I782" s="610"/>
      <c r="J782" s="610"/>
      <c r="K782" s="611"/>
      <c r="L782" s="601" t="s">
        <v>606</v>
      </c>
      <c r="M782" s="602"/>
      <c r="N782" s="602"/>
      <c r="O782" s="602"/>
      <c r="P782" s="602"/>
      <c r="Q782" s="602"/>
      <c r="R782" s="602"/>
      <c r="S782" s="602"/>
      <c r="T782" s="602"/>
      <c r="U782" s="602"/>
      <c r="V782" s="602"/>
      <c r="W782" s="602"/>
      <c r="X782" s="603"/>
      <c r="Y782" s="604">
        <v>5</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607</v>
      </c>
      <c r="H783" s="610"/>
      <c r="I783" s="610"/>
      <c r="J783" s="610"/>
      <c r="K783" s="611"/>
      <c r="L783" s="601" t="s">
        <v>608</v>
      </c>
      <c r="M783" s="602"/>
      <c r="N783" s="602"/>
      <c r="O783" s="602"/>
      <c r="P783" s="602"/>
      <c r="Q783" s="602"/>
      <c r="R783" s="602"/>
      <c r="S783" s="602"/>
      <c r="T783" s="602"/>
      <c r="U783" s="602"/>
      <c r="V783" s="602"/>
      <c r="W783" s="602"/>
      <c r="X783" s="603"/>
      <c r="Y783" s="604">
        <v>19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c r="A837" s="376">
        <v>1</v>
      </c>
      <c r="B837" s="376">
        <v>1</v>
      </c>
      <c r="C837" s="361" t="s">
        <v>609</v>
      </c>
      <c r="D837" s="347"/>
      <c r="E837" s="347"/>
      <c r="F837" s="347"/>
      <c r="G837" s="347"/>
      <c r="H837" s="347"/>
      <c r="I837" s="347"/>
      <c r="J837" s="348">
        <v>3010405010508</v>
      </c>
      <c r="K837" s="349"/>
      <c r="L837" s="349"/>
      <c r="M837" s="349"/>
      <c r="N837" s="349"/>
      <c r="O837" s="349"/>
      <c r="P837" s="362" t="s">
        <v>610</v>
      </c>
      <c r="Q837" s="350"/>
      <c r="R837" s="350"/>
      <c r="S837" s="350"/>
      <c r="T837" s="350"/>
      <c r="U837" s="350"/>
      <c r="V837" s="350"/>
      <c r="W837" s="350"/>
      <c r="X837" s="350"/>
      <c r="Y837" s="351">
        <v>45</v>
      </c>
      <c r="Z837" s="352"/>
      <c r="AA837" s="352"/>
      <c r="AB837" s="353"/>
      <c r="AC837" s="363" t="s">
        <v>611</v>
      </c>
      <c r="AD837" s="371"/>
      <c r="AE837" s="371"/>
      <c r="AF837" s="371"/>
      <c r="AG837" s="371"/>
      <c r="AH837" s="372">
        <v>1</v>
      </c>
      <c r="AI837" s="373"/>
      <c r="AJ837" s="373"/>
      <c r="AK837" s="373"/>
      <c r="AL837" s="357" t="s">
        <v>612</v>
      </c>
      <c r="AM837" s="358"/>
      <c r="AN837" s="358"/>
      <c r="AO837" s="359"/>
      <c r="AP837" s="360" t="s">
        <v>612</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75" hidden="1" customHeight="1">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3" priority="14069">
      <formula>IF(RIGHT(TEXT(P14,"0.#"),1)=".",FALSE,TRUE)</formula>
    </cfRule>
    <cfRule type="expression" dxfId="2812" priority="14070">
      <formula>IF(RIGHT(TEXT(P14,"0.#"),1)=".",TRUE,FALSE)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91">
    <cfRule type="expression" dxfId="2809" priority="13937">
      <formula>IF(RIGHT(TEXT(Y791,"0.#"),1)=".",FALSE,TRUE)</formula>
    </cfRule>
    <cfRule type="expression" dxfId="2808" priority="13938">
      <formula>IF(RIGHT(TEXT(Y791,"0.#"),1)=".",TRUE,FALSE)</formula>
    </cfRule>
  </conditionalFormatting>
  <conditionalFormatting sqref="Y822:Y829 Y820 Y809:Y816 Y807 Y796:Y803 Y794">
    <cfRule type="expression" dxfId="2807" priority="13719">
      <formula>IF(RIGHT(TEXT(Y794,"0.#"),1)=".",FALSE,TRUE)</formula>
    </cfRule>
    <cfRule type="expression" dxfId="2806" priority="13720">
      <formula>IF(RIGHT(TEXT(Y794,"0.#"),1)=".",TRUE,FALSE)</formula>
    </cfRule>
  </conditionalFormatting>
  <conditionalFormatting sqref="AR15:AX15 P13:AX13">
    <cfRule type="expression" dxfId="2805" priority="13767">
      <formula>IF(RIGHT(TEXT(P13,"0.#"),1)=".",FALSE,TRUE)</formula>
    </cfRule>
    <cfRule type="expression" dxfId="2804" priority="13768">
      <formula>IF(RIGHT(TEXT(P13,"0.#"),1)=".",TRUE,FALSE)</formula>
    </cfRule>
  </conditionalFormatting>
  <conditionalFormatting sqref="P19:AJ19">
    <cfRule type="expression" dxfId="2803" priority="13765">
      <formula>IF(RIGHT(TEXT(P19,"0.#"),1)=".",FALSE,TRUE)</formula>
    </cfRule>
    <cfRule type="expression" dxfId="2802" priority="13766">
      <formula>IF(RIGHT(TEXT(P19,"0.#"),1)=".",TRUE,FALSE)</formula>
    </cfRule>
  </conditionalFormatting>
  <conditionalFormatting sqref="AQ101">
    <cfRule type="expression" dxfId="2801" priority="13757">
      <formula>IF(RIGHT(TEXT(AQ101,"0.#"),1)=".",FALSE,TRUE)</formula>
    </cfRule>
    <cfRule type="expression" dxfId="2800" priority="13758">
      <formula>IF(RIGHT(TEXT(AQ101,"0.#"),1)=".",TRUE,FALSE)</formula>
    </cfRule>
  </conditionalFormatting>
  <conditionalFormatting sqref="Y784:Y790">
    <cfRule type="expression" dxfId="2799" priority="13743">
      <formula>IF(RIGHT(TEXT(Y784,"0.#"),1)=".",FALSE,TRUE)</formula>
    </cfRule>
    <cfRule type="expression" dxfId="2798" priority="13744">
      <formula>IF(RIGHT(TEXT(Y784,"0.#"),1)=".",TRUE,FALSE)</formula>
    </cfRule>
  </conditionalFormatting>
  <conditionalFormatting sqref="AU782">
    <cfRule type="expression" dxfId="2797" priority="13741">
      <formula>IF(RIGHT(TEXT(AU782,"0.#"),1)=".",FALSE,TRUE)</formula>
    </cfRule>
    <cfRule type="expression" dxfId="2796" priority="13742">
      <formula>IF(RIGHT(TEXT(AU782,"0.#"),1)=".",TRUE,FALSE)</formula>
    </cfRule>
  </conditionalFormatting>
  <conditionalFormatting sqref="AU791">
    <cfRule type="expression" dxfId="2795" priority="13739">
      <formula>IF(RIGHT(TEXT(AU791,"0.#"),1)=".",FALSE,TRUE)</formula>
    </cfRule>
    <cfRule type="expression" dxfId="2794" priority="13740">
      <formula>IF(RIGHT(TEXT(AU791,"0.#"),1)=".",TRUE,FALSE)</formula>
    </cfRule>
  </conditionalFormatting>
  <conditionalFormatting sqref="AU783:AU790 AU781">
    <cfRule type="expression" dxfId="2793" priority="13737">
      <formula>IF(RIGHT(TEXT(AU781,"0.#"),1)=".",FALSE,TRUE)</formula>
    </cfRule>
    <cfRule type="expression" dxfId="2792" priority="13738">
      <formula>IF(RIGHT(TEXT(AU781,"0.#"),1)=".",TRUE,FALSE)</formula>
    </cfRule>
  </conditionalFormatting>
  <conditionalFormatting sqref="Y821 Y808 Y795">
    <cfRule type="expression" dxfId="2791" priority="13723">
      <formula>IF(RIGHT(TEXT(Y795,"0.#"),1)=".",FALSE,TRUE)</formula>
    </cfRule>
    <cfRule type="expression" dxfId="2790" priority="13724">
      <formula>IF(RIGHT(TEXT(Y795,"0.#"),1)=".",TRUE,FALSE)</formula>
    </cfRule>
  </conditionalFormatting>
  <conditionalFormatting sqref="Y830 Y817 Y804">
    <cfRule type="expression" dxfId="2789" priority="13721">
      <formula>IF(RIGHT(TEXT(Y804,"0.#"),1)=".",FALSE,TRUE)</formula>
    </cfRule>
    <cfRule type="expression" dxfId="2788" priority="13722">
      <formula>IF(RIGHT(TEXT(Y804,"0.#"),1)=".",TRUE,FALSE)</formula>
    </cfRule>
  </conditionalFormatting>
  <conditionalFormatting sqref="AU821 AU808 AU795">
    <cfRule type="expression" dxfId="2787" priority="13717">
      <formula>IF(RIGHT(TEXT(AU795,"0.#"),1)=".",FALSE,TRUE)</formula>
    </cfRule>
    <cfRule type="expression" dxfId="2786" priority="13718">
      <formula>IF(RIGHT(TEXT(AU795,"0.#"),1)=".",TRUE,FALSE)</formula>
    </cfRule>
  </conditionalFormatting>
  <conditionalFormatting sqref="AU830 AU817 AU804">
    <cfRule type="expression" dxfId="2785" priority="13715">
      <formula>IF(RIGHT(TEXT(AU804,"0.#"),1)=".",FALSE,TRUE)</formula>
    </cfRule>
    <cfRule type="expression" dxfId="2784" priority="13716">
      <formula>IF(RIGHT(TEXT(AU804,"0.#"),1)=".",TRUE,FALSE)</formula>
    </cfRule>
  </conditionalFormatting>
  <conditionalFormatting sqref="AU822:AU829 AU820 AU809:AU816 AU807 AU796:AU803 AU794">
    <cfRule type="expression" dxfId="2783" priority="13713">
      <formula>IF(RIGHT(TEXT(AU794,"0.#"),1)=".",FALSE,TRUE)</formula>
    </cfRule>
    <cfRule type="expression" dxfId="2782" priority="13714">
      <formula>IF(RIGHT(TEXT(AU794,"0.#"),1)=".",TRUE,FALSE)</formula>
    </cfRule>
  </conditionalFormatting>
  <conditionalFormatting sqref="AM87">
    <cfRule type="expression" dxfId="2781" priority="13367">
      <formula>IF(RIGHT(TEXT(AM87,"0.#"),1)=".",FALSE,TRUE)</formula>
    </cfRule>
    <cfRule type="expression" dxfId="2780" priority="13368">
      <formula>IF(RIGHT(TEXT(AM87,"0.#"),1)=".",TRUE,FALSE)</formula>
    </cfRule>
  </conditionalFormatting>
  <conditionalFormatting sqref="AE55">
    <cfRule type="expression" dxfId="2779" priority="13435">
      <formula>IF(RIGHT(TEXT(AE55,"0.#"),1)=".",FALSE,TRUE)</formula>
    </cfRule>
    <cfRule type="expression" dxfId="2778" priority="13436">
      <formula>IF(RIGHT(TEXT(AE55,"0.#"),1)=".",TRUE,FALSE)</formula>
    </cfRule>
  </conditionalFormatting>
  <conditionalFormatting sqref="AI55">
    <cfRule type="expression" dxfId="2777" priority="13433">
      <formula>IF(RIGHT(TEXT(AI55,"0.#"),1)=".",FALSE,TRUE)</formula>
    </cfRule>
    <cfRule type="expression" dxfId="2776" priority="13434">
      <formula>IF(RIGHT(TEXT(AI55,"0.#"),1)=".",TRUE,FALSE)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Q116">
    <cfRule type="expression" dxfId="2629" priority="13221">
      <formula>IF(RIGHT(TEXT(AQ116,"0.#"),1)=".",FALSE,TRUE)</formula>
    </cfRule>
    <cfRule type="expression" dxfId="2628" priority="13222">
      <formula>IF(RIGHT(TEXT(AQ116,"0.#"),1)=".",TRUE,FALSE)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Q119">
    <cfRule type="expression" dxfId="2625" priority="13207">
      <formula>IF(RIGHT(TEXT(AQ119,"0.#"),1)=".",FALSE,TRUE)</formula>
    </cfRule>
    <cfRule type="expression" dxfId="2624" priority="13208">
      <formula>IF(RIGHT(TEXT(AQ119,"0.#"),1)=".",TRUE,FALSE)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E128 AQ128">
    <cfRule type="expression" dxfId="2603" priority="13165">
      <formula>IF(RIGHT(TEXT(AE128,"0.#"),1)=".",FALSE,TRUE)</formula>
    </cfRule>
    <cfRule type="expression" dxfId="2602" priority="13166">
      <formula>IF(RIGHT(TEXT(AE128,"0.#"),1)=".",TRUE,FALSE)</formula>
    </cfRule>
  </conditionalFormatting>
  <conditionalFormatting sqref="AI128">
    <cfRule type="expression" dxfId="2601" priority="13163">
      <formula>IF(RIGHT(TEXT(AI128,"0.#"),1)=".",FALSE,TRUE)</formula>
    </cfRule>
    <cfRule type="expression" dxfId="2600" priority="13164">
      <formula>IF(RIGHT(TEXT(AI128,"0.#"),1)=".",TRUE,FALSE)</formula>
    </cfRule>
  </conditionalFormatting>
  <conditionalFormatting sqref="AM128">
    <cfRule type="expression" dxfId="2599" priority="13161">
      <formula>IF(RIGHT(TEXT(AM128,"0.#"),1)=".",FALSE,TRUE)</formula>
    </cfRule>
    <cfRule type="expression" dxfId="2598" priority="13162">
      <formula>IF(RIGHT(TEXT(AM128,"0.#"),1)=".",TRUE,FALSE)</formula>
    </cfRule>
  </conditionalFormatting>
  <conditionalFormatting sqref="AQ129">
    <cfRule type="expression" dxfId="2597" priority="13153">
      <formula>IF(RIGHT(TEXT(AQ129,"0.#"),1)=".",FALSE,TRUE)</formula>
    </cfRule>
    <cfRule type="expression" dxfId="2596" priority="13154">
      <formula>IF(RIGHT(TEXT(AQ129,"0.#"),1)=".",TRUE,FALSE)</formula>
    </cfRule>
  </conditionalFormatting>
  <conditionalFormatting sqref="AE75">
    <cfRule type="expression" dxfId="2595" priority="13151">
      <formula>IF(RIGHT(TEXT(AE75,"0.#"),1)=".",FALSE,TRUE)</formula>
    </cfRule>
    <cfRule type="expression" dxfId="2594" priority="13152">
      <formula>IF(RIGHT(TEXT(AE75,"0.#"),1)=".",TRUE,FALSE)</formula>
    </cfRule>
  </conditionalFormatting>
  <conditionalFormatting sqref="AE76">
    <cfRule type="expression" dxfId="2593" priority="13149">
      <formula>IF(RIGHT(TEXT(AE76,"0.#"),1)=".",FALSE,TRUE)</formula>
    </cfRule>
    <cfRule type="expression" dxfId="2592" priority="13150">
      <formula>IF(RIGHT(TEXT(AE76,"0.#"),1)=".",TRUE,FALSE)</formula>
    </cfRule>
  </conditionalFormatting>
  <conditionalFormatting sqref="AE77">
    <cfRule type="expression" dxfId="2591" priority="13147">
      <formula>IF(RIGHT(TEXT(AE77,"0.#"),1)=".",FALSE,TRUE)</formula>
    </cfRule>
    <cfRule type="expression" dxfId="2590" priority="13148">
      <formula>IF(RIGHT(TEXT(AE77,"0.#"),1)=".",TRUE,FALSE)</formula>
    </cfRule>
  </conditionalFormatting>
  <conditionalFormatting sqref="AI77">
    <cfRule type="expression" dxfId="2589" priority="13145">
      <formula>IF(RIGHT(TEXT(AI77,"0.#"),1)=".",FALSE,TRUE)</formula>
    </cfRule>
    <cfRule type="expression" dxfId="2588" priority="13146">
      <formula>IF(RIGHT(TEXT(AI77,"0.#"),1)=".",TRUE,FALSE)</formula>
    </cfRule>
  </conditionalFormatting>
  <conditionalFormatting sqref="AI76">
    <cfRule type="expression" dxfId="2587" priority="13143">
      <formula>IF(RIGHT(TEXT(AI76,"0.#"),1)=".",FALSE,TRUE)</formula>
    </cfRule>
    <cfRule type="expression" dxfId="2586" priority="13144">
      <formula>IF(RIGHT(TEXT(AI76,"0.#"),1)=".",TRUE,FALSE)</formula>
    </cfRule>
  </conditionalFormatting>
  <conditionalFormatting sqref="AI75">
    <cfRule type="expression" dxfId="2585" priority="13141">
      <formula>IF(RIGHT(TEXT(AI75,"0.#"),1)=".",FALSE,TRUE)</formula>
    </cfRule>
    <cfRule type="expression" dxfId="2584" priority="13142">
      <formula>IF(RIGHT(TEXT(AI75,"0.#"),1)=".",TRUE,FALSE)</formula>
    </cfRule>
  </conditionalFormatting>
  <conditionalFormatting sqref="AM75">
    <cfRule type="expression" dxfId="2583" priority="13139">
      <formula>IF(RIGHT(TEXT(AM75,"0.#"),1)=".",FALSE,TRUE)</formula>
    </cfRule>
    <cfRule type="expression" dxfId="2582" priority="13140">
      <formula>IF(RIGHT(TEXT(AM75,"0.#"),1)=".",TRUE,FALSE)</formula>
    </cfRule>
  </conditionalFormatting>
  <conditionalFormatting sqref="AM76">
    <cfRule type="expression" dxfId="2581" priority="13137">
      <formula>IF(RIGHT(TEXT(AM76,"0.#"),1)=".",FALSE,TRUE)</formula>
    </cfRule>
    <cfRule type="expression" dxfId="2580" priority="13138">
      <formula>IF(RIGHT(TEXT(AM76,"0.#"),1)=".",TRUE,FALSE)</formula>
    </cfRule>
  </conditionalFormatting>
  <conditionalFormatting sqref="AM77">
    <cfRule type="expression" dxfId="2579" priority="13135">
      <formula>IF(RIGHT(TEXT(AM77,"0.#"),1)=".",FALSE,TRUE)</formula>
    </cfRule>
    <cfRule type="expression" dxfId="2578" priority="13136">
      <formula>IF(RIGHT(TEXT(AM77,"0.#"),1)=".",TRUE,FALSE)</formula>
    </cfRule>
  </conditionalFormatting>
  <conditionalFormatting sqref="AE134:AE135 AI134:AI135 AM134:AM135 AQ134:AQ135 AU134:AU135">
    <cfRule type="expression" dxfId="2577" priority="13121">
      <formula>IF(RIGHT(TEXT(AE134,"0.#"),1)=".",FALSE,TRUE)</formula>
    </cfRule>
    <cfRule type="expression" dxfId="2576" priority="13122">
      <formula>IF(RIGHT(TEXT(AE134,"0.#"),1)=".",TRUE,FALSE)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39:AO866">
    <cfRule type="expression" dxfId="2545" priority="6691">
      <formula>IF(AND(AL839&gt;=0, RIGHT(TEXT(AL839,"0.#"),1)&lt;&gt;"."),TRUE,FALSE)</formula>
    </cfRule>
    <cfRule type="expression" dxfId="2544" priority="6692">
      <formula>IF(AND(AL839&gt;=0, RIGHT(TEXT(AL839,"0.#"),1)="."),TRUE,FALSE)</formula>
    </cfRule>
    <cfRule type="expression" dxfId="2543" priority="6693">
      <formula>IF(AND(AL839&lt;0, RIGHT(TEXT(AL839,"0.#"),1)&lt;&gt;"."),TRUE,FALSE)</formula>
    </cfRule>
    <cfRule type="expression" dxfId="2542" priority="6694">
      <formula>IF(AND(AL839&lt;0, RIGHT(TEXT(AL839,"0.#"),1)="."),TRUE,FALSE)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87:AQ89">
    <cfRule type="expression" dxfId="2529" priority="4701">
      <formula>IF(RIGHT(TEXT(AQ87,"0.#"),1)=".",FALSE,TRUE)</formula>
    </cfRule>
    <cfRule type="expression" dxfId="2528" priority="4702">
      <formula>IF(RIGHT(TEXT(AQ87,"0.#"),1)=".",TRUE,FALSE)</formula>
    </cfRule>
  </conditionalFormatting>
  <conditionalFormatting sqref="AU87:AU89">
    <cfRule type="expression" dxfId="2527" priority="4699">
      <formula>IF(RIGHT(TEXT(AU87,"0.#"),1)=".",FALSE,TRUE)</formula>
    </cfRule>
    <cfRule type="expression" dxfId="2526" priority="4700">
      <formula>IF(RIGHT(TEXT(AU87,"0.#"),1)=".",TRUE,FALSE)</formula>
    </cfRule>
  </conditionalFormatting>
  <conditionalFormatting sqref="AQ92:AQ94">
    <cfRule type="expression" dxfId="2525" priority="4697">
      <formula>IF(RIGHT(TEXT(AQ92,"0.#"),1)=".",FALSE,TRUE)</formula>
    </cfRule>
    <cfRule type="expression" dxfId="2524" priority="4698">
      <formula>IF(RIGHT(TEXT(AQ92,"0.#"),1)=".",TRUE,FALSE)</formula>
    </cfRule>
  </conditionalFormatting>
  <conditionalFormatting sqref="AU92:AU94">
    <cfRule type="expression" dxfId="2523" priority="4695">
      <formula>IF(RIGHT(TEXT(AU92,"0.#"),1)=".",FALSE,TRUE)</formula>
    </cfRule>
    <cfRule type="expression" dxfId="2522" priority="4696">
      <formula>IF(RIGHT(TEXT(AU92,"0.#"),1)=".",TRUE,FALSE)</formula>
    </cfRule>
  </conditionalFormatting>
  <conditionalFormatting sqref="AQ97:AQ99">
    <cfRule type="expression" dxfId="2521" priority="4693">
      <formula>IF(RIGHT(TEXT(AQ97,"0.#"),1)=".",FALSE,TRUE)</formula>
    </cfRule>
    <cfRule type="expression" dxfId="2520" priority="4694">
      <formula>IF(RIGHT(TEXT(AQ97,"0.#"),1)=".",TRUE,FALSE)</formula>
    </cfRule>
  </conditionalFormatting>
  <conditionalFormatting sqref="AU97:AU99">
    <cfRule type="expression" dxfId="2519" priority="4691">
      <formula>IF(RIGHT(TEXT(AU97,"0.#"),1)=".",FALSE,TRUE)</formula>
    </cfRule>
    <cfRule type="expression" dxfId="2518" priority="4692">
      <formula>IF(RIGHT(TEXT(AU97,"0.#"),1)=".",TRUE,FALSE)</formula>
    </cfRule>
  </conditionalFormatting>
  <conditionalFormatting sqref="AE458">
    <cfRule type="expression" dxfId="2517" priority="4385">
      <formula>IF(RIGHT(TEXT(AE458,"0.#"),1)=".",FALSE,TRUE)</formula>
    </cfRule>
    <cfRule type="expression" dxfId="2516" priority="4386">
      <formula>IF(RIGHT(TEXT(AE458,"0.#"),1)=".",TRUE,FALSE)</formula>
    </cfRule>
  </conditionalFormatting>
  <conditionalFormatting sqref="AM460">
    <cfRule type="expression" dxfId="2515" priority="4375">
      <formula>IF(RIGHT(TEXT(AM460,"0.#"),1)=".",FALSE,TRUE)</formula>
    </cfRule>
    <cfRule type="expression" dxfId="2514" priority="4376">
      <formula>IF(RIGHT(TEXT(AM460,"0.#"),1)=".",TRUE,FALSE)</formula>
    </cfRule>
  </conditionalFormatting>
  <conditionalFormatting sqref="AE459">
    <cfRule type="expression" dxfId="2513" priority="4383">
      <formula>IF(RIGHT(TEXT(AE459,"0.#"),1)=".",FALSE,TRUE)</formula>
    </cfRule>
    <cfRule type="expression" dxfId="2512" priority="4384">
      <formula>IF(RIGHT(TEXT(AE459,"0.#"),1)=".",TRUE,FALSE)</formula>
    </cfRule>
  </conditionalFormatting>
  <conditionalFormatting sqref="AE460">
    <cfRule type="expression" dxfId="2511" priority="4381">
      <formula>IF(RIGHT(TEXT(AE460,"0.#"),1)=".",FALSE,TRUE)</formula>
    </cfRule>
    <cfRule type="expression" dxfId="2510" priority="4382">
      <formula>IF(RIGHT(TEXT(AE460,"0.#"),1)=".",TRUE,FALSE)</formula>
    </cfRule>
  </conditionalFormatting>
  <conditionalFormatting sqref="AM458">
    <cfRule type="expression" dxfId="2509" priority="4379">
      <formula>IF(RIGHT(TEXT(AM458,"0.#"),1)=".",FALSE,TRUE)</formula>
    </cfRule>
    <cfRule type="expression" dxfId="2508" priority="4380">
      <formula>IF(RIGHT(TEXT(AM458,"0.#"),1)=".",TRUE,FALSE)</formula>
    </cfRule>
  </conditionalFormatting>
  <conditionalFormatting sqref="AM459">
    <cfRule type="expression" dxfId="2507" priority="4377">
      <formula>IF(RIGHT(TEXT(AM459,"0.#"),1)=".",FALSE,TRUE)</formula>
    </cfRule>
    <cfRule type="expression" dxfId="2506" priority="4378">
      <formula>IF(RIGHT(TEXT(AM459,"0.#"),1)=".",TRUE,FALSE)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cfRule type="expression" dxfId="2499" priority="4363">
      <formula>IF(RIGHT(TEXT(AI460,"0.#"),1)=".",FALSE,TRUE)</formula>
    </cfRule>
    <cfRule type="expression" dxfId="2498" priority="4364">
      <formula>IF(RIGHT(TEXT(AI460,"0.#"),1)=".",TRUE,FALSE)</formula>
    </cfRule>
  </conditionalFormatting>
  <conditionalFormatting sqref="AI458">
    <cfRule type="expression" dxfId="2497" priority="4367">
      <formula>IF(RIGHT(TEXT(AI458,"0.#"),1)=".",FALSE,TRUE)</formula>
    </cfRule>
    <cfRule type="expression" dxfId="2496" priority="4368">
      <formula>IF(RIGHT(TEXT(AI458,"0.#"),1)=".",TRUE,FALSE)</formula>
    </cfRule>
  </conditionalFormatting>
  <conditionalFormatting sqref="AI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M120">
    <cfRule type="expression" dxfId="2487" priority="3035">
      <formula>IF(RIGHT(TEXT(AM120,"0.#"),1)=".",FALSE,TRUE)</formula>
    </cfRule>
    <cfRule type="expression" dxfId="2486" priority="3036">
      <formula>IF(RIGHT(TEXT(AM120,"0.#"),1)=".",TRUE,FALSE)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8:AO838">
    <cfRule type="expression" dxfId="2429" priority="2877">
      <formula>IF(AND(AL838&gt;=0, RIGHT(TEXT(AL838,"0.#"),1)&lt;&gt;"."),TRUE,FALSE)</formula>
    </cfRule>
    <cfRule type="expression" dxfId="2428" priority="2878">
      <formula>IF(AND(AL838&gt;=0, RIGHT(TEXT(AL838,"0.#"),1)="."),TRUE,FALSE)</formula>
    </cfRule>
    <cfRule type="expression" dxfId="2427" priority="2879">
      <formula>IF(AND(AL838&lt;0, RIGHT(TEXT(AL838,"0.#"),1)&lt;&gt;"."),TRUE,FALSE)</formula>
    </cfRule>
    <cfRule type="expression" dxfId="2426" priority="2880">
      <formula>IF(AND(AL838&lt;0, RIGHT(TEXT(AL838,"0.#"),1)="."),TRUE,FALSE)</formula>
    </cfRule>
  </conditionalFormatting>
  <conditionalFormatting sqref="Y838">
    <cfRule type="expression" dxfId="2425" priority="2875">
      <formula>IF(RIGHT(TEXT(Y838,"0.#"),1)=".",FALSE,TRUE)</formula>
    </cfRule>
    <cfRule type="expression" dxfId="2424" priority="2876">
      <formula>IF(RIGHT(TEXT(Y838,"0.#"),1)=".",TRUE,FALSE)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4:W27">
    <cfRule type="expression" dxfId="2089" priority="2369">
      <formula>IF(RIGHT(TEXT(W24,"0.#"),1)=".",FALSE,TRUE)</formula>
    </cfRule>
    <cfRule type="expression" dxfId="2088" priority="2370">
      <formula>IF(RIGHT(TEXT(W24,"0.#"),1)=".",TRUE,FALSE)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3 W23">
    <cfRule type="expression" dxfId="2085" priority="2359">
      <formula>IF(RIGHT(TEXT(P23,"0.#"),1)=".",FALSE,TRUE)</formula>
    </cfRule>
    <cfRule type="expression" dxfId="2084" priority="2360">
      <formula>IF(RIGHT(TEXT(P23,"0.#"),1)=".",TRUE,FALSE)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72:AO899">
    <cfRule type="expression" dxfId="2011" priority="2137">
      <formula>IF(AND(AL872&gt;=0, RIGHT(TEXT(AL872,"0.#"),1)&lt;&gt;"."),TRUE,FALSE)</formula>
    </cfRule>
    <cfRule type="expression" dxfId="2010" priority="2138">
      <formula>IF(AND(AL872&gt;=0, RIGHT(TEXT(AL872,"0.#"),1)="."),TRUE,FALSE)</formula>
    </cfRule>
    <cfRule type="expression" dxfId="2009" priority="2139">
      <formula>IF(AND(AL872&lt;0, RIGHT(TEXT(AL872,"0.#"),1)&lt;&gt;"."),TRUE,FALSE)</formula>
    </cfRule>
    <cfRule type="expression" dxfId="2008" priority="2140">
      <formula>IF(AND(AL872&lt;0, RIGHT(TEXT(AL872,"0.#"),1)="."),TRUE,FALSE)</formula>
    </cfRule>
  </conditionalFormatting>
  <conditionalFormatting sqref="AL870:AO871">
    <cfRule type="expression" dxfId="2007" priority="2131">
      <formula>IF(AND(AL870&gt;=0, RIGHT(TEXT(AL870,"0.#"),1)&lt;&gt;"."),TRUE,FALSE)</formula>
    </cfRule>
    <cfRule type="expression" dxfId="2006" priority="2132">
      <formula>IF(AND(AL870&gt;=0, RIGHT(TEXT(AL870,"0.#"),1)="."),TRUE,FALSE)</formula>
    </cfRule>
    <cfRule type="expression" dxfId="2005" priority="2133">
      <formula>IF(AND(AL870&lt;0, RIGHT(TEXT(AL870,"0.#"),1)&lt;&gt;"."),TRUE,FALSE)</formula>
    </cfRule>
    <cfRule type="expression" dxfId="2004" priority="2134">
      <formula>IF(AND(AL870&lt;0, RIGHT(TEXT(AL870,"0.#"),1)="."),TRUE,FALSE)</formula>
    </cfRule>
  </conditionalFormatting>
  <conditionalFormatting sqref="AL905:AO932">
    <cfRule type="expression" dxfId="2003" priority="2125">
      <formula>IF(AND(AL905&gt;=0, RIGHT(TEXT(AL905,"0.#"),1)&lt;&gt;"."),TRUE,FALSE)</formula>
    </cfRule>
    <cfRule type="expression" dxfId="2002" priority="2126">
      <formula>IF(AND(AL905&gt;=0, RIGHT(TEXT(AL905,"0.#"),1)="."),TRUE,FALSE)</formula>
    </cfRule>
    <cfRule type="expression" dxfId="2001" priority="2127">
      <formula>IF(AND(AL905&lt;0, RIGHT(TEXT(AL905,"0.#"),1)&lt;&gt;"."),TRUE,FALSE)</formula>
    </cfRule>
    <cfRule type="expression" dxfId="2000" priority="2128">
      <formula>IF(AND(AL905&lt;0, RIGHT(TEXT(AL905,"0.#"),1)="."),TRUE,FALSE)</formula>
    </cfRule>
  </conditionalFormatting>
  <conditionalFormatting sqref="AL903:AO904">
    <cfRule type="expression" dxfId="1999" priority="2119">
      <formula>IF(AND(AL903&gt;=0, RIGHT(TEXT(AL903,"0.#"),1)&lt;&gt;"."),TRUE,FALSE)</formula>
    </cfRule>
    <cfRule type="expression" dxfId="1998" priority="2120">
      <formula>IF(AND(AL903&gt;=0, RIGHT(TEXT(AL903,"0.#"),1)="."),TRUE,FALSE)</formula>
    </cfRule>
    <cfRule type="expression" dxfId="1997" priority="2121">
      <formula>IF(AND(AL903&lt;0, RIGHT(TEXT(AL903,"0.#"),1)&lt;&gt;"."),TRUE,FALSE)</formula>
    </cfRule>
    <cfRule type="expression" dxfId="1996" priority="2122">
      <formula>IF(AND(AL903&lt;0, RIGHT(TEXT(AL903,"0.#"),1)="."),TRUE,FALSE)</formula>
    </cfRule>
  </conditionalFormatting>
  <conditionalFormatting sqref="AL938:AO965">
    <cfRule type="expression" dxfId="1995" priority="2113">
      <formula>IF(AND(AL938&gt;=0, RIGHT(TEXT(AL938,"0.#"),1)&lt;&gt;"."),TRUE,FALSE)</formula>
    </cfRule>
    <cfRule type="expression" dxfId="1994" priority="2114">
      <formula>IF(AND(AL938&gt;=0, RIGHT(TEXT(AL938,"0.#"),1)="."),TRUE,FALSE)</formula>
    </cfRule>
    <cfRule type="expression" dxfId="1993" priority="2115">
      <formula>IF(AND(AL938&lt;0, RIGHT(TEXT(AL938,"0.#"),1)&lt;&gt;"."),TRUE,FALSE)</formula>
    </cfRule>
    <cfRule type="expression" dxfId="1992" priority="2116">
      <formula>IF(AND(AL938&lt;0, RIGHT(TEXT(AL938,"0.#"),1)="."),TRUE,FALSE)</formula>
    </cfRule>
  </conditionalFormatting>
  <conditionalFormatting sqref="AL936:AO937">
    <cfRule type="expression" dxfId="1991" priority="2107">
      <formula>IF(AND(AL936&gt;=0, RIGHT(TEXT(AL936,"0.#"),1)&lt;&gt;"."),TRUE,FALSE)</formula>
    </cfRule>
    <cfRule type="expression" dxfId="1990" priority="2108">
      <formula>IF(AND(AL936&gt;=0, RIGHT(TEXT(AL936,"0.#"),1)="."),TRUE,FALSE)</formula>
    </cfRule>
    <cfRule type="expression" dxfId="1989" priority="2109">
      <formula>IF(AND(AL936&lt;0, RIGHT(TEXT(AL936,"0.#"),1)&lt;&gt;"."),TRUE,FALSE)</formula>
    </cfRule>
    <cfRule type="expression" dxfId="1988" priority="2110">
      <formula>IF(AND(AL936&lt;0, RIGHT(TEXT(AL936,"0.#"),1)="."),TRUE,FALSE)</formula>
    </cfRule>
  </conditionalFormatting>
  <conditionalFormatting sqref="AL971:AO998">
    <cfRule type="expression" dxfId="1987" priority="2101">
      <formula>IF(AND(AL971&gt;=0, RIGHT(TEXT(AL971,"0.#"),1)&lt;&gt;"."),TRUE,FALSE)</formula>
    </cfRule>
    <cfRule type="expression" dxfId="1986" priority="2102">
      <formula>IF(AND(AL971&gt;=0, RIGHT(TEXT(AL971,"0.#"),1)="."),TRUE,FALSE)</formula>
    </cfRule>
    <cfRule type="expression" dxfId="1985" priority="2103">
      <formula>IF(AND(AL971&lt;0, RIGHT(TEXT(AL971,"0.#"),1)&lt;&gt;"."),TRUE,FALSE)</formula>
    </cfRule>
    <cfRule type="expression" dxfId="1984" priority="2104">
      <formula>IF(AND(AL971&lt;0, RIGHT(TEXT(AL971,"0.#"),1)="."),TRUE,FALSE)</formula>
    </cfRule>
  </conditionalFormatting>
  <conditionalFormatting sqref="AL969:AO970">
    <cfRule type="expression" dxfId="1983" priority="2095">
      <formula>IF(AND(AL969&gt;=0, RIGHT(TEXT(AL969,"0.#"),1)&lt;&gt;"."),TRUE,FALSE)</formula>
    </cfRule>
    <cfRule type="expression" dxfId="1982" priority="2096">
      <formula>IF(AND(AL969&gt;=0, RIGHT(TEXT(AL969,"0.#"),1)="."),TRUE,FALSE)</formula>
    </cfRule>
    <cfRule type="expression" dxfId="1981" priority="2097">
      <formula>IF(AND(AL969&lt;0, RIGHT(TEXT(AL969,"0.#"),1)&lt;&gt;"."),TRUE,FALSE)</formula>
    </cfRule>
    <cfRule type="expression" dxfId="1980" priority="2098">
      <formula>IF(AND(AL969&lt;0, RIGHT(TEXT(AL969,"0.#"),1)="."),TRUE,FALSE)</formula>
    </cfRule>
  </conditionalFormatting>
  <conditionalFormatting sqref="AL1004:AO1031">
    <cfRule type="expression" dxfId="1979" priority="2089">
      <formula>IF(AND(AL1004&gt;=0, RIGHT(TEXT(AL1004,"0.#"),1)&lt;&gt;"."),TRUE,FALSE)</formula>
    </cfRule>
    <cfRule type="expression" dxfId="1978" priority="2090">
      <formula>IF(AND(AL1004&gt;=0, RIGHT(TEXT(AL1004,"0.#"),1)="."),TRUE,FALSE)</formula>
    </cfRule>
    <cfRule type="expression" dxfId="1977" priority="2091">
      <formula>IF(AND(AL1004&lt;0, RIGHT(TEXT(AL1004,"0.#"),1)&lt;&gt;"."),TRUE,FALSE)</formula>
    </cfRule>
    <cfRule type="expression" dxfId="1976" priority="2092">
      <formula>IF(AND(AL1004&lt;0, RIGHT(TEXT(AL1004,"0.#"),1)="."),TRUE,FALSE)</formula>
    </cfRule>
  </conditionalFormatting>
  <conditionalFormatting sqref="AL1002:AO1003">
    <cfRule type="expression" dxfId="1975" priority="2083">
      <formula>IF(AND(AL1002&gt;=0, RIGHT(TEXT(AL1002,"0.#"),1)&lt;&gt;"."),TRUE,FALSE)</formula>
    </cfRule>
    <cfRule type="expression" dxfId="1974" priority="2084">
      <formula>IF(AND(AL1002&gt;=0, RIGHT(TEXT(AL1002,"0.#"),1)="."),TRUE,FALSE)</formula>
    </cfRule>
    <cfRule type="expression" dxfId="1973" priority="2085">
      <formula>IF(AND(AL1002&lt;0, RIGHT(TEXT(AL1002,"0.#"),1)&lt;&gt;"."),TRUE,FALSE)</formula>
    </cfRule>
    <cfRule type="expression" dxfId="1972" priority="2086">
      <formula>IF(AND(AL1002&lt;0, RIGHT(TEXT(AL1002,"0.#"),1)="."),TRUE,FALSE)</formula>
    </cfRule>
  </conditionalFormatting>
  <conditionalFormatting sqref="Y1002:Y1003">
    <cfRule type="expression" dxfId="1971" priority="2081">
      <formula>IF(RIGHT(TEXT(Y1002,"0.#"),1)=".",FALSE,TRUE)</formula>
    </cfRule>
    <cfRule type="expression" dxfId="1970" priority="2082">
      <formula>IF(RIGHT(TEXT(Y1002,"0.#"),1)=".",TRUE,FALSE)</formula>
    </cfRule>
  </conditionalFormatting>
  <conditionalFormatting sqref="AL1037:AO1064">
    <cfRule type="expression" dxfId="1969" priority="2077">
      <formula>IF(AND(AL1037&gt;=0, RIGHT(TEXT(AL1037,"0.#"),1)&lt;&gt;"."),TRUE,FALSE)</formula>
    </cfRule>
    <cfRule type="expression" dxfId="1968" priority="2078">
      <formula>IF(AND(AL1037&gt;=0, RIGHT(TEXT(AL1037,"0.#"),1)="."),TRUE,FALSE)</formula>
    </cfRule>
    <cfRule type="expression" dxfId="1967" priority="2079">
      <formula>IF(AND(AL1037&lt;0, RIGHT(TEXT(AL1037,"0.#"),1)&lt;&gt;"."),TRUE,FALSE)</formula>
    </cfRule>
    <cfRule type="expression" dxfId="1966" priority="2080">
      <formula>IF(AND(AL1037&lt;0, RIGHT(TEXT(AL1037,"0.#"),1)="."),TRUE,FALSE)</formula>
    </cfRule>
  </conditionalFormatting>
  <conditionalFormatting sqref="Y1037:Y1064">
    <cfRule type="expression" dxfId="1965" priority="2075">
      <formula>IF(RIGHT(TEXT(Y1037,"0.#"),1)=".",FALSE,TRUE)</formula>
    </cfRule>
    <cfRule type="expression" dxfId="1964" priority="2076">
      <formula>IF(RIGHT(TEXT(Y1037,"0.#"),1)=".",TRUE,FALSE)</formula>
    </cfRule>
  </conditionalFormatting>
  <conditionalFormatting sqref="AL1035:AO1036">
    <cfRule type="expression" dxfId="1963" priority="2071">
      <formula>IF(AND(AL1035&gt;=0, RIGHT(TEXT(AL1035,"0.#"),1)&lt;&gt;"."),TRUE,FALSE)</formula>
    </cfRule>
    <cfRule type="expression" dxfId="1962" priority="2072">
      <formula>IF(AND(AL1035&gt;=0, RIGHT(TEXT(AL1035,"0.#"),1)="."),TRUE,FALSE)</formula>
    </cfRule>
    <cfRule type="expression" dxfId="1961" priority="2073">
      <formula>IF(AND(AL1035&lt;0, RIGHT(TEXT(AL1035,"0.#"),1)&lt;&gt;"."),TRUE,FALSE)</formula>
    </cfRule>
    <cfRule type="expression" dxfId="1960" priority="2074">
      <formula>IF(AND(AL1035&lt;0, RIGHT(TEXT(AL1035,"0.#"),1)="."),TRUE,FALSE)</formula>
    </cfRule>
  </conditionalFormatting>
  <conditionalFormatting sqref="Y1035:Y1036">
    <cfRule type="expression" dxfId="1959" priority="2069">
      <formula>IF(RIGHT(TEXT(Y1035,"0.#"),1)=".",FALSE,TRUE)</formula>
    </cfRule>
    <cfRule type="expression" dxfId="1958" priority="2070">
      <formula>IF(RIGHT(TEXT(Y1035,"0.#"),1)=".",TRUE,FALSE)</formula>
    </cfRule>
  </conditionalFormatting>
  <conditionalFormatting sqref="AL1070:AO1097">
    <cfRule type="expression" dxfId="1957" priority="2065">
      <formula>IF(AND(AL1070&gt;=0, RIGHT(TEXT(AL1070,"0.#"),1)&lt;&gt;"."),TRUE,FALSE)</formula>
    </cfRule>
    <cfRule type="expression" dxfId="1956" priority="2066">
      <formula>IF(AND(AL1070&gt;=0, RIGHT(TEXT(AL1070,"0.#"),1)="."),TRUE,FALSE)</formula>
    </cfRule>
    <cfRule type="expression" dxfId="1955" priority="2067">
      <formula>IF(AND(AL1070&lt;0, RIGHT(TEXT(AL1070,"0.#"),1)&lt;&gt;"."),TRUE,FALSE)</formula>
    </cfRule>
    <cfRule type="expression" dxfId="1954" priority="2068">
      <formula>IF(AND(AL1070&lt;0, RIGHT(TEXT(AL1070,"0.#"),1)="."),TRUE,FALSE)</formula>
    </cfRule>
  </conditionalFormatting>
  <conditionalFormatting sqref="Y1070:Y1097">
    <cfRule type="expression" dxfId="1953" priority="2063">
      <formula>IF(RIGHT(TEXT(Y1070,"0.#"),1)=".",FALSE,TRUE)</formula>
    </cfRule>
    <cfRule type="expression" dxfId="1952" priority="2064">
      <formula>IF(RIGHT(TEXT(Y1070,"0.#"),1)=".",TRUE,FALSE)</formula>
    </cfRule>
  </conditionalFormatting>
  <conditionalFormatting sqref="AL1068:AO1069">
    <cfRule type="expression" dxfId="1951" priority="2059">
      <formula>IF(AND(AL1068&gt;=0, RIGHT(TEXT(AL1068,"0.#"),1)&lt;&gt;"."),TRUE,FALSE)</formula>
    </cfRule>
    <cfRule type="expression" dxfId="1950" priority="2060">
      <formula>IF(AND(AL1068&gt;=0, RIGHT(TEXT(AL1068,"0.#"),1)="."),TRUE,FALSE)</formula>
    </cfRule>
    <cfRule type="expression" dxfId="1949" priority="2061">
      <formula>IF(AND(AL1068&lt;0, RIGHT(TEXT(AL1068,"0.#"),1)&lt;&gt;"."),TRUE,FALSE)</formula>
    </cfRule>
    <cfRule type="expression" dxfId="1948" priority="2062">
      <formula>IF(AND(AL1068&lt;0, RIGHT(TEXT(AL1068,"0.#"),1)="."),TRUE,FALSE)</formula>
    </cfRule>
  </conditionalFormatting>
  <conditionalFormatting sqref="Y1068:Y1069">
    <cfRule type="expression" dxfId="1947" priority="2057">
      <formula>IF(RIGHT(TEXT(Y1068,"0.#"),1)=".",FALSE,TRUE)</formula>
    </cfRule>
    <cfRule type="expression" dxfId="1946" priority="2058">
      <formula>IF(RIGHT(TEXT(Y1068,"0.#"),1)=".",TRUE,FALSE)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P29:AC29">
    <cfRule type="expression" dxfId="765" priority="67">
      <formula>IF(RIGHT(TEXT(P29,"0.#"),1)=".",FALSE,TRUE)</formula>
    </cfRule>
    <cfRule type="expression" dxfId="764" priority="68">
      <formula>IF(RIGHT(TEXT(P29,"0.#"),1)=".",TRUE,FALSE)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E34">
    <cfRule type="expression" dxfId="761" priority="59">
      <formula>IF(RIGHT(TEXT(AE34,"0.#"),1)=".",FALSE,TRUE)</formula>
    </cfRule>
    <cfRule type="expression" dxfId="760" priority="60">
      <formula>IF(RIGHT(TEXT(AE34,"0.#"),1)=".",TRUE,FALSE)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I41">
    <cfRule type="expression" dxfId="751" priority="43">
      <formula>IF(RIGHT(TEXT(AI41,"0.#"),1)=".",FALSE,TRUE)</formula>
    </cfRule>
    <cfRule type="expression" dxfId="750" priority="44">
      <formula>IF(RIGHT(TEXT(AI41,"0.#"),1)=".",TRUE,FALSE)</formula>
    </cfRule>
  </conditionalFormatting>
  <conditionalFormatting sqref="AE41">
    <cfRule type="expression" dxfId="749" priority="53">
      <formula>IF(RIGHT(TEXT(AE41,"0.#"),1)=".",FALSE,TRUE)</formula>
    </cfRule>
    <cfRule type="expression" dxfId="748" priority="54">
      <formula>IF(RIGHT(TEXT(AE41,"0.#"),1)=".",TRUE,FALSE)</formula>
    </cfRule>
  </conditionalFormatting>
  <conditionalFormatting sqref="AE40">
    <cfRule type="expression" dxfId="747" priority="51">
      <formula>IF(RIGHT(TEXT(AE40,"0.#"),1)=".",FALSE,TRUE)</formula>
    </cfRule>
    <cfRule type="expression" dxfId="746" priority="52">
      <formula>IF(RIGHT(TEXT(AE40,"0.#"),1)=".",TRUE,FALSE)</formula>
    </cfRule>
  </conditionalFormatting>
  <conditionalFormatting sqref="AE39">
    <cfRule type="expression" dxfId="745" priority="49">
      <formula>IF(RIGHT(TEXT(AE39,"0.#"),1)=".",FALSE,TRUE)</formula>
    </cfRule>
    <cfRule type="expression" dxfId="744" priority="50">
      <formula>IF(RIGHT(TEXT(AE39,"0.#"),1)=".",TRUE,FALSE)</formula>
    </cfRule>
  </conditionalFormatting>
  <conditionalFormatting sqref="AI39">
    <cfRule type="expression" dxfId="743" priority="47">
      <formula>IF(RIGHT(TEXT(AI39,"0.#"),1)=".",FALSE,TRUE)</formula>
    </cfRule>
    <cfRule type="expression" dxfId="742" priority="48">
      <formula>IF(RIGHT(TEXT(AI39,"0.#"),1)=".",TRUE,FALSE)</formula>
    </cfRule>
  </conditionalFormatting>
  <conditionalFormatting sqref="AI40">
    <cfRule type="expression" dxfId="741" priority="45">
      <formula>IF(RIGHT(TEXT(AI40,"0.#"),1)=".",FALSE,TRUE)</formula>
    </cfRule>
    <cfRule type="expression" dxfId="740" priority="46">
      <formula>IF(RIGHT(TEXT(AI40,"0.#"),1)=".",TRUE,FALSE)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E119">
    <cfRule type="expression" dxfId="729" priority="31">
      <formula>IF(RIGHT(TEXT(AE119,"0.#"),1)=".",FALSE,TRUE)</formula>
    </cfRule>
    <cfRule type="expression" dxfId="728" priority="32">
      <formula>IF(RIGHT(TEXT(AE119,"0.#"),1)=".",TRUE,FALSE)</formula>
    </cfRule>
  </conditionalFormatting>
  <conditionalFormatting sqref="AE120">
    <cfRule type="expression" dxfId="727" priority="29">
      <formula>IF(RIGHT(TEXT(AE120,"0.#"),1)=".",FALSE,TRUE)</formula>
    </cfRule>
    <cfRule type="expression" dxfId="726" priority="30">
      <formula>IF(RIGHT(TEXT(AE120,"0.#"),1)=".",TRUE,FALSE)</formula>
    </cfRule>
  </conditionalFormatting>
  <conditionalFormatting sqref="AI120">
    <cfRule type="expression" dxfId="725" priority="27">
      <formula>IF(RIGHT(TEXT(AI120,"0.#"),1)=".",FALSE,TRUE)</formula>
    </cfRule>
    <cfRule type="expression" dxfId="724" priority="28">
      <formula>IF(RIGHT(TEXT(AI120,"0.#"),1)=".",TRUE,FALSE)</formula>
    </cfRule>
  </conditionalFormatting>
  <conditionalFormatting sqref="Y782">
    <cfRule type="expression" dxfId="723" priority="25">
      <formula>IF(RIGHT(TEXT(Y782,"0.#"),1)=".",FALSE,TRUE)</formula>
    </cfRule>
    <cfRule type="expression" dxfId="722" priority="26">
      <formula>IF(RIGHT(TEXT(Y782,"0.#"),1)=".",TRUE,FALSE)</formula>
    </cfRule>
  </conditionalFormatting>
  <conditionalFormatting sqref="Y783 Y781">
    <cfRule type="expression" dxfId="721" priority="23">
      <formula>IF(RIGHT(TEXT(Y781,"0.#"),1)=".",FALSE,TRUE)</formula>
    </cfRule>
    <cfRule type="expression" dxfId="720" priority="24">
      <formula>IF(RIGHT(TEXT(Y781,"0.#"),1)=".",TRUE,FALSE)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AM116">
    <cfRule type="expression" dxfId="713" priority="15">
      <formula>IF(RIGHT(TEXT(AM116,"0.#"),1)=".",FALSE,TRUE)</formula>
    </cfRule>
    <cfRule type="expression" dxfId="712" priority="16">
      <formula>IF(RIGHT(TEXT(AM116,"0.#"),1)=".",TRUE,FALSE)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6">
    <cfRule type="expression" dxfId="707" priority="9">
      <formula>IF(RIGHT(TEXT(AE116,"0.#"),1)=".",FALSE,TRUE)</formula>
    </cfRule>
    <cfRule type="expression" dxfId="706" priority="10">
      <formula>IF(RIGHT(TEXT(AE116,"0.#"),1)=".",TRUE,FALSE)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M34">
    <cfRule type="expression" dxfId="701" priority="3">
      <formula>IF(RIGHT(TEXT(AM34,"0.#"),1)=".",FALSE,TRUE)</formula>
    </cfRule>
    <cfRule type="expression" dxfId="700" priority="4">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colBreaks count="1" manualBreakCount="1">
    <brk id="50" max="89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3"/>
      <c r="AA2" s="834"/>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3"/>
      <c r="AA9" s="834"/>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3"/>
      <c r="AA16" s="834"/>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3"/>
      <c r="AA23" s="834"/>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3"/>
      <c r="AA30" s="834"/>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3"/>
      <c r="AA37" s="834"/>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3"/>
      <c r="AA44" s="834"/>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3"/>
      <c r="AA51" s="834"/>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3"/>
      <c r="AA58" s="834"/>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3"/>
      <c r="AA65" s="834"/>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6"/>
      <c r="B14" s="1047"/>
      <c r="C14" s="1047"/>
      <c r="D14" s="1047"/>
      <c r="E14" s="1047"/>
      <c r="F14" s="104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46"/>
      <c r="B16" s="1047"/>
      <c r="C16" s="1047"/>
      <c r="D16" s="1047"/>
      <c r="E16" s="1047"/>
      <c r="F16" s="1048"/>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6"/>
      <c r="B27" s="1047"/>
      <c r="C27" s="1047"/>
      <c r="D27" s="1047"/>
      <c r="E27" s="1047"/>
      <c r="F27" s="104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46"/>
      <c r="B29" s="1047"/>
      <c r="C29" s="1047"/>
      <c r="D29" s="1047"/>
      <c r="E29" s="1047"/>
      <c r="F29" s="1048"/>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6"/>
      <c r="B40" s="1047"/>
      <c r="C40" s="1047"/>
      <c r="D40" s="1047"/>
      <c r="E40" s="1047"/>
      <c r="F40" s="104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46"/>
      <c r="B42" s="1047"/>
      <c r="C42" s="1047"/>
      <c r="D42" s="1047"/>
      <c r="E42" s="1047"/>
      <c r="F42" s="1048"/>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46"/>
      <c r="B56" s="1047"/>
      <c r="C56" s="1047"/>
      <c r="D56" s="1047"/>
      <c r="E56" s="1047"/>
      <c r="F56" s="1048"/>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6"/>
      <c r="B67" s="1047"/>
      <c r="C67" s="1047"/>
      <c r="D67" s="1047"/>
      <c r="E67" s="1047"/>
      <c r="F67" s="104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46"/>
      <c r="B69" s="1047"/>
      <c r="C69" s="1047"/>
      <c r="D69" s="1047"/>
      <c r="E69" s="1047"/>
      <c r="F69" s="1048"/>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6"/>
      <c r="B80" s="1047"/>
      <c r="C80" s="1047"/>
      <c r="D80" s="1047"/>
      <c r="E80" s="1047"/>
      <c r="F80" s="104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46"/>
      <c r="B82" s="1047"/>
      <c r="C82" s="1047"/>
      <c r="D82" s="1047"/>
      <c r="E82" s="1047"/>
      <c r="F82" s="1048"/>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6"/>
      <c r="B93" s="1047"/>
      <c r="C93" s="1047"/>
      <c r="D93" s="1047"/>
      <c r="E93" s="1047"/>
      <c r="F93" s="104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46"/>
      <c r="B95" s="1047"/>
      <c r="C95" s="1047"/>
      <c r="D95" s="1047"/>
      <c r="E95" s="1047"/>
      <c r="F95" s="1048"/>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46"/>
      <c r="B109" s="1047"/>
      <c r="C109" s="1047"/>
      <c r="D109" s="1047"/>
      <c r="E109" s="1047"/>
      <c r="F109" s="1048"/>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6"/>
      <c r="B120" s="1047"/>
      <c r="C120" s="1047"/>
      <c r="D120" s="1047"/>
      <c r="E120" s="1047"/>
      <c r="F120" s="104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46"/>
      <c r="B122" s="1047"/>
      <c r="C122" s="1047"/>
      <c r="D122" s="1047"/>
      <c r="E122" s="1047"/>
      <c r="F122" s="1048"/>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6"/>
      <c r="B133" s="1047"/>
      <c r="C133" s="1047"/>
      <c r="D133" s="1047"/>
      <c r="E133" s="1047"/>
      <c r="F133" s="104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46"/>
      <c r="B135" s="1047"/>
      <c r="C135" s="1047"/>
      <c r="D135" s="1047"/>
      <c r="E135" s="1047"/>
      <c r="F135" s="1048"/>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6"/>
      <c r="B146" s="1047"/>
      <c r="C146" s="1047"/>
      <c r="D146" s="1047"/>
      <c r="E146" s="1047"/>
      <c r="F146" s="104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46"/>
      <c r="B148" s="1047"/>
      <c r="C148" s="1047"/>
      <c r="D148" s="1047"/>
      <c r="E148" s="1047"/>
      <c r="F148" s="1048"/>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46"/>
      <c r="B162" s="1047"/>
      <c r="C162" s="1047"/>
      <c r="D162" s="1047"/>
      <c r="E162" s="1047"/>
      <c r="F162" s="1048"/>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6"/>
      <c r="B173" s="1047"/>
      <c r="C173" s="1047"/>
      <c r="D173" s="1047"/>
      <c r="E173" s="1047"/>
      <c r="F173" s="104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46"/>
      <c r="B175" s="1047"/>
      <c r="C175" s="1047"/>
      <c r="D175" s="1047"/>
      <c r="E175" s="1047"/>
      <c r="F175" s="1048"/>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6"/>
      <c r="B186" s="1047"/>
      <c r="C186" s="1047"/>
      <c r="D186" s="1047"/>
      <c r="E186" s="1047"/>
      <c r="F186" s="104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46"/>
      <c r="B188" s="1047"/>
      <c r="C188" s="1047"/>
      <c r="D188" s="1047"/>
      <c r="E188" s="1047"/>
      <c r="F188" s="1048"/>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6"/>
      <c r="B199" s="1047"/>
      <c r="C199" s="1047"/>
      <c r="D199" s="1047"/>
      <c r="E199" s="1047"/>
      <c r="F199" s="104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46"/>
      <c r="B201" s="1047"/>
      <c r="C201" s="1047"/>
      <c r="D201" s="1047"/>
      <c r="E201" s="1047"/>
      <c r="F201" s="1048"/>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46"/>
      <c r="B215" s="1047"/>
      <c r="C215" s="1047"/>
      <c r="D215" s="1047"/>
      <c r="E215" s="1047"/>
      <c r="F215" s="1048"/>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6"/>
      <c r="B226" s="1047"/>
      <c r="C226" s="1047"/>
      <c r="D226" s="1047"/>
      <c r="E226" s="1047"/>
      <c r="F226" s="104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46"/>
      <c r="B228" s="1047"/>
      <c r="C228" s="1047"/>
      <c r="D228" s="1047"/>
      <c r="E228" s="1047"/>
      <c r="F228" s="1048"/>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6"/>
      <c r="B239" s="1047"/>
      <c r="C239" s="1047"/>
      <c r="D239" s="1047"/>
      <c r="E239" s="1047"/>
      <c r="F239" s="104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46"/>
      <c r="B241" s="1047"/>
      <c r="C241" s="1047"/>
      <c r="D241" s="1047"/>
      <c r="E241" s="1047"/>
      <c r="F241" s="1048"/>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6"/>
      <c r="B252" s="1047"/>
      <c r="C252" s="1047"/>
      <c r="D252" s="1047"/>
      <c r="E252" s="1047"/>
      <c r="F252" s="104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46"/>
      <c r="B254" s="1047"/>
      <c r="C254" s="1047"/>
      <c r="D254" s="1047"/>
      <c r="E254" s="1047"/>
      <c r="F254" s="1048"/>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2019-08-27T08:01:57Z</cp:lastPrinted>
  <dcterms:created xsi:type="dcterms:W3CDTF">2012-03-13T00:50:25Z</dcterms:created>
  <dcterms:modified xsi:type="dcterms:W3CDTF">2019-08-27T08:52:57Z</dcterms:modified>
</cp:coreProperties>
</file>