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予報部\行政事業レビュー\H31年度\0828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<sst xmlns="http://schemas.openxmlformats.org/spreadsheetml/2006/main" count="2961" uniqueCount="702">
  <si>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</si>
  <si>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</si>
  <si>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</si>
  <si>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</si>
  <si>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</si>
  <si>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</si>
  <si>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</si>
  <si>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</si>
  <si>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</si>
  <si>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</si>
  <si>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</si>
  <si>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</si>
  <si>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</si>
  <si>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</si>
  <si>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</si>
  <si>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</si>
  <si>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</si>
  <si>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</si>
  <si>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</si>
  <si>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</si>
  <si>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</si>
  <si>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</si>
  <si>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</si>
  <si>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</si>
  <si>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</si>
  <si>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</si>
  <si>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</si>
  <si>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</si>
  <si>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</si>
  <si>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</si>
  <si>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</si>
  <si>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</si>
  <si>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</si>
  <si>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</si>
  <si>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</si>
  <si>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</si>
  <si>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</si>
  <si>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</si>
  <si>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</si>
  <si>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</si>
  <si>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</si>
  <si>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</si>
  <si>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</si>
  <si>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</si>
  <si>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</si>
  <si>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</si>
  <si>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</si>
  <si>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</si>
  <si>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</si>
  <si>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</si>
  <si>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</si>
  <si>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</si>
  <si>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</si>
  <si>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</si>
  <si>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</si>
  <si>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</si>
  <si>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</si>
  <si>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</si>
  <si>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</si>
  <si>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</si>
  <si>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</si>
  <si>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</si>
  <si>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</si>
  <si>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</si>
  <si>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</si>
  <si>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</si>
  <si>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</si>
  <si>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</si>
  <si>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</si>
  <si>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</si>
  <si>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</si>
  <si>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</si>
  <si>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</si>
  <si>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</si>
  <si>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</si>
  <si>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</si>
  <si>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</si>
  <si>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</si>
  <si>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</si>
  <si>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</si>
  <si>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</si>
  <si>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</si>
  <si>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</si>
  <si>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</si>
  <si>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</si>
  <si>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</si>
  <si>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</si>
  <si>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</si>
  <si>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</si>
  <si>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</si>
  <si>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</si>
  <si>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</si>
  <si>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</si>
  <si>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</si>
  <si>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</si>
  <si>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</si>
  <si>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</si>
  <si>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</si>
  <si>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</si>
  <si>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</si>
  <si>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</si>
  <si>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</si>
  <si>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</si>
  <si>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</si>
  <si>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</si>
  <si>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</si>
  <si>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</si>
  <si>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</si>
  <si>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</si>
  <si>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</si>
  <si>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</si>
  <si>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</si>
  <si>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</si>
  <si>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</si>
  <si>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</si>
  <si>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</si>
  <si>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</si>
  <si>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</si>
  <si>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</si>
  <si>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</si>
  <si>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</si>
  <si>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</si>
  <si>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</si>
  <si>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</si>
  <si>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</si>
  <si>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</si>
  <si>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</si>
  <si>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</si>
  <si>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</si>
  <si>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</si>
  <si>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</si>
  <si>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</si>
  <si>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</si>
  <si>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</si>
  <si>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</si>
  <si>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</si>
  <si>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</si>
  <si>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</si>
  <si>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</si>
  <si>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</si>
  <si>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</si>
  <si>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</si>
  <si>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</si>
  <si>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</si>
  <si>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</si>
  <si>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</si>
  <si>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</si>
  <si>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</si>
  <si>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</si>
  <si>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</si>
  <si>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</si>
  <si>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</si>
  <si>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</si>
  <si>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</si>
  <si>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</si>
  <si>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</si>
  <si>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</si>
  <si>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</si>
  <si>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</si>
  <si>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</si>
  <si>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</si>
  <si>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</si>
  <si>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</si>
  <si>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</si>
  <si>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</si>
  <si>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</si>
  <si>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</si>
  <si>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</si>
  <si>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</si>
  <si>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</si>
  <si>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</si>
  <si>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</si>
  <si>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</si>
  <si>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</si>
  <si>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</si>
  <si>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</si>
  <si>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</si>
  <si>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</si>
  <si>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</si>
  <si>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</si>
  <si>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</si>
  <si>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</si>
  <si>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</si>
  <si>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</si>
  <si>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</si>
  <si>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</si>
  <si>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</si>
  <si>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</si>
  <si>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</si>
  <si>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</si>
  <si>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</si>
  <si>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</si>
  <si>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</si>
  <si>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</si>
  <si>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</si>
  <si>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</si>
  <si>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</si>
  <si>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</si>
  <si>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</si>
  <si>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</si>
  <si>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</si>
  <si>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</si>
  <si>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</si>
  <si>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</si>
  <si>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</si>
  <si>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</si>
  <si>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</si>
  <si>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</si>
  <si>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</si>
  <si>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</si>
  <si>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</si>
  <si>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</si>
  <si>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</si>
  <si>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</si>
  <si>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</si>
  <si>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</si>
  <si>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</si>
  <si>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</si>
  <si>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</si>
  <si>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</si>
  <si>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</si>
  <si>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</si>
  <si>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</si>
  <si>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</si>
  <si>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</si>
  <si>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</si>
  <si>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</si>
  <si>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</si>
  <si>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</si>
  <si>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</si>
  <si>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</si>
  <si>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</si>
  <si>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</si>
  <si>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</si>
  <si>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</si>
  <si>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</si>
  <si>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</si>
  <si>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</si>
  <si>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</si>
  <si>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</si>
  <si>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</si>
  <si>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</si>
  <si>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</si>
  <si>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</si>
  <si>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</si>
  <si>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</si>
  <si>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</si>
  <si>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</si>
  <si>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</si>
  <si>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</si>
  <si>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</si>
  <si>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</si>
  <si>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</si>
  <si>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</si>
  <si>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</si>
  <si>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</si>
  <si>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</si>
  <si>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</si>
  <si>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</si>
  <si>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</si>
  <si>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</si>
  <si>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</si>
  <si>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</si>
  <si>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</si>
  <si>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</si>
  <si>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</si>
  <si>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</si>
  <si>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</si>
  <si>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</si>
  <si>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</si>
  <si>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</si>
  <si>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</si>
  <si>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</si>
  <si>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</si>
  <si>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</si>
  <si>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</si>
  <si>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</si>
  <si>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</si>
  <si>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</si>
  <si>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</si>
  <si>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</si>
  <si>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</si>
  <si>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</si>
  <si>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</si>
  <si>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</si>
  <si>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</si>
  <si>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</si>
  <si>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</si>
  <si>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</si>
  <si>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</si>
  <si>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</si>
  <si>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</si>
  <si>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</si>
  <si>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</si>
  <si>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</si>
  <si>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</si>
  <si>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</si>
  <si>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</si>
  <si>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</si>
  <si>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</si>
  <si>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</si>
  <si>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</si>
  <si>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</si>
  <si>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</si>
  <si>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</si>
  <si>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</si>
  <si>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</si>
  <si>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</si>
  <si>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</si>
  <si>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</si>
  <si>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</si>
  <si>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</si>
  <si>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</si>
  <si>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</si>
  <si>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</si>
  <si>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</si>
  <si>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</si>
  <si>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</si>
  <si>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</si>
  <si>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</si>
  <si>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</si>
  <si>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</si>
  <si>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</si>
  <si>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</si>
  <si>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</si>
  <si>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</si>
  <si>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</si>
  <si>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</si>
  <si>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</si>
  <si>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</si>
  <si>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</si>
  <si>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</si>
  <si>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</si>
  <si>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</si>
  <si>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</si>
  <si>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</si>
  <si>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</si>
  <si>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</si>
  <si>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</si>
  <si>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</si>
  <si>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</si>
  <si>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</si>
  <si>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</si>
  <si>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</si>
  <si>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</si>
  <si>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</si>
  <si>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</si>
  <si>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</si>
  <si>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</si>
  <si>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</si>
  <si>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</si>
  <si>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</si>
  <si>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</si>
  <si>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</si>
  <si>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</si>
  <si>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</si>
  <si>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</si>
  <si>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</si>
  <si>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</si>
  <si>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</si>
  <si>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</si>
  <si>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</si>
  <si>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</si>
  <si>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</si>
  <si>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</si>
  <si>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</si>
  <si>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</si>
  <si>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</si>
  <si>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</si>
  <si>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</si>
  <si>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</si>
  <si>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</si>
  <si>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</si>
  <si>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</si>
  <si>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</si>
  <si>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</si>
  <si>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</si>
  <si>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</si>
  <si>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</si>
  <si>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</si>
  <si>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</si>
  <si>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</si>
  <si>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</si>
  <si>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</si>
  <si>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</si>
  <si>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</si>
  <si>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</si>
  <si>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</si>
  <si>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</si>
  <si>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</si>
  <si>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</si>
  <si>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</si>
  <si>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</si>
  <si>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</si>
  <si>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</si>
  <si>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</si>
  <si>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</si>
  <si>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</si>
  <si>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</si>
  <si>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</si>
  <si>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</si>
  <si>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</si>
  <si>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</si>
  <si>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</si>
  <si>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</si>
  <si>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</si>
  <si>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</si>
  <si>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</si>
  <si>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</si>
  <si>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</si>
  <si>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</si>
  <si>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</si>
  <si>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</si>
  <si>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</si>
  <si>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</si>
  <si>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</si>
  <si>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</si>
  <si>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</si>
  <si>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</si>
  <si>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</si>
  <si>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</si>
  <si>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</si>
  <si>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</si>
  <si>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</si>
  <si>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</si>
  <si>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</si>
  <si>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</si>
  <si>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</si>
  <si>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</si>
  <si>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</si>
  <si>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</si>
  <si>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</si>
  <si>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</si>
  <si>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</si>
  <si>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</si>
  <si>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</si>
  <si>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</si>
  <si>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</si>
  <si>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</si>
  <si>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</si>
  <si>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</si>
  <si>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</si>
  <si>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</si>
  <si>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</si>
  <si>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</si>
  <si>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</si>
  <si>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</si>
  <si>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</si>
  <si>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</si>
  <si>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</si>
  <si>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</si>
  <si>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</si>
  <si>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</si>
  <si>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</si>
  <si>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</si>
  <si>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</si>
  <si>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</si>
  <si>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</si>
  <si>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</si>
  <si>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</si>
  <si>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</si>
  <si>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</si>
  <si>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</si>
  <si>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</si>
  <si>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</si>
  <si>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</si>
  <si>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</si>
  <si>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</si>
  <si>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</si>
  <si>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</si>
  <si>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</si>
  <si>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</si>
  <si>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</si>
  <si>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</si>
  <si>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</si>
  <si>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</si>
  <si>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</si>
  <si>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</si>
  <si>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</si>
  <si>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</si>
  <si>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</si>
  <si>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</si>
  <si>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</si>
  <si>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</si>
  <si>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</si>
  <si>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</si>
  <si>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</si>
  <si>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</si>
  <si>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</si>
  <si>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</si>
  <si>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</si>
  <si>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</si>
  <si>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</si>
  <si>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</si>
  <si>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</si>
  <si>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</si>
  <si>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</si>
  <si>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</si>
  <si>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</si>
  <si>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</si>
  <si>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</si>
  <si>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</si>
  <si>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</si>
  <si>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</si>
  <si>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</si>
  <si>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</si>
  <si>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</si>
  <si>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</si>
  <si>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</si>
  <si>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</si>
  <si>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</si>
  <si>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</si>
  <si>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</si>
  <si>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</si>
  <si>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</si>
  <si>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</si>
  <si>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</si>
  <si>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</si>
  <si>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</si>
  <si>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</si>
  <si>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</si>
  <si>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</si>
  <si>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</si>
  <si>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</si>
  <si>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</si>
  <si>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</si>
  <si>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</si>
  <si>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</si>
  <si>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</si>
  <si>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</si>
  <si>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</si>
  <si>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</si>
  <si>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</si>
  <si>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</si>
  <si>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</si>
  <si>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</si>
  <si>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</si>
  <si>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</si>
  <si>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</si>
  <si>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</si>
  <si>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</si>
  <si>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</si>
  <si>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</si>
  <si>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</si>
  <si>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</si>
  <si>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</si>
  <si>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</si>
  <si>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</si>
  <si>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</si>
  <si>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</si>
  <si>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</si>
  <si>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</si>
  <si>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</si>
  <si>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</si>
  <si>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</si>
  <si>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</si>
  <si>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</si>
  <si>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</si>
  <si>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</si>
  <si>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</si>
  <si>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</si>
  <si>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</si>
  <si>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</si>
  <si>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</si>
  <si>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</si>
  <si>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</si>
  <si>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</si>
  <si>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</si>
  <si>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気象庁予報部</t>
    <rPh sb="0" eb="3">
      <t>キショウチョウ</t>
    </rPh>
    <rPh sb="3" eb="5">
      <t>ヨホウ</t>
    </rPh>
    <rPh sb="5" eb="6">
      <t>ブ</t>
    </rPh>
    <phoneticPr fontId="5"/>
  </si>
  <si>
    <t>業務課</t>
    <rPh sb="0" eb="3">
      <t>ギョウムカ</t>
    </rPh>
    <phoneticPr fontId="5"/>
  </si>
  <si>
    <t>課長　木俣　昌久</t>
    <rPh sb="0" eb="2">
      <t>カチョウ</t>
    </rPh>
    <rPh sb="3" eb="5">
      <t>キマタ</t>
    </rPh>
    <rPh sb="6" eb="8">
      <t>マサヒサ</t>
    </rPh>
    <phoneticPr fontId="5"/>
  </si>
  <si>
    <t>防災基本計画（昭和38年中央防災会議策定）、世界気象機関条約、SOLAS条約（海上における人命の安全のための国際条約）</t>
    <phoneticPr fontId="5"/>
  </si>
  <si>
    <t>-</t>
  </si>
  <si>
    <t>-</t>
    <phoneticPr fontId="5"/>
  </si>
  <si>
    <t>台風予報の精度（台風中心位置の予報誤差）</t>
    <phoneticPr fontId="5"/>
  </si>
  <si>
    <t>km</t>
    <phoneticPr fontId="5"/>
  </si>
  <si>
    <t>-</t>
    <phoneticPr fontId="5"/>
  </si>
  <si>
    <t>-</t>
    <phoneticPr fontId="5"/>
  </si>
  <si>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</si>
  <si>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</si>
  <si>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</si>
  <si>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</si>
  <si>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</si>
  <si>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</si>
  <si>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</si>
  <si>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</si>
  <si>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</si>
  <si>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観測予報庁費</t>
    <rPh sb="0" eb="2">
      <t>カンソク</t>
    </rPh>
    <rPh sb="2" eb="4">
      <t>ヨホウ</t>
    </rPh>
    <rPh sb="4" eb="6">
      <t>チョウヒ</t>
    </rPh>
    <phoneticPr fontId="5"/>
  </si>
  <si>
    <t>通信専用料</t>
    <rPh sb="0" eb="2">
      <t>ツウシン</t>
    </rPh>
    <rPh sb="2" eb="4">
      <t>センヨウ</t>
    </rPh>
    <rPh sb="4" eb="5">
      <t>リョウ</t>
    </rPh>
    <phoneticPr fontId="5"/>
  </si>
  <si>
    <t>　気象業務の円滑な遂行の基盤として、国内・国外の観測資料や予報・警報等の各種気象情報を即時的に収集・交換する。</t>
  </si>
  <si>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</si>
  <si>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船舶気象通報料</t>
    <rPh sb="0" eb="2">
      <t>センパク</t>
    </rPh>
    <rPh sb="2" eb="4">
      <t>キショウ</t>
    </rPh>
    <rPh sb="4" eb="6">
      <t>ツウホウ</t>
    </rPh>
    <rPh sb="6" eb="7">
      <t>リョウ</t>
    </rPh>
    <phoneticPr fontId="5"/>
  </si>
  <si>
    <t>職員旅費</t>
    <rPh sb="0" eb="2">
      <t>ショクイン</t>
    </rPh>
    <rPh sb="2" eb="4">
      <t>リョヒ</t>
    </rPh>
    <phoneticPr fontId="5"/>
  </si>
  <si>
    <t>72時間先の台風中心位置の予報誤差（過去５年の平均）</t>
  </si>
  <si>
    <t>km</t>
  </si>
  <si>
    <t>データ取扱量
※データ取扱量が増えることで、より精度の高い数値予報資料の作成に繋がり、適時的確な防災気象情報等を発表することができる。</t>
    <rPh sb="11" eb="13">
      <t>トリアツカ</t>
    </rPh>
    <rPh sb="13" eb="14">
      <t>リョウ</t>
    </rPh>
    <rPh sb="15" eb="16">
      <t>フ</t>
    </rPh>
    <rPh sb="24" eb="26">
      <t>セイド</t>
    </rPh>
    <rPh sb="27" eb="28">
      <t>タカ</t>
    </rPh>
    <rPh sb="29" eb="31">
      <t>スウチ</t>
    </rPh>
    <rPh sb="31" eb="33">
      <t>ヨホウ</t>
    </rPh>
    <rPh sb="33" eb="35">
      <t>シリョウ</t>
    </rPh>
    <rPh sb="36" eb="38">
      <t>サクセイ</t>
    </rPh>
    <rPh sb="39" eb="40">
      <t>ツナ</t>
    </rPh>
    <rPh sb="43" eb="45">
      <t>テキジ</t>
    </rPh>
    <rPh sb="45" eb="47">
      <t>テキカク</t>
    </rPh>
    <rPh sb="48" eb="50">
      <t>ボウサイ</t>
    </rPh>
    <rPh sb="50" eb="52">
      <t>キショウ</t>
    </rPh>
    <rPh sb="52" eb="54">
      <t>ジョウホウ</t>
    </rPh>
    <rPh sb="54" eb="55">
      <t>トウ</t>
    </rPh>
    <rPh sb="56" eb="58">
      <t>ハッピョウ</t>
    </rPh>
    <phoneticPr fontId="5"/>
  </si>
  <si>
    <t>気象情報伝送処理システム稼働率
※稼働率が高くなることで、防災気象情報等の作成に必要な各種資料をより多く、適時的確に収集・交換することができる。</t>
    <rPh sb="17" eb="19">
      <t>カドウ</t>
    </rPh>
    <rPh sb="19" eb="20">
      <t>リツ</t>
    </rPh>
    <rPh sb="21" eb="22">
      <t>タカ</t>
    </rPh>
    <rPh sb="29" eb="31">
      <t>ボウサイ</t>
    </rPh>
    <rPh sb="31" eb="33">
      <t>キショウ</t>
    </rPh>
    <rPh sb="33" eb="35">
      <t>ジョウホウ</t>
    </rPh>
    <rPh sb="35" eb="36">
      <t>トウ</t>
    </rPh>
    <rPh sb="37" eb="39">
      <t>サクセイ</t>
    </rPh>
    <rPh sb="40" eb="42">
      <t>ヒツヨウ</t>
    </rPh>
    <rPh sb="43" eb="45">
      <t>カクシュ</t>
    </rPh>
    <rPh sb="45" eb="47">
      <t>シリョウ</t>
    </rPh>
    <rPh sb="50" eb="51">
      <t>オオ</t>
    </rPh>
    <rPh sb="53" eb="55">
      <t>テキジ</t>
    </rPh>
    <rPh sb="55" eb="57">
      <t>テキカク</t>
    </rPh>
    <rPh sb="58" eb="60">
      <t>シュウシュウ</t>
    </rPh>
    <rPh sb="61" eb="63">
      <t>コウカン</t>
    </rPh>
    <phoneticPr fontId="5"/>
  </si>
  <si>
    <t>執行額(百万円)／データの取扱量　　　　　　　　　　　　　　　　　　　　　　　　　　　　　</t>
    <rPh sb="4" eb="6">
      <t>ヒャクマン</t>
    </rPh>
    <rPh sb="6" eb="7">
      <t>エン</t>
    </rPh>
    <phoneticPr fontId="5"/>
  </si>
  <si>
    <t>ギガバイト（GB）/日</t>
    <rPh sb="10" eb="11">
      <t>ニチ</t>
    </rPh>
    <phoneticPr fontId="5"/>
  </si>
  <si>
    <t>千円/ギガバイト（GB）</t>
    <rPh sb="0" eb="2">
      <t>センエン</t>
    </rPh>
    <phoneticPr fontId="5"/>
  </si>
  <si>
    <t>　　/</t>
  </si>
  <si>
    <t>４　水害等災害による被害の軽減</t>
  </si>
  <si>
    <t>１０　自然災害による被害を軽減するため、気象情報等の提供及び観測・通信体制を充実する</t>
  </si>
  <si>
    <t>　精度の高い台風予報を迅速に提供する。</t>
  </si>
  <si>
    <t>　防災気象情報の迅速・的確な作成・発表には、観測資料や作成した情報を即時的に交換するためのシステムの維持・運用が不可欠であることから、本事業を継続する必要がある。</t>
  </si>
  <si>
    <t>気象データ交換業務</t>
    <rPh sb="0" eb="2">
      <t>キショウ</t>
    </rPh>
    <rPh sb="5" eb="7">
      <t>コウカン</t>
    </rPh>
    <phoneticPr fontId="5"/>
  </si>
  <si>
    <t>（株）ＪＥＣＣ</t>
    <phoneticPr fontId="5"/>
  </si>
  <si>
    <t>気象情報伝送処理システムハードウェアの借用（リース）及び保守</t>
    <phoneticPr fontId="5"/>
  </si>
  <si>
    <t>気象情報伝送処理システム（西日本）ハードウェアの借用（リース）及び保守</t>
    <phoneticPr fontId="5"/>
  </si>
  <si>
    <t>国庫債務負担行為等</t>
  </si>
  <si>
    <t>気象情報伝送処理システム（西日本）用クライアントシステムの借用（リース）及び保守</t>
    <phoneticPr fontId="5"/>
  </si>
  <si>
    <t>ＷＩＳ装置の借用（リース）・保守</t>
    <phoneticPr fontId="5"/>
  </si>
  <si>
    <t>ソフトバンク（株）</t>
    <phoneticPr fontId="5"/>
  </si>
  <si>
    <t>気象庁国内基盤通信網（Ｂ網）通信回線サービスの提供</t>
    <phoneticPr fontId="5"/>
  </si>
  <si>
    <t>ソフトバンク（株）</t>
    <phoneticPr fontId="5"/>
  </si>
  <si>
    <t>気象情報配信サービス（ホスティング等）の提供</t>
    <phoneticPr fontId="5"/>
  </si>
  <si>
    <t>東京センチュリー（株）</t>
    <phoneticPr fontId="5"/>
  </si>
  <si>
    <t>気象データ交換動作環境（クラウドサービス等）の提供</t>
    <phoneticPr fontId="5"/>
  </si>
  <si>
    <t>気象情報伝送処理システム用クライアントシステムの借用（リース）及び保守</t>
    <phoneticPr fontId="5"/>
  </si>
  <si>
    <t>エヌ・ティ・ティ・コミュニケーションズ（株）</t>
    <phoneticPr fontId="5"/>
  </si>
  <si>
    <t>気象庁国内基盤通信網（Ａ網）通信回線サービスの提供</t>
    <phoneticPr fontId="5"/>
  </si>
  <si>
    <t>富士通（株）</t>
    <phoneticPr fontId="5"/>
  </si>
  <si>
    <t>気象情報伝送処理システムの業務処理ソフトウェア保守</t>
    <phoneticPr fontId="5"/>
  </si>
  <si>
    <t>気象情報伝送処理システムネットワーク機器の借用（リース）及び保守</t>
    <phoneticPr fontId="5"/>
  </si>
  <si>
    <t>富士通（株）</t>
    <phoneticPr fontId="5"/>
  </si>
  <si>
    <t>シスコシステムズキャピタル（株）</t>
    <phoneticPr fontId="5"/>
  </si>
  <si>
    <t>シスコシステムズキャピタル（株）</t>
    <phoneticPr fontId="5"/>
  </si>
  <si>
    <t>気象情報伝送処理システム（西日本）ネットワーク機器の借用（リース）及び保守</t>
    <phoneticPr fontId="5"/>
  </si>
  <si>
    <t>（株）インターネットイニシアティブ</t>
    <phoneticPr fontId="5"/>
  </si>
  <si>
    <t>ＷＩＳ通信サービスの提供</t>
    <phoneticPr fontId="5"/>
  </si>
  <si>
    <t>ＫＤＤＩ（株）</t>
    <phoneticPr fontId="5"/>
  </si>
  <si>
    <t>特別警報変換配信システム通信サービスの提供</t>
    <phoneticPr fontId="5"/>
  </si>
  <si>
    <t>鹿児島県無線漁業協同組合</t>
    <phoneticPr fontId="5"/>
  </si>
  <si>
    <t>気象情報伝送処理システムの業務処理ソフトウェア改修</t>
    <phoneticPr fontId="5"/>
  </si>
  <si>
    <t>電信回線専用料</t>
    <phoneticPr fontId="5"/>
  </si>
  <si>
    <t>気象情報伝送処理システムの仮想化検証</t>
    <phoneticPr fontId="5"/>
  </si>
  <si>
    <t>気象情報伝送処理システムの設定変更</t>
    <phoneticPr fontId="5"/>
  </si>
  <si>
    <t>ＫＤＤＩ（株）</t>
    <phoneticPr fontId="5"/>
  </si>
  <si>
    <t>インマルサットＣ海事衛星通信料</t>
    <phoneticPr fontId="5"/>
  </si>
  <si>
    <t>国際電信回線専用使用料</t>
    <phoneticPr fontId="5"/>
  </si>
  <si>
    <t>ＩＮＴＥＲＯＵＴＥ　ＣＯＭＭＵＮＩＣＡＴＩＯＮＳ　ＬＩＭＩＴＥＤ</t>
    <phoneticPr fontId="5"/>
  </si>
  <si>
    <t>特別警報変換配信システムの保守</t>
    <phoneticPr fontId="5"/>
  </si>
  <si>
    <t>アビコム・ジャパン（株）</t>
    <phoneticPr fontId="5"/>
  </si>
  <si>
    <t>航空無線データ通信第４種サービス他</t>
    <phoneticPr fontId="5"/>
  </si>
  <si>
    <t>電信回線専用料</t>
    <phoneticPr fontId="5"/>
  </si>
  <si>
    <t>（株）ＮＴＴドコモ</t>
    <phoneticPr fontId="5"/>
  </si>
  <si>
    <t>484</t>
    <phoneticPr fontId="5"/>
  </si>
  <si>
    <t>461</t>
    <phoneticPr fontId="5"/>
  </si>
  <si>
    <t>493</t>
    <phoneticPr fontId="5"/>
  </si>
  <si>
    <t>81</t>
    <phoneticPr fontId="5"/>
  </si>
  <si>
    <t>79</t>
    <phoneticPr fontId="5"/>
  </si>
  <si>
    <t>78</t>
    <phoneticPr fontId="5"/>
  </si>
  <si>
    <t>86</t>
    <phoneticPr fontId="5"/>
  </si>
  <si>
    <t>0078</t>
    <phoneticPr fontId="5"/>
  </si>
  <si>
    <t>有</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</si>
  <si>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</si>
  <si>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</si>
  <si>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</si>
  <si>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</si>
  <si>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</si>
  <si>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（株）ＪＥＣＣ</t>
    <phoneticPr fontId="5"/>
  </si>
  <si>
    <t>A.（株）ＪＥＣＣ</t>
    <phoneticPr fontId="5"/>
  </si>
  <si>
    <t>雑役務費</t>
    <phoneticPr fontId="5"/>
  </si>
  <si>
    <t>気象情報伝送処理システムハードウェアの借用（リース）・保守　等</t>
    <phoneticPr fontId="5"/>
  </si>
  <si>
    <t>通信運搬費</t>
    <phoneticPr fontId="5"/>
  </si>
  <si>
    <t>大阪管区気象台</t>
    <rPh sb="0" eb="2">
      <t>オオサカ</t>
    </rPh>
    <rPh sb="2" eb="4">
      <t>カンク</t>
    </rPh>
    <rPh sb="4" eb="7">
      <t>キショウダイ</t>
    </rPh>
    <phoneticPr fontId="5"/>
  </si>
  <si>
    <t>パナソニックＥＳ防災システムズ（株）</t>
    <phoneticPr fontId="5"/>
  </si>
  <si>
    <t>清瀬庁舎入退室管理設備の管理機能等強化</t>
    <phoneticPr fontId="5"/>
  </si>
  <si>
    <t>福岡管区気象台</t>
    <rPh sb="0" eb="2">
      <t>フクオカ</t>
    </rPh>
    <rPh sb="2" eb="4">
      <t>カンク</t>
    </rPh>
    <rPh sb="4" eb="7">
      <t>キショウダイ</t>
    </rPh>
    <phoneticPr fontId="5"/>
  </si>
  <si>
    <t>（有）旭冷機サービス</t>
    <rPh sb="1" eb="2">
      <t>ユウ</t>
    </rPh>
    <phoneticPr fontId="5"/>
  </si>
  <si>
    <t>南海ビルサービス（株）</t>
    <phoneticPr fontId="5"/>
  </si>
  <si>
    <t>大阪管区気象台空調設備保守点検作業</t>
    <phoneticPr fontId="5"/>
  </si>
  <si>
    <t>大阪管区気象台マシン室加湿器オーバーホール作業</t>
    <phoneticPr fontId="5"/>
  </si>
  <si>
    <t>大阪管区気象台第２マシン室空調機ＰＡＣ１０－６修繕</t>
    <phoneticPr fontId="5"/>
  </si>
  <si>
    <t>大阪管区気象台第１ＣＶＣＦ室空調機ＰＡＣ１１－１修繕</t>
    <phoneticPr fontId="5"/>
  </si>
  <si>
    <t>南海ビルサービス（株）</t>
    <phoneticPr fontId="5"/>
  </si>
  <si>
    <t>大阪管区気象台第５マシン室空調機ＰＡＣ５－３修繕</t>
    <phoneticPr fontId="5"/>
  </si>
  <si>
    <t>大阪管区気象台第２マシン室空調機ＰＡＣ１０－７修繕</t>
    <phoneticPr fontId="5"/>
  </si>
  <si>
    <t>大阪管区気象台１７階予報課現業室空調機ＰＡＣ７－２等撤去工事</t>
    <phoneticPr fontId="5"/>
  </si>
  <si>
    <t>ダイキンエアテクノ（株）</t>
    <phoneticPr fontId="5"/>
  </si>
  <si>
    <t>福岡管区気象台マシン室室内空気調和機器修理工事</t>
    <phoneticPr fontId="5"/>
  </si>
  <si>
    <t>田内電気（株）</t>
    <phoneticPr fontId="5"/>
  </si>
  <si>
    <t>大阪管区気象台マシン室ＬＡＮケーブル敷設</t>
    <phoneticPr fontId="5"/>
  </si>
  <si>
    <t>B.鹿児島県無線漁業協同組合</t>
    <phoneticPr fontId="5"/>
  </si>
  <si>
    <t>C.大阪管区気象台</t>
    <rPh sb="2" eb="4">
      <t>オオサカ</t>
    </rPh>
    <rPh sb="4" eb="6">
      <t>カンク</t>
    </rPh>
    <rPh sb="6" eb="9">
      <t>キショウダイ</t>
    </rPh>
    <phoneticPr fontId="5"/>
  </si>
  <si>
    <t>大阪管区気象台空調設備保守点検作業　等</t>
    <rPh sb="18" eb="19">
      <t>トウ</t>
    </rPh>
    <phoneticPr fontId="5"/>
  </si>
  <si>
    <t>雑役務費</t>
    <rPh sb="0" eb="1">
      <t>ザツ</t>
    </rPh>
    <rPh sb="1" eb="4">
      <t>エキムヒ</t>
    </rPh>
    <phoneticPr fontId="5"/>
  </si>
  <si>
    <t>D.南海ビルサービス（株）</t>
    <phoneticPr fontId="5"/>
  </si>
  <si>
    <t>大阪管区気象台空調設備保守点検作業　等</t>
    <phoneticPr fontId="5"/>
  </si>
  <si>
    <t>計画に基づく機器の保守等の実施</t>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</si>
  <si>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</si>
  <si>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5"/>
  </si>
  <si>
    <t>1,184/(48.1×365)</t>
    <phoneticPr fontId="5"/>
  </si>
  <si>
    <t>1,342/(39.1×365)</t>
    <phoneticPr fontId="5"/>
  </si>
  <si>
    <t>1,247/(41.2×365)</t>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</si>
  <si>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</si>
  <si>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3736/(51.3×366)</t>
    <phoneticPr fontId="5"/>
  </si>
  <si>
    <t>防災気象情報等の作成に不可欠な各種観測資料や数値予報資料をはじめとする、気象業務に関する国内・国外の各種資料の迅速な収集・交換は、気象庁のみが実施している。</t>
    <rPh sb="65" eb="68">
      <t>キショウチョウ</t>
    </rPh>
    <rPh sb="71" eb="73">
      <t>ジッシ</t>
    </rPh>
    <phoneticPr fontId="5"/>
  </si>
  <si>
    <t>国内外の関係機関と増大する気象データの収集・提供を円滑に行い、技術開発の推進を図るべき。
引き続き、調達の競争性を確保しつつ、調達方法の改善を図り、コストの縮減に努めるべき。</t>
    <phoneticPr fontId="5"/>
  </si>
  <si>
    <t>執行等改善</t>
  </si>
  <si>
    <t>気象情報伝送処理システムの更新強化等　933
気象情報伝送処理システムの整備に伴う維持費の増減　310
前年度限りの経費等　▲2,350
「新しい日本のための優先課題推進枠」　933</t>
    <rPh sb="0" eb="2">
      <t>キショウ</t>
    </rPh>
    <rPh sb="2" eb="4">
      <t>ジョウホウ</t>
    </rPh>
    <rPh sb="4" eb="6">
      <t>デンソウ</t>
    </rPh>
    <rPh sb="6" eb="8">
      <t>ショリ</t>
    </rPh>
    <rPh sb="13" eb="15">
      <t>コウシン</t>
    </rPh>
    <rPh sb="15" eb="17">
      <t>キョウカ</t>
    </rPh>
    <rPh sb="17" eb="18">
      <t>トウ</t>
    </rPh>
    <rPh sb="23" eb="25">
      <t>キショウ</t>
    </rPh>
    <rPh sb="25" eb="27">
      <t>ジョウホウ</t>
    </rPh>
    <rPh sb="27" eb="29">
      <t>デンソウ</t>
    </rPh>
    <rPh sb="29" eb="31">
      <t>ショリ</t>
    </rPh>
    <rPh sb="36" eb="38">
      <t>セイビ</t>
    </rPh>
    <rPh sb="39" eb="40">
      <t>トモナ</t>
    </rPh>
    <rPh sb="41" eb="44">
      <t>イジヒ</t>
    </rPh>
    <rPh sb="45" eb="46">
      <t>ゾウ</t>
    </rPh>
    <rPh sb="46" eb="47">
      <t>ゲン</t>
    </rPh>
    <rPh sb="52" eb="55">
      <t>ゼンネンド</t>
    </rPh>
    <rPh sb="55" eb="56">
      <t>カギ</t>
    </rPh>
    <rPh sb="58" eb="60">
      <t>ケイヒ</t>
    </rPh>
    <rPh sb="60" eb="61">
      <t>トウ</t>
    </rPh>
    <rPh sb="71" eb="72">
      <t>アタラ</t>
    </rPh>
    <rPh sb="74" eb="76">
      <t>ニホン</t>
    </rPh>
    <rPh sb="80" eb="82">
      <t>ユウセン</t>
    </rPh>
    <rPh sb="82" eb="84">
      <t>カダイ</t>
    </rPh>
    <rPh sb="84" eb="86">
      <t>スイシン</t>
    </rPh>
    <rPh sb="86" eb="87">
      <t>ワク</t>
    </rPh>
    <phoneticPr fontId="5"/>
  </si>
  <si>
    <t>気象データの収集・提供を円滑に行うため、気象情報伝送処理システムを整備し、技術開発の推進を図る。
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</si>
</sst>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39822</xdr:colOff>
      <xdr:row>740</xdr:row>
      <xdr:rowOff>0</xdr:rowOff>
    </xdr:from>
    <xdr:to>
      <xdr:col>49</xdr:col>
      <xdr:colOff>428144</xdr:colOff>
      <xdr:row>759</xdr:row>
      <xdr:rowOff>299852</xdr:rowOff>
    </xdr:to>
    <xdr:grpSp>
      <xdr:nvGrpSpPr>
        <xdr:cNvPr id="35" name="グループ化 34"/>
        <xdr:cNvGrpSpPr/>
      </xdr:nvGrpSpPr>
      <xdr:grpSpPr>
        <a:xfrm>
          <a:off x="1250057" y="45339000"/>
          <a:ext cx="9061675" cy="7875028"/>
          <a:chOff x="1263953" y="234392192"/>
          <a:chExt cx="8613385" cy="8031102"/>
        </a:xfrm>
      </xdr:grpSpPr>
      <xdr:sp macro="" textlink="">
        <xdr:nvSpPr>
          <xdr:cNvPr id="38" name="テキスト ボックス 37"/>
          <xdr:cNvSpPr txBox="1"/>
        </xdr:nvSpPr>
        <xdr:spPr>
          <a:xfrm>
            <a:off x="3482578" y="234392192"/>
            <a:ext cx="2585300" cy="337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39" name="テキスト ボックス 38"/>
          <xdr:cNvSpPr txBox="1"/>
        </xdr:nvSpPr>
        <xdr:spPr>
          <a:xfrm>
            <a:off x="3828455" y="234776367"/>
            <a:ext cx="2512904" cy="6279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986</a:t>
            </a:r>
            <a:r>
              <a:rPr kumimoji="1" lang="ja-JP" altLang="ja-JP" sz="1100">
                <a:solidFill>
                  <a:schemeClr val="dk1"/>
                </a:solidFill>
                <a:latin typeface="+mn-lt"/>
                <a:ea typeface="+mn-ea"/>
                <a:cs typeface="+mn-cs"/>
              </a:rPr>
              <a:t>百万円</a:t>
            </a:r>
            <a:endParaRPr lang="ja-JP" altLang="ja-JP"/>
          </a:p>
        </xdr:txBody>
      </xdr:sp>
      <xdr:sp macro="" textlink="">
        <xdr:nvSpPr>
          <xdr:cNvPr id="40" name="大かっこ 39"/>
          <xdr:cNvSpPr/>
        </xdr:nvSpPr>
        <xdr:spPr>
          <a:xfrm>
            <a:off x="3853855" y="235643142"/>
            <a:ext cx="2451452" cy="83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テキスト ボックス 40"/>
          <xdr:cNvSpPr txBox="1"/>
        </xdr:nvSpPr>
        <xdr:spPr>
          <a:xfrm>
            <a:off x="3958431" y="235719342"/>
            <a:ext cx="242069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気象情報伝送処理システムハードウェアの借用（リース）・保守</a:t>
            </a:r>
            <a:r>
              <a:rPr kumimoji="1" lang="ja-JP" altLang="en-US"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2" name="テキスト ボックス 41"/>
          <xdr:cNvSpPr txBox="1"/>
        </xdr:nvSpPr>
        <xdr:spPr>
          <a:xfrm>
            <a:off x="3584178" y="236752805"/>
            <a:ext cx="2246335" cy="3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43" name="テキスト ボックス 42"/>
          <xdr:cNvSpPr txBox="1"/>
        </xdr:nvSpPr>
        <xdr:spPr>
          <a:xfrm>
            <a:off x="3841155" y="237059192"/>
            <a:ext cx="2512904" cy="6253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8</a:t>
            </a:r>
            <a:r>
              <a:rPr kumimoji="1" lang="ja-JP" altLang="ja-JP"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194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4" name="テキスト ボックス 43"/>
          <xdr:cNvSpPr txBox="1"/>
        </xdr:nvSpPr>
        <xdr:spPr>
          <a:xfrm>
            <a:off x="6562527" y="237133739"/>
            <a:ext cx="585471" cy="33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45" name="テキスト ボックス 44"/>
          <xdr:cNvSpPr txBox="1"/>
        </xdr:nvSpPr>
        <xdr:spPr>
          <a:xfrm>
            <a:off x="1287859" y="238283155"/>
            <a:ext cx="1127300" cy="58055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1,184</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6" name="大かっこ 45"/>
          <xdr:cNvSpPr/>
        </xdr:nvSpPr>
        <xdr:spPr>
          <a:xfrm>
            <a:off x="1263953" y="238923473"/>
            <a:ext cx="1303536" cy="853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1358818" y="239042613"/>
            <a:ext cx="1143688" cy="7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気象データ交換に係る企画立案及び事業の実施</a:t>
            </a:r>
            <a:endParaRPr lang="ja-JP" altLang="ja-JP">
              <a:effectLst/>
            </a:endParaRPr>
          </a:p>
        </xdr:txBody>
      </xdr:sp>
      <xdr:sp macro="" textlink="">
        <xdr:nvSpPr>
          <xdr:cNvPr id="48" name="大かっこ 47"/>
          <xdr:cNvSpPr/>
        </xdr:nvSpPr>
        <xdr:spPr>
          <a:xfrm>
            <a:off x="3866555" y="237798967"/>
            <a:ext cx="2451452" cy="82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3971131" y="237862467"/>
            <a:ext cx="223682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100">
                <a:solidFill>
                  <a:schemeClr val="dk1"/>
                </a:solidFill>
                <a:effectLst/>
                <a:latin typeface="+mn-lt"/>
                <a:ea typeface="+mn-ea"/>
                <a:cs typeface="+mn-cs"/>
              </a:rPr>
              <a:t>電信回線専用料</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sp macro="" textlink="">
        <xdr:nvSpPr>
          <xdr:cNvPr id="50" name="テキスト ボックス 49"/>
          <xdr:cNvSpPr txBox="1"/>
        </xdr:nvSpPr>
        <xdr:spPr>
          <a:xfrm>
            <a:off x="3830267" y="239464271"/>
            <a:ext cx="2514381" cy="61945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1" name="テキスト ボックス 50"/>
          <xdr:cNvSpPr txBox="1"/>
        </xdr:nvSpPr>
        <xdr:spPr>
          <a:xfrm>
            <a:off x="7087721" y="239134770"/>
            <a:ext cx="2278084" cy="561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52" name="テキスト ボックス 51"/>
          <xdr:cNvSpPr txBox="1"/>
        </xdr:nvSpPr>
        <xdr:spPr>
          <a:xfrm>
            <a:off x="7192298" y="239474372"/>
            <a:ext cx="2094005" cy="617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3" name="テキスト ボックス 52"/>
          <xdr:cNvSpPr txBox="1"/>
        </xdr:nvSpPr>
        <xdr:spPr>
          <a:xfrm>
            <a:off x="9338843" y="240365703"/>
            <a:ext cx="53849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54" name="大かっこ 53"/>
          <xdr:cNvSpPr/>
        </xdr:nvSpPr>
        <xdr:spPr>
          <a:xfrm>
            <a:off x="3873157" y="240201571"/>
            <a:ext cx="2456328" cy="817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3974758" y="240242846"/>
            <a:ext cx="2257554" cy="60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56" name="大かっこ 55"/>
          <xdr:cNvSpPr/>
        </xdr:nvSpPr>
        <xdr:spPr>
          <a:xfrm>
            <a:off x="7199478" y="240166241"/>
            <a:ext cx="2061978" cy="689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7418916" y="240233055"/>
            <a:ext cx="1804041" cy="78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大阪管区気象台空調機修繕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sp macro="" textlink="">
        <xdr:nvSpPr>
          <xdr:cNvPr id="58" name="テキスト ボックス 57"/>
          <xdr:cNvSpPr txBox="1"/>
        </xdr:nvSpPr>
        <xdr:spPr>
          <a:xfrm>
            <a:off x="3095625" y="241870763"/>
            <a:ext cx="6151481" cy="55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59" name="直線矢印コネクタ 58"/>
          <xdr:cNvCxnSpPr/>
        </xdr:nvCxnSpPr>
        <xdr:spPr>
          <a:xfrm>
            <a:off x="2902148" y="235146255"/>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2922632" y="235133555"/>
            <a:ext cx="0" cy="4634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2940248" y="237378280"/>
            <a:ext cx="7739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a:off x="6338877" y="239782962"/>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2913261" y="239767248"/>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flipV="1">
            <a:off x="2410619" y="238576842"/>
            <a:ext cx="49152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12" sqref="A12: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76</v>
      </c>
      <c r="AT2" s="944"/>
      <c r="AU2" s="944"/>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605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130</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494" t="s">
        <v>22</v>
      </c>
      <c r="B7" s="495"/>
      <c r="C7" s="495"/>
      <c r="D7" s="495"/>
      <c r="E7" s="495"/>
      <c r="F7" s="496"/>
      <c r="G7" s="497" t="s">
        <v>690</v>
      </c>
      <c r="H7" s="498"/>
      <c r="I7" s="498"/>
      <c r="J7" s="498"/>
      <c r="K7" s="498"/>
      <c r="L7" s="498"/>
      <c r="M7" s="498"/>
      <c r="N7" s="498"/>
      <c r="O7" s="498"/>
      <c r="P7" s="498"/>
      <c r="Q7" s="498"/>
      <c r="R7" s="498"/>
      <c r="S7" s="498"/>
      <c r="T7" s="498"/>
      <c r="U7" s="498"/>
      <c r="V7" s="498"/>
      <c r="W7" s="498"/>
      <c r="X7" s="499"/>
      <c r="Y7" s="926" t="s">
        <v>513</v>
      </c>
      <c r="Z7" s="443"/>
      <c r="AA7" s="443"/>
      <c r="AB7" s="443"/>
      <c r="AC7" s="443"/>
      <c r="AD7" s="927"/>
      <c r="AE7" s="916" t="s">
        <v>571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378</v>
      </c>
      <c r="B8" s="495"/>
      <c r="C8" s="495"/>
      <c r="D8" s="495"/>
      <c r="E8" s="495"/>
      <c r="F8" s="496"/>
      <c r="G8" s="945" t="str">
        <f>入力規則等!A28</f>
        <v>国土強靱化施策、ＩＴ戦略</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590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1363</v>
      </c>
      <c r="Q13" s="661"/>
      <c r="R13" s="661"/>
      <c r="S13" s="661"/>
      <c r="T13" s="661"/>
      <c r="U13" s="661"/>
      <c r="V13" s="662"/>
      <c r="W13" s="660">
        <v>1269</v>
      </c>
      <c r="X13" s="661"/>
      <c r="Y13" s="661"/>
      <c r="Z13" s="661"/>
      <c r="AA13" s="661"/>
      <c r="AB13" s="661"/>
      <c r="AC13" s="662"/>
      <c r="AD13" s="660">
        <v>1202</v>
      </c>
      <c r="AE13" s="661"/>
      <c r="AF13" s="661"/>
      <c r="AG13" s="661"/>
      <c r="AH13" s="661"/>
      <c r="AI13" s="661"/>
      <c r="AJ13" s="662"/>
      <c r="AK13" s="660">
        <v>3736</v>
      </c>
      <c r="AL13" s="661"/>
      <c r="AM13" s="661"/>
      <c r="AN13" s="661"/>
      <c r="AO13" s="661"/>
      <c r="AP13" s="661"/>
      <c r="AQ13" s="662"/>
      <c r="AR13" s="923">
        <v>2629</v>
      </c>
      <c r="AS13" s="924"/>
      <c r="AT13" s="924"/>
      <c r="AU13" s="924"/>
      <c r="AV13" s="924"/>
      <c r="AW13" s="924"/>
      <c r="AX13" s="925"/>
    </row>
    <row r="14" spans="1:50" ht="21" customHeight="1" x14ac:dyDescent="0.15">
      <c r="A14" s="617"/>
      <c r="B14" s="618"/>
      <c r="C14" s="618"/>
      <c r="D14" s="618"/>
      <c r="E14" s="618"/>
      <c r="F14" s="619"/>
      <c r="G14" s="729"/>
      <c r="H14" s="730"/>
      <c r="I14" s="715" t="s">
        <v>8</v>
      </c>
      <c r="J14" s="766"/>
      <c r="K14" s="766"/>
      <c r="L14" s="766"/>
      <c r="M14" s="766"/>
      <c r="N14" s="766"/>
      <c r="O14" s="767"/>
      <c r="P14" s="660" t="s">
        <v>564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564</v>
      </c>
      <c r="Q15" s="661"/>
      <c r="R15" s="661"/>
      <c r="S15" s="661"/>
      <c r="T15" s="661"/>
      <c r="U15" s="661"/>
      <c r="V15" s="662"/>
      <c r="W15" s="660" t="s">
        <v>564</v>
      </c>
      <c r="X15" s="661"/>
      <c r="Y15" s="661"/>
      <c r="Z15" s="661"/>
      <c r="AA15" s="661"/>
      <c r="AB15" s="661"/>
      <c r="AC15" s="662"/>
      <c r="AD15" s="660" t="s">
        <v>564</v>
      </c>
      <c r="AE15" s="661"/>
      <c r="AF15" s="661"/>
      <c r="AG15" s="661"/>
      <c r="AH15" s="661"/>
      <c r="AI15" s="661"/>
      <c r="AJ15" s="662"/>
      <c r="AK15" s="660" t="s">
        <v>564</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564</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564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t="s">
        <v>572</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2">
        <f>SUM(P13:V17)</f>
        <v>1363</v>
      </c>
      <c r="Q18" s="883"/>
      <c r="R18" s="883"/>
      <c r="S18" s="883"/>
      <c r="T18" s="883"/>
      <c r="U18" s="883"/>
      <c r="V18" s="884"/>
      <c r="W18" s="882">
        <f>SUM(W13:AC17)</f>
        <v>1269</v>
      </c>
      <c r="X18" s="883"/>
      <c r="Y18" s="883"/>
      <c r="Z18" s="883"/>
      <c r="AA18" s="883"/>
      <c r="AB18" s="883"/>
      <c r="AC18" s="884"/>
      <c r="AD18" s="882">
        <f>SUM(AD13:AJ17)</f>
        <v>1202</v>
      </c>
      <c r="AE18" s="883"/>
      <c r="AF18" s="883"/>
      <c r="AG18" s="883"/>
      <c r="AH18" s="883"/>
      <c r="AI18" s="883"/>
      <c r="AJ18" s="884"/>
      <c r="AK18" s="882">
        <f>SUM(AK13:AQ17)</f>
        <v>3736</v>
      </c>
      <c r="AL18" s="883"/>
      <c r="AM18" s="883"/>
      <c r="AN18" s="883"/>
      <c r="AO18" s="883"/>
      <c r="AP18" s="883"/>
      <c r="AQ18" s="884"/>
      <c r="AR18" s="882">
        <f>SUM(AR13:AX17)</f>
        <v>2629</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1342</v>
      </c>
      <c r="Q19" s="661"/>
      <c r="R19" s="661"/>
      <c r="S19" s="661"/>
      <c r="T19" s="661"/>
      <c r="U19" s="661"/>
      <c r="V19" s="662"/>
      <c r="W19" s="660">
        <v>1247</v>
      </c>
      <c r="X19" s="661"/>
      <c r="Y19" s="661"/>
      <c r="Z19" s="661"/>
      <c r="AA19" s="661"/>
      <c r="AB19" s="661"/>
      <c r="AC19" s="662"/>
      <c r="AD19" s="660">
        <v>1184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0.9845928099779897</v>
      </c>
      <c r="Q20" s="318"/>
      <c r="R20" s="318"/>
      <c r="S20" s="318"/>
      <c r="T20" s="318"/>
      <c r="U20" s="318"/>
      <c r="V20" s="318"/>
      <c r="W20" s="318">
        <f t="shared" ref="W20" si="0">IF(W18=0, "-", SUM(W19)/W18)</f>
        <v>0.98266351457840817</v>
      </c>
      <c r="X20" s="318"/>
      <c r="Y20" s="318"/>
      <c r="Z20" s="318"/>
      <c r="AA20" s="318"/>
      <c r="AB20" s="318"/>
      <c r="AC20" s="318"/>
      <c r="AD20" s="318">
        <f t="shared" ref="AD20" si="1">IF(AD18=0, "-", SUM(AD19)/AD18)</f>
        <v>0.98502495840266224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f>IF(P19=0, "-", SUM(P19)/SUM(P13,P14))</f>
        <v>0.9845928099779897</v>
      </c>
      <c r="Q21" s="318"/>
      <c r="R21" s="318"/>
      <c r="S21" s="318"/>
      <c r="T21" s="318"/>
      <c r="U21" s="318"/>
      <c r="V21" s="318"/>
      <c r="W21" s="318">
        <f t="shared" ref="W21" si="2">IF(W19=0, "-", SUM(W19)/SUM(W13,W14))</f>
        <v>0.98266351457840817</v>
      </c>
      <c r="X21" s="318"/>
      <c r="Y21" s="318"/>
      <c r="Z21" s="318"/>
      <c r="AA21" s="318"/>
      <c r="AB21" s="318"/>
      <c r="AC21" s="318"/>
      <c r="AD21" s="318">
        <f t="shared" ref="AD21" si="3">IF(AD19=0, "-", SUM(AD19)/SUM(AD13,AD14))</f>
        <v>0.98502495840266224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557</v>
      </c>
      <c r="B22" s="969"/>
      <c r="C22" s="969"/>
      <c r="D22" s="969"/>
      <c r="E22" s="969"/>
      <c r="F22" s="970"/>
      <c r="G22" s="955"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587</v>
      </c>
      <c r="H23" s="957"/>
      <c r="I23" s="957"/>
      <c r="J23" s="957"/>
      <c r="K23" s="957"/>
      <c r="L23" s="957"/>
      <c r="M23" s="957"/>
      <c r="N23" s="957"/>
      <c r="O23" s="958"/>
      <c r="P23" s="923">
        <v>3141</v>
      </c>
      <c r="Q23" s="924"/>
      <c r="R23" s="924"/>
      <c r="S23" s="924"/>
      <c r="T23" s="924"/>
      <c r="U23" s="924"/>
      <c r="V23" s="941"/>
      <c r="W23" s="923">
        <v>2004</v>
      </c>
      <c r="X23" s="924"/>
      <c r="Y23" s="924"/>
      <c r="Z23" s="924"/>
      <c r="AA23" s="924"/>
      <c r="AB23" s="924"/>
      <c r="AC23" s="941"/>
      <c r="AD23" s="978" t="s">
        <v>700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588</v>
      </c>
      <c r="H24" s="960"/>
      <c r="I24" s="960"/>
      <c r="J24" s="960"/>
      <c r="K24" s="960"/>
      <c r="L24" s="960"/>
      <c r="M24" s="960"/>
      <c r="N24" s="960"/>
      <c r="O24" s="961"/>
      <c r="P24" s="660">
        <v>588</v>
      </c>
      <c r="Q24" s="661"/>
      <c r="R24" s="661"/>
      <c r="S24" s="661"/>
      <c r="T24" s="661"/>
      <c r="U24" s="661"/>
      <c r="V24" s="662"/>
      <c r="W24" s="660">
        <v>617</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591</v>
      </c>
      <c r="H25" s="960"/>
      <c r="I25" s="960"/>
      <c r="J25" s="960"/>
      <c r="K25" s="960"/>
      <c r="L25" s="960"/>
      <c r="M25" s="960"/>
      <c r="N25" s="960"/>
      <c r="O25" s="961"/>
      <c r="P25" s="660">
        <v>5</v>
      </c>
      <c r="Q25" s="661"/>
      <c r="R25" s="661"/>
      <c r="S25" s="661"/>
      <c r="T25" s="661"/>
      <c r="U25" s="661"/>
      <c r="V25" s="662"/>
      <c r="W25" s="660">
        <v>5</v>
      </c>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592</v>
      </c>
      <c r="H26" s="960"/>
      <c r="I26" s="960"/>
      <c r="J26" s="960"/>
      <c r="K26" s="960"/>
      <c r="L26" s="960"/>
      <c r="M26" s="960"/>
      <c r="N26" s="960"/>
      <c r="O26" s="961"/>
      <c r="P26" s="660">
        <v>1</v>
      </c>
      <c r="Q26" s="661"/>
      <c r="R26" s="661"/>
      <c r="S26" s="661"/>
      <c r="T26" s="661"/>
      <c r="U26" s="661"/>
      <c r="V26" s="662"/>
      <c r="W26" s="660">
        <v>3</v>
      </c>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82">
        <f>P29-SUM(P23:P27)</f>
        <v>1</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0">
        <f>AK13</f>
        <v>3736</v>
      </c>
      <c r="Q29" s="661"/>
      <c r="R29" s="661"/>
      <c r="S29" s="661"/>
      <c r="T29" s="661"/>
      <c r="U29" s="661"/>
      <c r="V29" s="662"/>
      <c r="W29" s="937">
        <f>AR13</f>
        <v>2629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2</v>
      </c>
      <c r="AV31" s="199"/>
      <c r="AW31" s="398" t="s">
        <v>300</v>
      </c>
      <c r="AX31" s="399"/>
    </row>
    <row r="32" spans="1:50" ht="23.25" customHeight="1" x14ac:dyDescent="0.15">
      <c r="A32" s="403"/>
      <c r="B32" s="401"/>
      <c r="C32" s="401"/>
      <c r="D32" s="401"/>
      <c r="E32" s="401"/>
      <c r="F32" s="402"/>
      <c r="G32" s="567" t="s">
        <v>691</v>
      </c>
      <c r="H32" s="568"/>
      <c r="I32" s="568"/>
      <c r="J32" s="568"/>
      <c r="K32" s="568"/>
      <c r="L32" s="568"/>
      <c r="M32" s="568"/>
      <c r="N32" s="568"/>
      <c r="O32" s="569"/>
      <c r="P32" s="105" t="s">
        <v>593</v>
      </c>
      <c r="Q32" s="105"/>
      <c r="R32" s="105"/>
      <c r="S32" s="105"/>
      <c r="T32" s="105"/>
      <c r="U32" s="105"/>
      <c r="V32" s="105"/>
      <c r="W32" s="105"/>
      <c r="X32" s="106"/>
      <c r="Y32" s="470" t="s">
        <v>12</v>
      </c>
      <c r="Z32" s="531"/>
      <c r="AA32" s="532"/>
      <c r="AB32" s="522" t="s">
        <v>594</v>
      </c>
      <c r="AC32" s="522"/>
      <c r="AD32" s="522"/>
      <c r="AE32" s="218">
        <v>235</v>
      </c>
      <c r="AF32" s="219"/>
      <c r="AG32" s="219"/>
      <c r="AH32" s="219"/>
      <c r="AI32" s="218">
        <v>226</v>
      </c>
      <c r="AJ32" s="219"/>
      <c r="AK32" s="219"/>
      <c r="AL32" s="219"/>
      <c r="AM32" s="218">
        <v>219</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594</v>
      </c>
      <c r="AC33" s="523"/>
      <c r="AD33" s="523"/>
      <c r="AE33" s="218" t="s">
        <v>572</v>
      </c>
      <c r="AF33" s="219"/>
      <c r="AG33" s="219"/>
      <c r="AH33" s="219"/>
      <c r="AI33" s="218" t="s">
        <v>572</v>
      </c>
      <c r="AJ33" s="219"/>
      <c r="AK33" s="219"/>
      <c r="AL33" s="219"/>
      <c r="AM33" s="218" t="s">
        <v>572</v>
      </c>
      <c r="AN33" s="219"/>
      <c r="AO33" s="219"/>
      <c r="AP33" s="219"/>
      <c r="AQ33" s="340" t="s">
        <v>572</v>
      </c>
      <c r="AR33" s="207"/>
      <c r="AS33" s="207"/>
      <c r="AT33" s="341"/>
      <c r="AU33" s="219">
        <v>200</v>
      </c>
      <c r="AV33" s="219"/>
      <c r="AW33" s="219"/>
      <c r="AX33" s="221"/>
    </row>
    <row r="34" spans="1:50" ht="205.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85</v>
      </c>
      <c r="AF34" s="219"/>
      <c r="AG34" s="219"/>
      <c r="AH34" s="219"/>
      <c r="AI34" s="218">
        <v>88</v>
      </c>
      <c r="AJ34" s="219"/>
      <c r="AK34" s="219"/>
      <c r="AL34" s="219"/>
      <c r="AM34" s="218">
        <v>91</v>
      </c>
      <c r="AN34" s="219"/>
      <c r="AO34" s="219"/>
      <c r="AP34" s="220"/>
      <c r="AQ34" s="340" t="s">
        <v>572</v>
      </c>
      <c r="AR34" s="207"/>
      <c r="AS34" s="207"/>
      <c r="AT34" s="341"/>
      <c r="AU34" s="219" t="s">
        <v>572</v>
      </c>
      <c r="AV34" s="219"/>
      <c r="AW34" s="219"/>
      <c r="AX34" s="221"/>
    </row>
    <row r="35" spans="1:50" ht="23.25" customHeight="1" x14ac:dyDescent="0.15">
      <c r="A35" s="226" t="s">
        <v>503</v>
      </c>
      <c r="B35" s="227"/>
      <c r="C35" s="227"/>
      <c r="D35" s="227"/>
      <c r="E35" s="227"/>
      <c r="F35" s="228"/>
      <c r="G35" s="232" t="s">
        <v>695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0" t="s">
        <v>12</v>
      </c>
      <c r="Z39" s="531"/>
      <c r="AA39" s="532"/>
      <c r="AB39" s="522"/>
      <c r="AC39" s="522"/>
      <c r="AD39" s="5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472</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467</v>
      </c>
      <c r="X65" s="487"/>
      <c r="Y65" s="490"/>
      <c r="Z65" s="490"/>
      <c r="AA65" s="49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477</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472</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1"/>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4" t="s">
        <v>62</v>
      </c>
      <c r="Z87" s="565"/>
      <c r="AA87" s="566"/>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4" t="s">
        <v>62</v>
      </c>
      <c r="Z92" s="565"/>
      <c r="AA92" s="566"/>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4" t="s">
        <v>62</v>
      </c>
      <c r="Z97" s="565"/>
      <c r="AA97" s="566"/>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2"/>
      <c r="AD101" s="463"/>
      <c r="AE101" s="218">
        <v>39.1</v>
      </c>
      <c r="AF101" s="219"/>
      <c r="AG101" s="219"/>
      <c r="AH101" s="220"/>
      <c r="AI101" s="218">
        <v>41.2</v>
      </c>
      <c r="AJ101" s="219"/>
      <c r="AK101" s="219"/>
      <c r="AL101" s="220"/>
      <c r="AM101" s="218">
        <v>48.1</v>
      </c>
      <c r="AN101" s="219"/>
      <c r="AO101" s="219"/>
      <c r="AP101" s="220"/>
      <c r="AQ101" s="218" t="s">
        <v>572</v>
      </c>
      <c r="AR101" s="219"/>
      <c r="AS101" s="219"/>
      <c r="AT101" s="220"/>
      <c r="AU101" s="218" t="s">
        <v>572</v>
      </c>
      <c r="AV101" s="219"/>
      <c r="AW101" s="219"/>
      <c r="AX101" s="220"/>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2"/>
      <c r="AD102" s="463"/>
      <c r="AE102" s="418">
        <v>37</v>
      </c>
      <c r="AF102" s="418"/>
      <c r="AG102" s="418"/>
      <c r="AH102" s="418"/>
      <c r="AI102" s="418">
        <v>40</v>
      </c>
      <c r="AJ102" s="418"/>
      <c r="AK102" s="418"/>
      <c r="AL102" s="418"/>
      <c r="AM102" s="418">
        <v>46</v>
      </c>
      <c r="AN102" s="418"/>
      <c r="AO102" s="418"/>
      <c r="AP102" s="418"/>
      <c r="AQ102" s="273">
        <v>51.3</v>
      </c>
      <c r="AR102" s="274"/>
      <c r="AS102" s="274"/>
      <c r="AT102" s="319"/>
      <c r="AU102" s="273">
        <v>51.3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t="s">
        <v>494</v>
      </c>
      <c r="AC104" s="549"/>
      <c r="AD104" s="550"/>
      <c r="AE104" s="418">
        <v>100</v>
      </c>
      <c r="AF104" s="418"/>
      <c r="AG104" s="418"/>
      <c r="AH104" s="418"/>
      <c r="AI104" s="418">
        <v>100</v>
      </c>
      <c r="AJ104" s="418"/>
      <c r="AK104" s="418"/>
      <c r="AL104" s="418"/>
      <c r="AM104" s="218">
        <v>100</v>
      </c>
      <c r="AN104" s="219"/>
      <c r="AO104" s="219"/>
      <c r="AP104" s="220"/>
      <c r="AQ104" s="218" t="s">
        <v>573</v>
      </c>
      <c r="AR104" s="219"/>
      <c r="AS104" s="219"/>
      <c r="AT104" s="220"/>
      <c r="AU104" s="218" t="s">
        <v>573</v>
      </c>
      <c r="AV104" s="219"/>
      <c r="AW104" s="219"/>
      <c r="AX104" s="220"/>
    </row>
    <row r="105" spans="1:60" ht="39.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1" t="s">
        <v>494</v>
      </c>
      <c r="AC105" s="462"/>
      <c r="AD105" s="463"/>
      <c r="AE105" s="418">
        <v>99.9</v>
      </c>
      <c r="AF105" s="418"/>
      <c r="AG105" s="418"/>
      <c r="AH105" s="418"/>
      <c r="AI105" s="418">
        <v>99.9</v>
      </c>
      <c r="AJ105" s="418"/>
      <c r="AK105" s="418"/>
      <c r="AL105" s="418"/>
      <c r="AM105" s="418">
        <v>99.9</v>
      </c>
      <c r="AN105" s="418"/>
      <c r="AO105" s="418"/>
      <c r="AP105" s="418"/>
      <c r="AQ105" s="218">
        <v>99.9</v>
      </c>
      <c r="AR105" s="219"/>
      <c r="AS105" s="219"/>
      <c r="AT105" s="220"/>
      <c r="AU105" s="273">
        <v>99.9</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599</v>
      </c>
      <c r="AC116" s="546"/>
      <c r="AD116" s="547"/>
      <c r="AE116" s="418">
        <v>94</v>
      </c>
      <c r="AF116" s="418"/>
      <c r="AG116" s="418"/>
      <c r="AH116" s="418"/>
      <c r="AI116" s="418">
        <v>83</v>
      </c>
      <c r="AJ116" s="418"/>
      <c r="AK116" s="418"/>
      <c r="AL116" s="418"/>
      <c r="AM116" s="418">
        <v>67</v>
      </c>
      <c r="AN116" s="418"/>
      <c r="AO116" s="418"/>
      <c r="AP116" s="418"/>
      <c r="AQ116" s="218">
        <v>199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600</v>
      </c>
      <c r="AC117" s="472"/>
      <c r="AD117" s="473"/>
      <c r="AE117" s="554" t="s">
        <v>693</v>
      </c>
      <c r="AF117" s="554"/>
      <c r="AG117" s="554"/>
      <c r="AH117" s="554"/>
      <c r="AI117" s="554" t="s">
        <v>694</v>
      </c>
      <c r="AJ117" s="554"/>
      <c r="AK117" s="554"/>
      <c r="AL117" s="554"/>
      <c r="AM117" s="554" t="s">
        <v>692</v>
      </c>
      <c r="AN117" s="554"/>
      <c r="AO117" s="554"/>
      <c r="AP117" s="554"/>
      <c r="AQ117" s="554" t="s">
        <v>696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480</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483</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0" t="s">
        <v>49</v>
      </c>
      <c r="Z126" s="446"/>
      <c r="AA126" s="447"/>
      <c r="AB126" s="471" t="s">
        <v>480</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480</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v>235</v>
      </c>
      <c r="AF134" s="207"/>
      <c r="AG134" s="207"/>
      <c r="AH134" s="207"/>
      <c r="AI134" s="206">
        <v>226</v>
      </c>
      <c r="AJ134" s="207"/>
      <c r="AK134" s="207"/>
      <c r="AL134" s="207"/>
      <c r="AM134" s="206">
        <v>219</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576</v>
      </c>
      <c r="AF135" s="207"/>
      <c r="AG135" s="207"/>
      <c r="AH135" s="207"/>
      <c r="AI135" s="206" t="s">
        <v>577</v>
      </c>
      <c r="AJ135" s="207"/>
      <c r="AK135" s="207"/>
      <c r="AL135" s="207"/>
      <c r="AM135" s="206" t="s">
        <v>576</v>
      </c>
      <c r="AN135" s="207"/>
      <c r="AO135" s="207"/>
      <c r="AP135" s="207"/>
      <c r="AQ135" s="206" t="s">
        <v>572</v>
      </c>
      <c r="AR135" s="207"/>
      <c r="AS135" s="207"/>
      <c r="AT135" s="207"/>
      <c r="AU135" s="206">
        <v>200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5"/>
      <c r="E430" s="174" t="s">
        <v>543</v>
      </c>
      <c r="F430" s="902"/>
      <c r="G430" s="903" t="s">
        <v>374</v>
      </c>
      <c r="H430" s="123"/>
      <c r="I430" s="123"/>
      <c r="J430" s="904" t="s">
        <v>572</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9.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578</v>
      </c>
      <c r="AE702" s="346"/>
      <c r="AF702" s="346"/>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578</v>
      </c>
      <c r="AE703" s="329"/>
      <c r="AF703" s="329"/>
      <c r="AG703" s="101" t="s">
        <v>580</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578</v>
      </c>
      <c r="AE704" s="787"/>
      <c r="AF704" s="787"/>
      <c r="AG704" s="167" t="s">
        <v>579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578</v>
      </c>
      <c r="AE705" s="719"/>
      <c r="AF705" s="719"/>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654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656</v>
      </c>
      <c r="AE708" s="608"/>
      <c r="AF708" s="608"/>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657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578</v>
      </c>
      <c r="AE711" s="329"/>
      <c r="AF711" s="329"/>
      <c r="AG711" s="101" t="s">
        <v>658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656</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656</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578</v>
      </c>
      <c r="AE714" s="812"/>
      <c r="AF714" s="813"/>
      <c r="AG714" s="740" t="s">
        <v>659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578</v>
      </c>
      <c r="AE715" s="608"/>
      <c r="AF715" s="659"/>
      <c r="AG715" s="746" t="s">
        <v>581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583</v>
      </c>
      <c r="AH717" s="102"/>
      <c r="AI717" s="102"/>
      <c r="AJ717" s="102"/>
      <c r="AK717" s="102"/>
      <c r="AL717" s="102"/>
      <c r="AM717" s="102"/>
      <c r="AN717" s="102"/>
      <c r="AO717" s="102"/>
      <c r="AP717" s="102"/>
      <c r="AQ717" s="102"/>
      <c r="AR717" s="102"/>
      <c r="AS717" s="102"/>
      <c r="AT717" s="102"/>
      <c r="AU717" s="102"/>
      <c r="AV717" s="102"/>
      <c r="AW717" s="102"/>
      <c r="AX717" s="103"/>
    </row>
    <row r="718" spans="1:50" ht="162"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697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585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255</v>
      </c>
      <c r="B731" s="804"/>
      <c r="C731" s="804"/>
      <c r="D731" s="804"/>
      <c r="E731" s="805"/>
      <c r="F731" s="733" t="s">
        <v>698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699</v>
      </c>
      <c r="B733" s="677"/>
      <c r="C733" s="677"/>
      <c r="D733" s="677"/>
      <c r="E733" s="678"/>
      <c r="F733" s="640" t="s">
        <v>701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5.25" customHeight="1" thickBot="1" x14ac:dyDescent="0.2">
      <c r="A735" s="794" t="s">
        <v>586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547</v>
      </c>
      <c r="B737" s="210"/>
      <c r="C737" s="210"/>
      <c r="D737" s="211"/>
      <c r="E737" s="994" t="s">
        <v>646</v>
      </c>
      <c r="F737" s="994"/>
      <c r="G737" s="994"/>
      <c r="H737" s="994"/>
      <c r="I737" s="994"/>
      <c r="J737" s="994"/>
      <c r="K737" s="994"/>
      <c r="L737" s="994"/>
      <c r="M737" s="994"/>
      <c r="N737" s="365" t="s">
        <v>540</v>
      </c>
      <c r="O737" s="365"/>
      <c r="P737" s="365"/>
      <c r="Q737" s="365"/>
      <c r="R737" s="994" t="s">
        <v>647</v>
      </c>
      <c r="S737" s="994"/>
      <c r="T737" s="994"/>
      <c r="U737" s="994"/>
      <c r="V737" s="994"/>
      <c r="W737" s="994"/>
      <c r="X737" s="994"/>
      <c r="Y737" s="994"/>
      <c r="Z737" s="994"/>
      <c r="AA737" s="365" t="s">
        <v>539</v>
      </c>
      <c r="AB737" s="365"/>
      <c r="AC737" s="365"/>
      <c r="AD737" s="365"/>
      <c r="AE737" s="994" t="s">
        <v>648</v>
      </c>
      <c r="AF737" s="994"/>
      <c r="AG737" s="994"/>
      <c r="AH737" s="994"/>
      <c r="AI737" s="994"/>
      <c r="AJ737" s="994"/>
      <c r="AK737" s="994"/>
      <c r="AL737" s="994"/>
      <c r="AM737" s="994"/>
      <c r="AN737" s="365" t="s">
        <v>538</v>
      </c>
      <c r="AO737" s="365"/>
      <c r="AP737" s="365"/>
      <c r="AQ737" s="365"/>
      <c r="AR737" s="986" t="s">
        <v>649</v>
      </c>
      <c r="AS737" s="987"/>
      <c r="AT737" s="987"/>
      <c r="AU737" s="987"/>
      <c r="AV737" s="987"/>
      <c r="AW737" s="987"/>
      <c r="AX737" s="988"/>
      <c r="AY737" s="89"/>
      <c r="AZ737" s="89"/>
    </row>
    <row r="738" spans="1:52" ht="24.75" customHeight="1" x14ac:dyDescent="0.15">
      <c r="A738" s="995" t="s">
        <v>537</v>
      </c>
      <c r="B738" s="210"/>
      <c r="C738" s="210"/>
      <c r="D738" s="211"/>
      <c r="E738" s="994" t="s">
        <v>650</v>
      </c>
      <c r="F738" s="994"/>
      <c r="G738" s="994"/>
      <c r="H738" s="994"/>
      <c r="I738" s="994"/>
      <c r="J738" s="994"/>
      <c r="K738" s="994"/>
      <c r="L738" s="994"/>
      <c r="M738" s="994"/>
      <c r="N738" s="365" t="s">
        <v>536</v>
      </c>
      <c r="O738" s="365"/>
      <c r="P738" s="365"/>
      <c r="Q738" s="365"/>
      <c r="R738" s="994" t="s">
        <v>651</v>
      </c>
      <c r="S738" s="994"/>
      <c r="T738" s="994"/>
      <c r="U738" s="994"/>
      <c r="V738" s="994"/>
      <c r="W738" s="994"/>
      <c r="X738" s="994"/>
      <c r="Y738" s="994"/>
      <c r="Z738" s="994"/>
      <c r="AA738" s="365" t="s">
        <v>535</v>
      </c>
      <c r="AB738" s="365"/>
      <c r="AC738" s="365"/>
      <c r="AD738" s="365"/>
      <c r="AE738" s="994" t="s">
        <v>652</v>
      </c>
      <c r="AF738" s="994"/>
      <c r="AG738" s="994"/>
      <c r="AH738" s="994"/>
      <c r="AI738" s="994"/>
      <c r="AJ738" s="994"/>
      <c r="AK738" s="994"/>
      <c r="AL738" s="994"/>
      <c r="AM738" s="994"/>
      <c r="AN738" s="365" t="s">
        <v>531</v>
      </c>
      <c r="AO738" s="365"/>
      <c r="AP738" s="365"/>
      <c r="AQ738" s="365"/>
      <c r="AR738" s="986" t="s">
        <v>653</v>
      </c>
      <c r="AS738" s="987"/>
      <c r="AT738" s="987"/>
      <c r="AU738" s="987"/>
      <c r="AV738" s="987"/>
      <c r="AW738" s="987"/>
      <c r="AX738" s="988"/>
    </row>
    <row r="739" spans="1:52" ht="24.75" customHeight="1" thickBot="1" x14ac:dyDescent="0.2">
      <c r="A739" s="996" t="s">
        <v>527</v>
      </c>
      <c r="B739" s="997"/>
      <c r="C739" s="997"/>
      <c r="D739" s="998"/>
      <c r="E739" s="999" t="s">
        <v>567</v>
      </c>
      <c r="F739" s="989"/>
      <c r="G739" s="989"/>
      <c r="H739" s="93" t="str">
        <f>IF(E739="", "", "(")</f>
        <v>(</v>
      </c>
      <c r="I739" s="989"/>
      <c r="J739" s="989"/>
      <c r="K739" s="93" t="str">
        <f>IF(OR(I739="　", I739=""), "", "-")</f>
        <v/>
      </c>
      <c r="L739" s="990">
        <v>80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661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662</v>
      </c>
      <c r="H781" s="674"/>
      <c r="I781" s="674"/>
      <c r="J781" s="674"/>
      <c r="K781" s="675"/>
      <c r="L781" s="667" t="s">
        <v>663</v>
      </c>
      <c r="M781" s="668"/>
      <c r="N781" s="668"/>
      <c r="O781" s="668"/>
      <c r="P781" s="668"/>
      <c r="Q781" s="668"/>
      <c r="R781" s="668"/>
      <c r="S781" s="668"/>
      <c r="T781" s="668"/>
      <c r="U781" s="668"/>
      <c r="V781" s="668"/>
      <c r="W781" s="668"/>
      <c r="X781" s="669"/>
      <c r="Y781" s="388">
        <v>306</v>
      </c>
      <c r="Z781" s="389"/>
      <c r="AA781" s="389"/>
      <c r="AB781" s="809"/>
      <c r="AC781" s="673" t="s">
        <v>664</v>
      </c>
      <c r="AD781" s="674"/>
      <c r="AE781" s="674"/>
      <c r="AF781" s="674"/>
      <c r="AG781" s="675"/>
      <c r="AH781" s="667" t="s">
        <v>644</v>
      </c>
      <c r="AI781" s="668"/>
      <c r="AJ781" s="668"/>
      <c r="AK781" s="668"/>
      <c r="AL781" s="668"/>
      <c r="AM781" s="668"/>
      <c r="AN781" s="668"/>
      <c r="AO781" s="668"/>
      <c r="AP781" s="668"/>
      <c r="AQ781" s="668"/>
      <c r="AR781" s="668"/>
      <c r="AS781" s="668"/>
      <c r="AT781" s="669"/>
      <c r="AU781" s="388">
        <v>83</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306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83</v>
      </c>
      <c r="AV791" s="836"/>
      <c r="AW791" s="836"/>
      <c r="AX791" s="838"/>
    </row>
    <row r="792" spans="1:50" ht="24.75" customHeight="1" x14ac:dyDescent="0.15">
      <c r="A792" s="634"/>
      <c r="B792" s="635"/>
      <c r="C792" s="635"/>
      <c r="D792" s="635"/>
      <c r="E792" s="635"/>
      <c r="F792" s="636"/>
      <c r="G792" s="598" t="s">
        <v>684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662</v>
      </c>
      <c r="H794" s="674"/>
      <c r="I794" s="674"/>
      <c r="J794" s="674"/>
      <c r="K794" s="675"/>
      <c r="L794" s="667" t="s">
        <v>685</v>
      </c>
      <c r="M794" s="668"/>
      <c r="N794" s="668"/>
      <c r="O794" s="668"/>
      <c r="P794" s="668"/>
      <c r="Q794" s="668"/>
      <c r="R794" s="668"/>
      <c r="S794" s="668"/>
      <c r="T794" s="668"/>
      <c r="U794" s="668"/>
      <c r="V794" s="668"/>
      <c r="W794" s="668"/>
      <c r="X794" s="669"/>
      <c r="Y794" s="388">
        <v>3.7</v>
      </c>
      <c r="Z794" s="389"/>
      <c r="AA794" s="389"/>
      <c r="AB794" s="809"/>
      <c r="AC794" s="673" t="s">
        <v>686</v>
      </c>
      <c r="AD794" s="674"/>
      <c r="AE794" s="674"/>
      <c r="AF794" s="674"/>
      <c r="AG794" s="675"/>
      <c r="AH794" s="667" t="s">
        <v>688</v>
      </c>
      <c r="AI794" s="668"/>
      <c r="AJ794" s="668"/>
      <c r="AK794" s="668"/>
      <c r="AL794" s="668"/>
      <c r="AM794" s="668"/>
      <c r="AN794" s="668"/>
      <c r="AO794" s="668"/>
      <c r="AP794" s="668"/>
      <c r="AQ794" s="668"/>
      <c r="AR794" s="668"/>
      <c r="AS794" s="668"/>
      <c r="AT794" s="669"/>
      <c r="AU794" s="388">
        <v>3</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3.7</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3</v>
      </c>
      <c r="AV804" s="836"/>
      <c r="AW804" s="836"/>
      <c r="AX804" s="838"/>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660</v>
      </c>
      <c r="D837" s="347"/>
      <c r="E837" s="347"/>
      <c r="F837" s="347"/>
      <c r="G837" s="347"/>
      <c r="H837" s="347"/>
      <c r="I837" s="347"/>
      <c r="J837" s="348">
        <v>2010001033475</v>
      </c>
      <c r="K837" s="349"/>
      <c r="L837" s="349"/>
      <c r="M837" s="349"/>
      <c r="N837" s="349"/>
      <c r="O837" s="349"/>
      <c r="P837" s="362" t="s">
        <v>607</v>
      </c>
      <c r="Q837" s="350"/>
      <c r="R837" s="350"/>
      <c r="S837" s="350"/>
      <c r="T837" s="350"/>
      <c r="U837" s="350"/>
      <c r="V837" s="350"/>
      <c r="W837" s="350"/>
      <c r="X837" s="350"/>
      <c r="Y837" s="351">
        <v>151</v>
      </c>
      <c r="Z837" s="352"/>
      <c r="AA837" s="352"/>
      <c r="AB837" s="353"/>
      <c r="AC837" s="363" t="s">
        <v>495</v>
      </c>
      <c r="AD837" s="371"/>
      <c r="AE837" s="371"/>
      <c r="AF837" s="371"/>
      <c r="AG837" s="371"/>
      <c r="AH837" s="372" t="s">
        <v>572</v>
      </c>
      <c r="AI837" s="373"/>
      <c r="AJ837" s="373"/>
      <c r="AK837" s="373"/>
      <c r="AL837" s="357" t="s">
        <v>572</v>
      </c>
      <c r="AM837" s="358"/>
      <c r="AN837" s="358"/>
      <c r="AO837" s="359"/>
      <c r="AP837" s="360"/>
      <c r="AQ837" s="360"/>
      <c r="AR837" s="360"/>
      <c r="AS837" s="360"/>
      <c r="AT837" s="360"/>
      <c r="AU837" s="360"/>
      <c r="AV837" s="360"/>
      <c r="AW837" s="360"/>
      <c r="AX837" s="360"/>
    </row>
    <row r="838" spans="1:50" ht="45" customHeight="1" x14ac:dyDescent="0.15">
      <c r="A838" s="376">
        <v>2</v>
      </c>
      <c r="B838" s="376">
        <v>1</v>
      </c>
      <c r="C838" s="361" t="s">
        <v>606</v>
      </c>
      <c r="D838" s="347"/>
      <c r="E838" s="347"/>
      <c r="F838" s="347"/>
      <c r="G838" s="347"/>
      <c r="H838" s="347"/>
      <c r="I838" s="347"/>
      <c r="J838" s="348">
        <v>2010001033475</v>
      </c>
      <c r="K838" s="349"/>
      <c r="L838" s="349"/>
      <c r="M838" s="349"/>
      <c r="N838" s="349"/>
      <c r="O838" s="349"/>
      <c r="P838" s="362" t="s">
        <v>608</v>
      </c>
      <c r="Q838" s="350"/>
      <c r="R838" s="350"/>
      <c r="S838" s="350"/>
      <c r="T838" s="350"/>
      <c r="U838" s="350"/>
      <c r="V838" s="350"/>
      <c r="W838" s="350"/>
      <c r="X838" s="350"/>
      <c r="Y838" s="351">
        <v>103</v>
      </c>
      <c r="Z838" s="352"/>
      <c r="AA838" s="352"/>
      <c r="AB838" s="353"/>
      <c r="AC838" s="363" t="s">
        <v>609</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60" customHeight="1" x14ac:dyDescent="0.15">
      <c r="A839" s="376">
        <v>3</v>
      </c>
      <c r="B839" s="376">
        <v>1</v>
      </c>
      <c r="C839" s="361" t="s">
        <v>606</v>
      </c>
      <c r="D839" s="347"/>
      <c r="E839" s="347"/>
      <c r="F839" s="347"/>
      <c r="G839" s="347"/>
      <c r="H839" s="347"/>
      <c r="I839" s="347"/>
      <c r="J839" s="348">
        <v>2010001033475</v>
      </c>
      <c r="K839" s="349"/>
      <c r="L839" s="349"/>
      <c r="M839" s="349"/>
      <c r="N839" s="349"/>
      <c r="O839" s="349"/>
      <c r="P839" s="362" t="s">
        <v>610</v>
      </c>
      <c r="Q839" s="350"/>
      <c r="R839" s="350"/>
      <c r="S839" s="350"/>
      <c r="T839" s="350"/>
      <c r="U839" s="350"/>
      <c r="V839" s="350"/>
      <c r="W839" s="350"/>
      <c r="X839" s="350"/>
      <c r="Y839" s="351">
        <v>29</v>
      </c>
      <c r="Z839" s="352"/>
      <c r="AA839" s="352"/>
      <c r="AB839" s="353"/>
      <c r="AC839" s="363" t="s">
        <v>609</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606</v>
      </c>
      <c r="D840" s="347"/>
      <c r="E840" s="347"/>
      <c r="F840" s="347"/>
      <c r="G840" s="347"/>
      <c r="H840" s="347"/>
      <c r="I840" s="347"/>
      <c r="J840" s="348">
        <v>2010001033475</v>
      </c>
      <c r="K840" s="349"/>
      <c r="L840" s="349"/>
      <c r="M840" s="349"/>
      <c r="N840" s="349"/>
      <c r="O840" s="349"/>
      <c r="P840" s="362" t="s">
        <v>611</v>
      </c>
      <c r="Q840" s="350"/>
      <c r="R840" s="350"/>
      <c r="S840" s="350"/>
      <c r="T840" s="350"/>
      <c r="U840" s="350"/>
      <c r="V840" s="350"/>
      <c r="W840" s="350"/>
      <c r="X840" s="350"/>
      <c r="Y840" s="351">
        <v>23</v>
      </c>
      <c r="Z840" s="352"/>
      <c r="AA840" s="352"/>
      <c r="AB840" s="353"/>
      <c r="AC840" s="363" t="s">
        <v>609</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612</v>
      </c>
      <c r="D841" s="347"/>
      <c r="E841" s="347"/>
      <c r="F841" s="347"/>
      <c r="G841" s="347"/>
      <c r="H841" s="347"/>
      <c r="I841" s="347"/>
      <c r="J841" s="348">
        <v>9010401052465</v>
      </c>
      <c r="K841" s="349"/>
      <c r="L841" s="349"/>
      <c r="M841" s="349"/>
      <c r="N841" s="349"/>
      <c r="O841" s="349"/>
      <c r="P841" s="362" t="s">
        <v>613</v>
      </c>
      <c r="Q841" s="350"/>
      <c r="R841" s="350"/>
      <c r="S841" s="350"/>
      <c r="T841" s="350"/>
      <c r="U841" s="350"/>
      <c r="V841" s="350"/>
      <c r="W841" s="350"/>
      <c r="X841" s="350"/>
      <c r="Y841" s="351">
        <v>239</v>
      </c>
      <c r="Z841" s="352"/>
      <c r="AA841" s="352"/>
      <c r="AB841" s="353"/>
      <c r="AC841" s="354" t="s">
        <v>495</v>
      </c>
      <c r="AD841" s="354"/>
      <c r="AE841" s="354"/>
      <c r="AF841" s="354"/>
      <c r="AG841" s="354"/>
      <c r="AH841" s="355" t="s">
        <v>572</v>
      </c>
      <c r="AI841" s="356"/>
      <c r="AJ841" s="356"/>
      <c r="AK841" s="356"/>
      <c r="AL841" s="357" t="s">
        <v>572</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614</v>
      </c>
      <c r="D842" s="347"/>
      <c r="E842" s="347"/>
      <c r="F842" s="347"/>
      <c r="G842" s="347"/>
      <c r="H842" s="347"/>
      <c r="I842" s="347"/>
      <c r="J842" s="348">
        <v>9010401052465</v>
      </c>
      <c r="K842" s="349"/>
      <c r="L842" s="349"/>
      <c r="M842" s="349"/>
      <c r="N842" s="349"/>
      <c r="O842" s="349"/>
      <c r="P842" s="362" t="s">
        <v>615</v>
      </c>
      <c r="Q842" s="350"/>
      <c r="R842" s="350"/>
      <c r="S842" s="350"/>
      <c r="T842" s="350"/>
      <c r="U842" s="350"/>
      <c r="V842" s="350"/>
      <c r="W842" s="350"/>
      <c r="X842" s="350"/>
      <c r="Y842" s="351">
        <v>38</v>
      </c>
      <c r="Z842" s="352"/>
      <c r="AA842" s="352"/>
      <c r="AB842" s="353"/>
      <c r="AC842" s="354" t="s">
        <v>495</v>
      </c>
      <c r="AD842" s="354"/>
      <c r="AE842" s="354"/>
      <c r="AF842" s="354"/>
      <c r="AG842" s="354"/>
      <c r="AH842" s="355" t="s">
        <v>572</v>
      </c>
      <c r="AI842" s="356"/>
      <c r="AJ842" s="356"/>
      <c r="AK842" s="356"/>
      <c r="AL842" s="357" t="s">
        <v>572</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619</v>
      </c>
      <c r="D843" s="347"/>
      <c r="E843" s="347"/>
      <c r="F843" s="347"/>
      <c r="G843" s="347"/>
      <c r="H843" s="347"/>
      <c r="I843" s="347"/>
      <c r="J843" s="348">
        <v>7010001064648</v>
      </c>
      <c r="K843" s="349"/>
      <c r="L843" s="349"/>
      <c r="M843" s="349"/>
      <c r="N843" s="349"/>
      <c r="O843" s="349"/>
      <c r="P843" s="362" t="s">
        <v>620</v>
      </c>
      <c r="Q843" s="350"/>
      <c r="R843" s="350"/>
      <c r="S843" s="350"/>
      <c r="T843" s="350"/>
      <c r="U843" s="350"/>
      <c r="V843" s="350"/>
      <c r="W843" s="350"/>
      <c r="X843" s="350"/>
      <c r="Y843" s="351">
        <v>185</v>
      </c>
      <c r="Z843" s="352"/>
      <c r="AA843" s="352"/>
      <c r="AB843" s="353"/>
      <c r="AC843" s="354" t="s">
        <v>495</v>
      </c>
      <c r="AD843" s="354"/>
      <c r="AE843" s="354"/>
      <c r="AF843" s="354"/>
      <c r="AG843" s="354"/>
      <c r="AH843" s="355" t="s">
        <v>572</v>
      </c>
      <c r="AI843" s="356"/>
      <c r="AJ843" s="356"/>
      <c r="AK843" s="356"/>
      <c r="AL843" s="357" t="s">
        <v>572</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616</v>
      </c>
      <c r="D844" s="347"/>
      <c r="E844" s="347"/>
      <c r="F844" s="347"/>
      <c r="G844" s="347"/>
      <c r="H844" s="347"/>
      <c r="I844" s="347"/>
      <c r="J844" s="348">
        <v>6010401015821</v>
      </c>
      <c r="K844" s="349"/>
      <c r="L844" s="349"/>
      <c r="M844" s="349"/>
      <c r="N844" s="349"/>
      <c r="O844" s="349"/>
      <c r="P844" s="362" t="s">
        <v>617</v>
      </c>
      <c r="Q844" s="350"/>
      <c r="R844" s="350"/>
      <c r="S844" s="350"/>
      <c r="T844" s="350"/>
      <c r="U844" s="350"/>
      <c r="V844" s="350"/>
      <c r="W844" s="350"/>
      <c r="X844" s="350"/>
      <c r="Y844" s="351">
        <v>73</v>
      </c>
      <c r="Z844" s="352"/>
      <c r="AA844" s="352"/>
      <c r="AB844" s="353"/>
      <c r="AC844" s="354" t="s">
        <v>609</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45" customHeight="1" x14ac:dyDescent="0.15">
      <c r="A845" s="376">
        <v>9</v>
      </c>
      <c r="B845" s="376">
        <v>1</v>
      </c>
      <c r="C845" s="361" t="s">
        <v>616</v>
      </c>
      <c r="D845" s="347"/>
      <c r="E845" s="347"/>
      <c r="F845" s="347"/>
      <c r="G845" s="347"/>
      <c r="H845" s="347"/>
      <c r="I845" s="347"/>
      <c r="J845" s="348">
        <v>6010401015821</v>
      </c>
      <c r="K845" s="349"/>
      <c r="L845" s="349"/>
      <c r="M845" s="349"/>
      <c r="N845" s="349"/>
      <c r="O845" s="349"/>
      <c r="P845" s="362" t="s">
        <v>618</v>
      </c>
      <c r="Q845" s="350"/>
      <c r="R845" s="350"/>
      <c r="S845" s="350"/>
      <c r="T845" s="350"/>
      <c r="U845" s="350"/>
      <c r="V845" s="350"/>
      <c r="W845" s="350"/>
      <c r="X845" s="350"/>
      <c r="Y845" s="351">
        <v>57</v>
      </c>
      <c r="Z845" s="352"/>
      <c r="AA845" s="352"/>
      <c r="AB845" s="353"/>
      <c r="AC845" s="354" t="s">
        <v>495</v>
      </c>
      <c r="AD845" s="354"/>
      <c r="AE845" s="354"/>
      <c r="AF845" s="354"/>
      <c r="AG845" s="354"/>
      <c r="AH845" s="355" t="s">
        <v>572</v>
      </c>
      <c r="AI845" s="356"/>
      <c r="AJ845" s="356"/>
      <c r="AK845" s="356"/>
      <c r="AL845" s="357" t="s">
        <v>572</v>
      </c>
      <c r="AM845" s="358"/>
      <c r="AN845" s="358"/>
      <c r="AO845" s="359"/>
      <c r="AP845" s="360"/>
      <c r="AQ845" s="360"/>
      <c r="AR845" s="360"/>
      <c r="AS845" s="360"/>
      <c r="AT845" s="360"/>
      <c r="AU845" s="360"/>
      <c r="AV845" s="360"/>
      <c r="AW845" s="360"/>
      <c r="AX845" s="360"/>
    </row>
    <row r="846" spans="1:50" ht="45" customHeight="1" x14ac:dyDescent="0.15">
      <c r="A846" s="376">
        <v>10</v>
      </c>
      <c r="B846" s="376">
        <v>1</v>
      </c>
      <c r="C846" s="361" t="s">
        <v>626</v>
      </c>
      <c r="D846" s="347"/>
      <c r="E846" s="347"/>
      <c r="F846" s="347"/>
      <c r="G846" s="347"/>
      <c r="H846" s="347"/>
      <c r="I846" s="347"/>
      <c r="J846" s="348">
        <v>4010401045416</v>
      </c>
      <c r="K846" s="349"/>
      <c r="L846" s="349"/>
      <c r="M846" s="349"/>
      <c r="N846" s="349"/>
      <c r="O846" s="349"/>
      <c r="P846" s="362" t="s">
        <v>623</v>
      </c>
      <c r="Q846" s="350"/>
      <c r="R846" s="350"/>
      <c r="S846" s="350"/>
      <c r="T846" s="350"/>
      <c r="U846" s="350"/>
      <c r="V846" s="350"/>
      <c r="W846" s="350"/>
      <c r="X846" s="350"/>
      <c r="Y846" s="351">
        <v>26</v>
      </c>
      <c r="Z846" s="352"/>
      <c r="AA846" s="352"/>
      <c r="AB846" s="353"/>
      <c r="AC846" s="354" t="s">
        <v>495</v>
      </c>
      <c r="AD846" s="354"/>
      <c r="AE846" s="354"/>
      <c r="AF846" s="354"/>
      <c r="AG846" s="354"/>
      <c r="AH846" s="355" t="s">
        <v>572</v>
      </c>
      <c r="AI846" s="356"/>
      <c r="AJ846" s="356"/>
      <c r="AK846" s="356"/>
      <c r="AL846" s="357" t="s">
        <v>572</v>
      </c>
      <c r="AM846" s="358"/>
      <c r="AN846" s="358"/>
      <c r="AO846" s="359"/>
      <c r="AP846" s="360"/>
      <c r="AQ846" s="360"/>
      <c r="AR846" s="360"/>
      <c r="AS846" s="360"/>
      <c r="AT846" s="360"/>
      <c r="AU846" s="360"/>
      <c r="AV846" s="360"/>
      <c r="AW846" s="360"/>
      <c r="AX846" s="360"/>
    </row>
    <row r="847" spans="1:50" ht="45" customHeight="1" x14ac:dyDescent="0.15">
      <c r="A847" s="376">
        <v>11</v>
      </c>
      <c r="B847" s="376">
        <v>1</v>
      </c>
      <c r="C847" s="361" t="s">
        <v>625</v>
      </c>
      <c r="D847" s="347"/>
      <c r="E847" s="347"/>
      <c r="F847" s="347"/>
      <c r="G847" s="347"/>
      <c r="H847" s="347"/>
      <c r="I847" s="347"/>
      <c r="J847" s="348">
        <v>4010401045416</v>
      </c>
      <c r="K847" s="349"/>
      <c r="L847" s="349"/>
      <c r="M847" s="349"/>
      <c r="N847" s="349"/>
      <c r="O847" s="349"/>
      <c r="P847" s="362" t="s">
        <v>627</v>
      </c>
      <c r="Q847" s="350"/>
      <c r="R847" s="350"/>
      <c r="S847" s="350"/>
      <c r="T847" s="350"/>
      <c r="U847" s="350"/>
      <c r="V847" s="350"/>
      <c r="W847" s="350"/>
      <c r="X847" s="350"/>
      <c r="Y847" s="351">
        <v>10</v>
      </c>
      <c r="Z847" s="352"/>
      <c r="AA847" s="352"/>
      <c r="AB847" s="353"/>
      <c r="AC847" s="354" t="s">
        <v>609</v>
      </c>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x14ac:dyDescent="0.15">
      <c r="A848" s="376">
        <v>12</v>
      </c>
      <c r="B848" s="376">
        <v>1</v>
      </c>
      <c r="C848" s="361" t="s">
        <v>624</v>
      </c>
      <c r="D848" s="347"/>
      <c r="E848" s="347"/>
      <c r="F848" s="347"/>
      <c r="G848" s="347"/>
      <c r="H848" s="347"/>
      <c r="I848" s="347"/>
      <c r="J848" s="348">
        <v>1020001071491</v>
      </c>
      <c r="K848" s="349"/>
      <c r="L848" s="349"/>
      <c r="M848" s="349"/>
      <c r="N848" s="349"/>
      <c r="O848" s="349"/>
      <c r="P848" s="362" t="s">
        <v>622</v>
      </c>
      <c r="Q848" s="350"/>
      <c r="R848" s="350"/>
      <c r="S848" s="350"/>
      <c r="T848" s="350"/>
      <c r="U848" s="350"/>
      <c r="V848" s="350"/>
      <c r="W848" s="350"/>
      <c r="X848" s="350"/>
      <c r="Y848" s="351">
        <v>27</v>
      </c>
      <c r="Z848" s="352"/>
      <c r="AA848" s="352"/>
      <c r="AB848" s="353"/>
      <c r="AC848" s="354" t="s">
        <v>495</v>
      </c>
      <c r="AD848" s="354"/>
      <c r="AE848" s="354"/>
      <c r="AF848" s="354"/>
      <c r="AG848" s="354"/>
      <c r="AH848" s="355" t="s">
        <v>572</v>
      </c>
      <c r="AI848" s="356"/>
      <c r="AJ848" s="356"/>
      <c r="AK848" s="356"/>
      <c r="AL848" s="357" t="s">
        <v>572</v>
      </c>
      <c r="AM848" s="358"/>
      <c r="AN848" s="358"/>
      <c r="AO848" s="359"/>
      <c r="AP848" s="360"/>
      <c r="AQ848" s="360"/>
      <c r="AR848" s="360"/>
      <c r="AS848" s="360"/>
      <c r="AT848" s="360"/>
      <c r="AU848" s="360"/>
      <c r="AV848" s="360"/>
      <c r="AW848" s="360"/>
      <c r="AX848" s="360"/>
    </row>
    <row r="849" spans="1:50" ht="30" customHeight="1" x14ac:dyDescent="0.15">
      <c r="A849" s="376">
        <v>13</v>
      </c>
      <c r="B849" s="376">
        <v>1</v>
      </c>
      <c r="C849" s="361" t="s">
        <v>628</v>
      </c>
      <c r="D849" s="347"/>
      <c r="E849" s="347"/>
      <c r="F849" s="347"/>
      <c r="G849" s="347"/>
      <c r="H849" s="347"/>
      <c r="I849" s="347"/>
      <c r="J849" s="348">
        <v>6010001011147</v>
      </c>
      <c r="K849" s="349"/>
      <c r="L849" s="349"/>
      <c r="M849" s="349"/>
      <c r="N849" s="349"/>
      <c r="O849" s="349"/>
      <c r="P849" s="362" t="s">
        <v>629</v>
      </c>
      <c r="Q849" s="350"/>
      <c r="R849" s="350"/>
      <c r="S849" s="350"/>
      <c r="T849" s="350"/>
      <c r="U849" s="350"/>
      <c r="V849" s="350"/>
      <c r="W849" s="350"/>
      <c r="X849" s="350"/>
      <c r="Y849" s="351">
        <v>22</v>
      </c>
      <c r="Z849" s="352"/>
      <c r="AA849" s="352"/>
      <c r="AB849" s="353"/>
      <c r="AC849" s="354" t="s">
        <v>495</v>
      </c>
      <c r="AD849" s="354"/>
      <c r="AE849" s="354"/>
      <c r="AF849" s="354"/>
      <c r="AG849" s="354"/>
      <c r="AH849" s="355" t="s">
        <v>572</v>
      </c>
      <c r="AI849" s="356"/>
      <c r="AJ849" s="356"/>
      <c r="AK849" s="356"/>
      <c r="AL849" s="357" t="s">
        <v>572</v>
      </c>
      <c r="AM849" s="358"/>
      <c r="AN849" s="358"/>
      <c r="AO849" s="359"/>
      <c r="AP849" s="360"/>
      <c r="AQ849" s="360"/>
      <c r="AR849" s="360"/>
      <c r="AS849" s="360"/>
      <c r="AT849" s="360"/>
      <c r="AU849" s="360"/>
      <c r="AV849" s="360"/>
      <c r="AW849" s="360"/>
      <c r="AX849" s="360"/>
    </row>
    <row r="850" spans="1:50" ht="30" customHeight="1" x14ac:dyDescent="0.15">
      <c r="A850" s="376">
        <v>14</v>
      </c>
      <c r="B850" s="376">
        <v>1</v>
      </c>
      <c r="C850" s="361" t="s">
        <v>630</v>
      </c>
      <c r="D850" s="347"/>
      <c r="E850" s="347"/>
      <c r="F850" s="347"/>
      <c r="G850" s="347"/>
      <c r="H850" s="347"/>
      <c r="I850" s="347"/>
      <c r="J850" s="348">
        <v>9011101031552</v>
      </c>
      <c r="K850" s="349"/>
      <c r="L850" s="349"/>
      <c r="M850" s="349"/>
      <c r="N850" s="349"/>
      <c r="O850" s="349"/>
      <c r="P850" s="362" t="s">
        <v>631</v>
      </c>
      <c r="Q850" s="350"/>
      <c r="R850" s="350"/>
      <c r="S850" s="350"/>
      <c r="T850" s="350"/>
      <c r="U850" s="350"/>
      <c r="V850" s="350"/>
      <c r="W850" s="350"/>
      <c r="X850" s="350"/>
      <c r="Y850" s="351">
        <v>3</v>
      </c>
      <c r="Z850" s="352"/>
      <c r="AA850" s="352"/>
      <c r="AB850" s="353"/>
      <c r="AC850" s="354" t="s">
        <v>495</v>
      </c>
      <c r="AD850" s="354"/>
      <c r="AE850" s="354"/>
      <c r="AF850" s="354"/>
      <c r="AG850" s="354"/>
      <c r="AH850" s="355" t="s">
        <v>572</v>
      </c>
      <c r="AI850" s="356"/>
      <c r="AJ850" s="356"/>
      <c r="AK850" s="356"/>
      <c r="AL850" s="357" t="s">
        <v>572</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632</v>
      </c>
      <c r="D870" s="347"/>
      <c r="E870" s="347"/>
      <c r="F870" s="347"/>
      <c r="G870" s="347"/>
      <c r="H870" s="347"/>
      <c r="I870" s="347"/>
      <c r="J870" s="348">
        <v>9340005000671</v>
      </c>
      <c r="K870" s="349"/>
      <c r="L870" s="349"/>
      <c r="M870" s="349"/>
      <c r="N870" s="349"/>
      <c r="O870" s="349"/>
      <c r="P870" s="362" t="s">
        <v>634</v>
      </c>
      <c r="Q870" s="350"/>
      <c r="R870" s="350"/>
      <c r="S870" s="350"/>
      <c r="T870" s="350"/>
      <c r="U870" s="350"/>
      <c r="V870" s="350"/>
      <c r="W870" s="350"/>
      <c r="X870" s="350"/>
      <c r="Y870" s="351">
        <v>83</v>
      </c>
      <c r="Z870" s="352"/>
      <c r="AA870" s="352"/>
      <c r="AB870" s="353"/>
      <c r="AC870" s="363" t="s">
        <v>502</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621</v>
      </c>
      <c r="D871" s="347"/>
      <c r="E871" s="347"/>
      <c r="F871" s="347"/>
      <c r="G871" s="347"/>
      <c r="H871" s="347"/>
      <c r="I871" s="347"/>
      <c r="J871" s="348">
        <v>1020001071491</v>
      </c>
      <c r="K871" s="349"/>
      <c r="L871" s="349"/>
      <c r="M871" s="349"/>
      <c r="N871" s="349"/>
      <c r="O871" s="349"/>
      <c r="P871" s="362" t="s">
        <v>633</v>
      </c>
      <c r="Q871" s="350"/>
      <c r="R871" s="350"/>
      <c r="S871" s="350"/>
      <c r="T871" s="350"/>
      <c r="U871" s="350"/>
      <c r="V871" s="350"/>
      <c r="W871" s="350"/>
      <c r="X871" s="350"/>
      <c r="Y871" s="351">
        <v>34</v>
      </c>
      <c r="Z871" s="352"/>
      <c r="AA871" s="352"/>
      <c r="AB871" s="353"/>
      <c r="AC871" s="363" t="s">
        <v>500</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624</v>
      </c>
      <c r="D872" s="347"/>
      <c r="E872" s="347"/>
      <c r="F872" s="347"/>
      <c r="G872" s="347"/>
      <c r="H872" s="347"/>
      <c r="I872" s="347"/>
      <c r="J872" s="348">
        <v>1020001071491</v>
      </c>
      <c r="K872" s="349"/>
      <c r="L872" s="349"/>
      <c r="M872" s="349"/>
      <c r="N872" s="349"/>
      <c r="O872" s="349"/>
      <c r="P872" s="362" t="s">
        <v>635</v>
      </c>
      <c r="Q872" s="350"/>
      <c r="R872" s="350"/>
      <c r="S872" s="350"/>
      <c r="T872" s="350"/>
      <c r="U872" s="350"/>
      <c r="V872" s="350"/>
      <c r="W872" s="350"/>
      <c r="X872" s="350"/>
      <c r="Y872" s="351">
        <v>15</v>
      </c>
      <c r="Z872" s="352"/>
      <c r="AA872" s="352"/>
      <c r="AB872" s="353"/>
      <c r="AC872" s="363" t="s">
        <v>500</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624</v>
      </c>
      <c r="D873" s="347"/>
      <c r="E873" s="347"/>
      <c r="F873" s="347"/>
      <c r="G873" s="347"/>
      <c r="H873" s="347"/>
      <c r="I873" s="347"/>
      <c r="J873" s="348">
        <v>1020001071491</v>
      </c>
      <c r="K873" s="349"/>
      <c r="L873" s="349"/>
      <c r="M873" s="349"/>
      <c r="N873" s="349"/>
      <c r="O873" s="349"/>
      <c r="P873" s="362" t="s">
        <v>636</v>
      </c>
      <c r="Q873" s="350"/>
      <c r="R873" s="350"/>
      <c r="S873" s="350"/>
      <c r="T873" s="350"/>
      <c r="U873" s="350"/>
      <c r="V873" s="350"/>
      <c r="W873" s="350"/>
      <c r="X873" s="350"/>
      <c r="Y873" s="351">
        <v>5</v>
      </c>
      <c r="Z873" s="352"/>
      <c r="AA873" s="352"/>
      <c r="AB873" s="353"/>
      <c r="AC873" s="363" t="s">
        <v>500</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624</v>
      </c>
      <c r="D874" s="347"/>
      <c r="E874" s="347"/>
      <c r="F874" s="347"/>
      <c r="G874" s="347"/>
      <c r="H874" s="347"/>
      <c r="I874" s="347"/>
      <c r="J874" s="348">
        <v>1020001071491</v>
      </c>
      <c r="K874" s="349"/>
      <c r="L874" s="349"/>
      <c r="M874" s="349"/>
      <c r="N874" s="349"/>
      <c r="O874" s="349"/>
      <c r="P874" s="362" t="s">
        <v>636</v>
      </c>
      <c r="Q874" s="350"/>
      <c r="R874" s="350"/>
      <c r="S874" s="350"/>
      <c r="T874" s="350"/>
      <c r="U874" s="350"/>
      <c r="V874" s="350"/>
      <c r="W874" s="350"/>
      <c r="X874" s="350"/>
      <c r="Y874" s="351">
        <v>2</v>
      </c>
      <c r="Z874" s="352"/>
      <c r="AA874" s="352"/>
      <c r="AB874" s="353"/>
      <c r="AC874" s="354" t="s">
        <v>500</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5.75" customHeight="1" x14ac:dyDescent="0.15">
      <c r="A875" s="376">
        <v>6</v>
      </c>
      <c r="B875" s="376">
        <v>1</v>
      </c>
      <c r="C875" s="361" t="s">
        <v>640</v>
      </c>
      <c r="D875" s="347"/>
      <c r="E875" s="347"/>
      <c r="F875" s="347"/>
      <c r="G875" s="347"/>
      <c r="H875" s="347"/>
      <c r="I875" s="347"/>
      <c r="J875" s="348"/>
      <c r="K875" s="349"/>
      <c r="L875" s="349"/>
      <c r="M875" s="349"/>
      <c r="N875" s="349"/>
      <c r="O875" s="349"/>
      <c r="P875" s="362" t="s">
        <v>634</v>
      </c>
      <c r="Q875" s="350"/>
      <c r="R875" s="350"/>
      <c r="S875" s="350"/>
      <c r="T875" s="350"/>
      <c r="U875" s="350"/>
      <c r="V875" s="350"/>
      <c r="W875" s="350"/>
      <c r="X875" s="350"/>
      <c r="Y875" s="351">
        <v>14</v>
      </c>
      <c r="Z875" s="352"/>
      <c r="AA875" s="352"/>
      <c r="AB875" s="353"/>
      <c r="AC875" s="354" t="s">
        <v>502</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642</v>
      </c>
      <c r="D876" s="347"/>
      <c r="E876" s="347"/>
      <c r="F876" s="347"/>
      <c r="G876" s="347"/>
      <c r="H876" s="347"/>
      <c r="I876" s="347"/>
      <c r="J876" s="348">
        <v>5010401001888</v>
      </c>
      <c r="K876" s="349"/>
      <c r="L876" s="349"/>
      <c r="M876" s="349"/>
      <c r="N876" s="349"/>
      <c r="O876" s="349"/>
      <c r="P876" s="362" t="s">
        <v>643</v>
      </c>
      <c r="Q876" s="350"/>
      <c r="R876" s="350"/>
      <c r="S876" s="350"/>
      <c r="T876" s="350"/>
      <c r="U876" s="350"/>
      <c r="V876" s="350"/>
      <c r="W876" s="350"/>
      <c r="X876" s="350"/>
      <c r="Y876" s="351">
        <v>11</v>
      </c>
      <c r="Z876" s="352"/>
      <c r="AA876" s="352"/>
      <c r="AB876" s="353"/>
      <c r="AC876" s="354" t="s">
        <v>502</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619</v>
      </c>
      <c r="D877" s="347"/>
      <c r="E877" s="347"/>
      <c r="F877" s="347"/>
      <c r="G877" s="347"/>
      <c r="H877" s="347"/>
      <c r="I877" s="347"/>
      <c r="J877" s="348">
        <v>7010001064648</v>
      </c>
      <c r="K877" s="349"/>
      <c r="L877" s="349"/>
      <c r="M877" s="349"/>
      <c r="N877" s="349"/>
      <c r="O877" s="349"/>
      <c r="P877" s="362" t="s">
        <v>644</v>
      </c>
      <c r="Q877" s="350"/>
      <c r="R877" s="350"/>
      <c r="S877" s="350"/>
      <c r="T877" s="350"/>
      <c r="U877" s="350"/>
      <c r="V877" s="350"/>
      <c r="W877" s="350"/>
      <c r="X877" s="350"/>
      <c r="Y877" s="351">
        <v>11</v>
      </c>
      <c r="Z877" s="352"/>
      <c r="AA877" s="352"/>
      <c r="AB877" s="353"/>
      <c r="AC877" s="354" t="s">
        <v>502</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637</v>
      </c>
      <c r="D878" s="347"/>
      <c r="E878" s="347"/>
      <c r="F878" s="347"/>
      <c r="G878" s="347"/>
      <c r="H878" s="347"/>
      <c r="I878" s="347"/>
      <c r="J878" s="348">
        <v>9011101031552</v>
      </c>
      <c r="K878" s="349"/>
      <c r="L878" s="349"/>
      <c r="M878" s="349"/>
      <c r="N878" s="349"/>
      <c r="O878" s="349"/>
      <c r="P878" s="362" t="s">
        <v>639</v>
      </c>
      <c r="Q878" s="350"/>
      <c r="R878" s="350"/>
      <c r="S878" s="350"/>
      <c r="T878" s="350"/>
      <c r="U878" s="350"/>
      <c r="V878" s="350"/>
      <c r="W878" s="350"/>
      <c r="X878" s="350"/>
      <c r="Y878" s="351">
        <v>7</v>
      </c>
      <c r="Z878" s="352"/>
      <c r="AA878" s="352"/>
      <c r="AB878" s="353"/>
      <c r="AC878" s="354" t="s">
        <v>502</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637</v>
      </c>
      <c r="D879" s="347"/>
      <c r="E879" s="347"/>
      <c r="F879" s="347"/>
      <c r="G879" s="347"/>
      <c r="H879" s="347"/>
      <c r="I879" s="347"/>
      <c r="J879" s="348">
        <v>9011101031552</v>
      </c>
      <c r="K879" s="349"/>
      <c r="L879" s="349"/>
      <c r="M879" s="349"/>
      <c r="N879" s="349"/>
      <c r="O879" s="349"/>
      <c r="P879" s="362" t="s">
        <v>638</v>
      </c>
      <c r="Q879" s="350"/>
      <c r="R879" s="350"/>
      <c r="S879" s="350"/>
      <c r="T879" s="350"/>
      <c r="U879" s="350"/>
      <c r="V879" s="350"/>
      <c r="W879" s="350"/>
      <c r="X879" s="350"/>
      <c r="Y879" s="351">
        <v>4</v>
      </c>
      <c r="Z879" s="352"/>
      <c r="AA879" s="352"/>
      <c r="AB879" s="353"/>
      <c r="AC879" s="354" t="s">
        <v>502</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15">
      <c r="A880" s="376">
        <v>11</v>
      </c>
      <c r="B880" s="376">
        <v>1</v>
      </c>
      <c r="C880" s="361" t="s">
        <v>645</v>
      </c>
      <c r="D880" s="347"/>
      <c r="E880" s="347"/>
      <c r="F880" s="347"/>
      <c r="G880" s="347"/>
      <c r="H880" s="347"/>
      <c r="I880" s="347"/>
      <c r="J880" s="348">
        <v>1010001067912</v>
      </c>
      <c r="K880" s="349"/>
      <c r="L880" s="349"/>
      <c r="M880" s="349"/>
      <c r="N880" s="349"/>
      <c r="O880" s="349"/>
      <c r="P880" s="362" t="s">
        <v>641</v>
      </c>
      <c r="Q880" s="350"/>
      <c r="R880" s="350"/>
      <c r="S880" s="350"/>
      <c r="T880" s="350"/>
      <c r="U880" s="350"/>
      <c r="V880" s="350"/>
      <c r="W880" s="350"/>
      <c r="X880" s="350"/>
      <c r="Y880" s="351">
        <v>5</v>
      </c>
      <c r="Z880" s="352"/>
      <c r="AA880" s="352"/>
      <c r="AB880" s="353"/>
      <c r="AC880" s="354" t="s">
        <v>502</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15">
      <c r="A881" s="376">
        <v>12</v>
      </c>
      <c r="B881" s="376">
        <v>1</v>
      </c>
      <c r="C881" s="361" t="s">
        <v>666</v>
      </c>
      <c r="D881" s="347"/>
      <c r="E881" s="347"/>
      <c r="F881" s="347"/>
      <c r="G881" s="347"/>
      <c r="H881" s="347"/>
      <c r="I881" s="347"/>
      <c r="J881" s="348">
        <v>5120001009032</v>
      </c>
      <c r="K881" s="349"/>
      <c r="L881" s="349"/>
      <c r="M881" s="349"/>
      <c r="N881" s="349"/>
      <c r="O881" s="349"/>
      <c r="P881" s="362" t="s">
        <v>667</v>
      </c>
      <c r="Q881" s="350"/>
      <c r="R881" s="350"/>
      <c r="S881" s="350"/>
      <c r="T881" s="350"/>
      <c r="U881" s="350"/>
      <c r="V881" s="350"/>
      <c r="W881" s="350"/>
      <c r="X881" s="350"/>
      <c r="Y881" s="351">
        <v>3</v>
      </c>
      <c r="Z881" s="352"/>
      <c r="AA881" s="352"/>
      <c r="AB881" s="353"/>
      <c r="AC881" s="354" t="s">
        <v>500</v>
      </c>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43.5" hidden="1" customHeight="1" x14ac:dyDescent="0.15">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44.25"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48.75"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61"/>
      <c r="D892" s="347"/>
      <c r="E892" s="347"/>
      <c r="F892" s="347"/>
      <c r="G892" s="347"/>
      <c r="H892" s="347"/>
      <c r="I892" s="347"/>
      <c r="J892" s="348"/>
      <c r="K892" s="349"/>
      <c r="L892" s="349"/>
      <c r="M892" s="349"/>
      <c r="N892" s="349"/>
      <c r="O892" s="349"/>
      <c r="P892" s="362"/>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61"/>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61"/>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43.5" hidden="1" customHeight="1" x14ac:dyDescent="0.15">
      <c r="A895" s="376">
        <v>26</v>
      </c>
      <c r="B895" s="376">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41.25" hidden="1" customHeight="1" x14ac:dyDescent="0.15">
      <c r="A897" s="376">
        <v>28</v>
      </c>
      <c r="B897" s="376">
        <v>1</v>
      </c>
      <c r="C897" s="361"/>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61"/>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61"/>
      <c r="D899" s="347"/>
      <c r="E899" s="347"/>
      <c r="F899" s="347"/>
      <c r="G899" s="347"/>
      <c r="H899" s="347"/>
      <c r="I899" s="347"/>
      <c r="J899" s="348"/>
      <c r="K899" s="349"/>
      <c r="L899" s="349"/>
      <c r="M899" s="349"/>
      <c r="N899" s="349"/>
      <c r="O899" s="349"/>
      <c r="P899" s="362"/>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665</v>
      </c>
      <c r="D903" s="347"/>
      <c r="E903" s="347"/>
      <c r="F903" s="347"/>
      <c r="G903" s="347"/>
      <c r="H903" s="347"/>
      <c r="I903" s="347"/>
      <c r="J903" s="348">
        <v>8000012100004</v>
      </c>
      <c r="K903" s="349"/>
      <c r="L903" s="349"/>
      <c r="M903" s="349"/>
      <c r="N903" s="349"/>
      <c r="O903" s="349"/>
      <c r="P903" s="362" t="s">
        <v>689</v>
      </c>
      <c r="Q903" s="350"/>
      <c r="R903" s="350"/>
      <c r="S903" s="350"/>
      <c r="T903" s="350"/>
      <c r="U903" s="350"/>
      <c r="V903" s="350"/>
      <c r="W903" s="350"/>
      <c r="X903" s="350"/>
      <c r="Y903" s="351">
        <v>3.7</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668</v>
      </c>
      <c r="D904" s="347"/>
      <c r="E904" s="347"/>
      <c r="F904" s="347"/>
      <c r="G904" s="347"/>
      <c r="H904" s="347"/>
      <c r="I904" s="347"/>
      <c r="J904" s="348">
        <v>8000012100004</v>
      </c>
      <c r="K904" s="349"/>
      <c r="L904" s="349"/>
      <c r="M904" s="349"/>
      <c r="N904" s="349"/>
      <c r="O904" s="349"/>
      <c r="P904" s="362" t="s">
        <v>689</v>
      </c>
      <c r="Q904" s="350"/>
      <c r="R904" s="350"/>
      <c r="S904" s="350"/>
      <c r="T904" s="350"/>
      <c r="U904" s="350"/>
      <c r="V904" s="350"/>
      <c r="W904" s="350"/>
      <c r="X904" s="350"/>
      <c r="Y904" s="351">
        <v>0.3</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670</v>
      </c>
      <c r="D936" s="347"/>
      <c r="E936" s="347"/>
      <c r="F936" s="347"/>
      <c r="G936" s="347"/>
      <c r="H936" s="347"/>
      <c r="I936" s="347"/>
      <c r="J936" s="348">
        <v>5120001086344</v>
      </c>
      <c r="K936" s="349"/>
      <c r="L936" s="349"/>
      <c r="M936" s="349"/>
      <c r="N936" s="349"/>
      <c r="O936" s="349"/>
      <c r="P936" s="362" t="s">
        <v>671</v>
      </c>
      <c r="Q936" s="350"/>
      <c r="R936" s="350"/>
      <c r="S936" s="350"/>
      <c r="T936" s="350"/>
      <c r="U936" s="350"/>
      <c r="V936" s="350"/>
      <c r="W936" s="350"/>
      <c r="X936" s="350"/>
      <c r="Y936" s="351">
        <v>1</v>
      </c>
      <c r="Z936" s="352"/>
      <c r="AA936" s="352"/>
      <c r="AB936" s="353"/>
      <c r="AC936" s="363" t="s">
        <v>501</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670</v>
      </c>
      <c r="D937" s="347"/>
      <c r="E937" s="347"/>
      <c r="F937" s="347"/>
      <c r="G937" s="347"/>
      <c r="H937" s="347"/>
      <c r="I937" s="347"/>
      <c r="J937" s="348">
        <v>5120001086344</v>
      </c>
      <c r="K937" s="349"/>
      <c r="L937" s="349"/>
      <c r="M937" s="349"/>
      <c r="N937" s="349"/>
      <c r="O937" s="349"/>
      <c r="P937" s="362" t="s">
        <v>672</v>
      </c>
      <c r="Q937" s="350"/>
      <c r="R937" s="350"/>
      <c r="S937" s="350"/>
      <c r="T937" s="350"/>
      <c r="U937" s="350"/>
      <c r="V937" s="350"/>
      <c r="W937" s="350"/>
      <c r="X937" s="350"/>
      <c r="Y937" s="351">
        <v>0.7</v>
      </c>
      <c r="Z937" s="352"/>
      <c r="AA937" s="352"/>
      <c r="AB937" s="353"/>
      <c r="AC937" s="363" t="s">
        <v>501</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670</v>
      </c>
      <c r="D938" s="347"/>
      <c r="E938" s="347"/>
      <c r="F938" s="347"/>
      <c r="G938" s="347"/>
      <c r="H938" s="347"/>
      <c r="I938" s="347"/>
      <c r="J938" s="348">
        <v>5120001086344</v>
      </c>
      <c r="K938" s="349"/>
      <c r="L938" s="349"/>
      <c r="M938" s="349"/>
      <c r="N938" s="349"/>
      <c r="O938" s="349"/>
      <c r="P938" s="362" t="s">
        <v>673</v>
      </c>
      <c r="Q938" s="350"/>
      <c r="R938" s="350"/>
      <c r="S938" s="350"/>
      <c r="T938" s="350"/>
      <c r="U938" s="350"/>
      <c r="V938" s="350"/>
      <c r="W938" s="350"/>
      <c r="X938" s="350"/>
      <c r="Y938" s="351">
        <v>0.5</v>
      </c>
      <c r="Z938" s="352"/>
      <c r="AA938" s="352"/>
      <c r="AB938" s="353"/>
      <c r="AC938" s="363" t="s">
        <v>501</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675</v>
      </c>
      <c r="D939" s="347"/>
      <c r="E939" s="347"/>
      <c r="F939" s="347"/>
      <c r="G939" s="347"/>
      <c r="H939" s="347"/>
      <c r="I939" s="347"/>
      <c r="J939" s="348">
        <v>5120001086344</v>
      </c>
      <c r="K939" s="349"/>
      <c r="L939" s="349"/>
      <c r="M939" s="349"/>
      <c r="N939" s="349"/>
      <c r="O939" s="349"/>
      <c r="P939" s="362" t="s">
        <v>674</v>
      </c>
      <c r="Q939" s="350"/>
      <c r="R939" s="350"/>
      <c r="S939" s="350"/>
      <c r="T939" s="350"/>
      <c r="U939" s="350"/>
      <c r="V939" s="350"/>
      <c r="W939" s="350"/>
      <c r="X939" s="350"/>
      <c r="Y939" s="351">
        <v>0.4</v>
      </c>
      <c r="Z939" s="352"/>
      <c r="AA939" s="352"/>
      <c r="AB939" s="353"/>
      <c r="AC939" s="363" t="s">
        <v>501</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61" t="s">
        <v>670</v>
      </c>
      <c r="D940" s="347"/>
      <c r="E940" s="347"/>
      <c r="F940" s="347"/>
      <c r="G940" s="347"/>
      <c r="H940" s="347"/>
      <c r="I940" s="347"/>
      <c r="J940" s="348">
        <v>5120001086344</v>
      </c>
      <c r="K940" s="349"/>
      <c r="L940" s="349"/>
      <c r="M940" s="349"/>
      <c r="N940" s="349"/>
      <c r="O940" s="349"/>
      <c r="P940" s="362" t="s">
        <v>676</v>
      </c>
      <c r="Q940" s="350"/>
      <c r="R940" s="350"/>
      <c r="S940" s="350"/>
      <c r="T940" s="350"/>
      <c r="U940" s="350"/>
      <c r="V940" s="350"/>
      <c r="W940" s="350"/>
      <c r="X940" s="350"/>
      <c r="Y940" s="351">
        <v>0.4</v>
      </c>
      <c r="Z940" s="352"/>
      <c r="AA940" s="352"/>
      <c r="AB940" s="353"/>
      <c r="AC940" s="354" t="s">
        <v>501</v>
      </c>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61" t="s">
        <v>675</v>
      </c>
      <c r="D941" s="347"/>
      <c r="E941" s="347"/>
      <c r="F941" s="347"/>
      <c r="G941" s="347"/>
      <c r="H941" s="347"/>
      <c r="I941" s="347"/>
      <c r="J941" s="348">
        <v>5120001086344</v>
      </c>
      <c r="K941" s="349"/>
      <c r="L941" s="349"/>
      <c r="M941" s="349"/>
      <c r="N941" s="349"/>
      <c r="O941" s="349"/>
      <c r="P941" s="362" t="s">
        <v>677</v>
      </c>
      <c r="Q941" s="350"/>
      <c r="R941" s="350"/>
      <c r="S941" s="350"/>
      <c r="T941" s="350"/>
      <c r="U941" s="350"/>
      <c r="V941" s="350"/>
      <c r="W941" s="350"/>
      <c r="X941" s="350"/>
      <c r="Y941" s="351">
        <v>0.1</v>
      </c>
      <c r="Z941" s="352"/>
      <c r="AA941" s="352"/>
      <c r="AB941" s="353"/>
      <c r="AC941" s="354" t="s">
        <v>501</v>
      </c>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45" customHeight="1" x14ac:dyDescent="0.15">
      <c r="A942" s="376">
        <v>7</v>
      </c>
      <c r="B942" s="376">
        <v>1</v>
      </c>
      <c r="C942" s="361" t="s">
        <v>669</v>
      </c>
      <c r="D942" s="347"/>
      <c r="E942" s="347"/>
      <c r="F942" s="347"/>
      <c r="G942" s="347"/>
      <c r="H942" s="347"/>
      <c r="I942" s="347"/>
      <c r="J942" s="348">
        <v>2122002000427</v>
      </c>
      <c r="K942" s="349"/>
      <c r="L942" s="349"/>
      <c r="M942" s="349"/>
      <c r="N942" s="349"/>
      <c r="O942" s="349"/>
      <c r="P942" s="362" t="s">
        <v>678</v>
      </c>
      <c r="Q942" s="350"/>
      <c r="R942" s="350"/>
      <c r="S942" s="350"/>
      <c r="T942" s="350"/>
      <c r="U942" s="350"/>
      <c r="V942" s="350"/>
      <c r="W942" s="350"/>
      <c r="X942" s="350"/>
      <c r="Y942" s="351">
        <v>0.5</v>
      </c>
      <c r="Z942" s="352"/>
      <c r="AA942" s="352"/>
      <c r="AB942" s="353"/>
      <c r="AC942" s="354" t="s">
        <v>501</v>
      </c>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61" t="s">
        <v>679</v>
      </c>
      <c r="D943" s="347"/>
      <c r="E943" s="347"/>
      <c r="F943" s="347"/>
      <c r="G943" s="347"/>
      <c r="H943" s="347"/>
      <c r="I943" s="347"/>
      <c r="J943" s="348">
        <v>5010601035686</v>
      </c>
      <c r="K943" s="349"/>
      <c r="L943" s="349"/>
      <c r="M943" s="349"/>
      <c r="N943" s="349"/>
      <c r="O943" s="349"/>
      <c r="P943" s="362" t="s">
        <v>680</v>
      </c>
      <c r="Q943" s="350"/>
      <c r="R943" s="350"/>
      <c r="S943" s="350"/>
      <c r="T943" s="350"/>
      <c r="U943" s="350"/>
      <c r="V943" s="350"/>
      <c r="W943" s="350"/>
      <c r="X943" s="350"/>
      <c r="Y943" s="351">
        <v>0.3</v>
      </c>
      <c r="Z943" s="352"/>
      <c r="AA943" s="352"/>
      <c r="AB943" s="353"/>
      <c r="AC943" s="354" t="s">
        <v>501</v>
      </c>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61" t="s">
        <v>681</v>
      </c>
      <c r="D944" s="347"/>
      <c r="E944" s="347"/>
      <c r="F944" s="347"/>
      <c r="G944" s="347"/>
      <c r="H944" s="347"/>
      <c r="I944" s="347"/>
      <c r="J944" s="348">
        <v>3120001100445</v>
      </c>
      <c r="K944" s="349"/>
      <c r="L944" s="349"/>
      <c r="M944" s="349"/>
      <c r="N944" s="349"/>
      <c r="O944" s="349"/>
      <c r="P944" s="362" t="s">
        <v>682</v>
      </c>
      <c r="Q944" s="350"/>
      <c r="R944" s="350"/>
      <c r="S944" s="350"/>
      <c r="T944" s="350"/>
      <c r="U944" s="350"/>
      <c r="V944" s="350"/>
      <c r="W944" s="350"/>
      <c r="X944" s="350"/>
      <c r="Y944" s="351">
        <v>0.1</v>
      </c>
      <c r="Z944" s="352"/>
      <c r="AA944" s="352"/>
      <c r="AB944" s="353"/>
      <c r="AC944" s="354" t="s">
        <v>501</v>
      </c>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AK17:AQ17 AR15:AX15 AK13:AX13">
    <cfRule type="expression" dxfId="2809" priority="13751">
      <formula>IF(RIGHT(TEXT(AK13,"0.#"),1)=".",FALSE,TRUE)</formula>
    </cfRule>
    <cfRule type="expression" dxfId="2808" priority="13752">
      <formula>IF(RIGHT(TEXT(AK13,"0.#"),1)=".",TRUE,FALSE)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I33">
    <cfRule type="expression" dxfId="2775" priority="13505">
      <formula>IF(RIGHT(TEXT(AI33,"0.#"),1)=".",FALSE,TRUE)</formula>
    </cfRule>
    <cfRule type="expression" dxfId="2774" priority="13506">
      <formula>IF(RIGHT(TEXT(AI33,"0.#"),1)=".",TRUE,FALSE)</formula>
    </cfRule>
  </conditionalFormatting>
  <conditionalFormatting sqref="AI32">
    <cfRule type="expression" dxfId="2773" priority="13503">
      <formula>IF(RIGHT(TEXT(AI32,"0.#"),1)=".",FALSE,TRUE)</formula>
    </cfRule>
    <cfRule type="expression" dxfId="2772" priority="13504">
      <formula>IF(RIGHT(TEXT(AI32,"0.#"),1)=".",TRUE,FALSE)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I101">
    <cfRule type="expression" dxfId="2681" priority="13273">
      <formula>IF(RIGHT(TEXT(AI101,"0.#"),1)=".",FALSE,TRUE)</formula>
    </cfRule>
    <cfRule type="expression" dxfId="2680" priority="13274">
      <formula>IF(RIGHT(TEXT(AI101,"0.#"),1)=".",TRUE,FALSE)</formula>
    </cfRule>
  </conditionalFormatting>
  <conditionalFormatting sqref="AM101">
    <cfRule type="expression" dxfId="2679" priority="13271">
      <formula>IF(RIGHT(TEXT(AM101,"0.#"),1)=".",FALSE,TRUE)</formula>
    </cfRule>
    <cfRule type="expression" dxfId="2678" priority="13272">
      <formula>IF(RIGHT(TEXT(AM101,"0.#"),1)=".",TRUE,FALSE)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E116 AQ116">
    <cfRule type="expression" dxfId="2633" priority="13205">
      <formula>IF(RIGHT(TEXT(AE116,"0.#"),1)=".",FALSE,TRUE)</formula>
    </cfRule>
    <cfRule type="expression" dxfId="2632" priority="13206">
      <formula>IF(RIGHT(TEXT(AE116,"0.#"),1)=".",TRUE,FALSE)</formula>
    </cfRule>
  </conditionalFormatting>
  <conditionalFormatting sqref="AI116">
    <cfRule type="expression" dxfId="2631" priority="13203">
      <formula>IF(RIGHT(TEXT(AI116,"0.#"),1)=".",FALSE,TRUE)</formula>
    </cfRule>
    <cfRule type="expression" dxfId="2630" priority="13204">
      <formula>IF(RIGHT(TEXT(AI116,"0.#"),1)=".",TRUE,FALSE)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E117 AM117">
    <cfRule type="expression" dxfId="2627" priority="13199">
      <formula>IF(RIGHT(TEXT(AE117,"0.#"),1)=".",FALSE,TRUE)</formula>
    </cfRule>
    <cfRule type="expression" dxfId="2626" priority="13200">
      <formula>IF(RIGHT(TEXT(AE117,"0.#"),1)=".",TRUE,FALSE)</formula>
    </cfRule>
  </conditionalFormatting>
  <conditionalFormatting sqref="AI117">
    <cfRule type="expression" dxfId="2625" priority="13197">
      <formula>IF(RIGHT(TEXT(AI117,"0.#"),1)=".",FALSE,TRUE)</formula>
    </cfRule>
    <cfRule type="expression" dxfId="2624" priority="13198">
      <formula>IF(RIGHT(TEXT(AI117,"0.#"),1)=".",TRUE,FALSE)</formula>
    </cfRule>
  </conditionalFormatting>
  <conditionalFormatting sqref="AQ117">
    <cfRule type="expression" dxfId="2623" priority="13193">
      <formula>IF(RIGHT(TEXT(AQ117,"0.#"),1)=".",FALSE,TRUE)</formula>
    </cfRule>
    <cfRule type="expression" dxfId="2622" priority="13194">
      <formula>IF(RIGHT(TEXT(AQ117,"0.#"),1)=".",TRUE,FALSE)</formula>
    </cfRule>
  </conditionalFormatting>
  <conditionalFormatting sqref="AE119 AQ119">
    <cfRule type="expression" dxfId="2621" priority="13191">
      <formula>IF(RIGHT(TEXT(AE119,"0.#"),1)=".",FALSE,TRUE)</formula>
    </cfRule>
    <cfRule type="expression" dxfId="2620" priority="13192">
      <formula>IF(RIGHT(TEXT(AE119,"0.#"),1)=".",TRUE,FALSE)</formula>
    </cfRule>
  </conditionalFormatting>
  <conditionalFormatting sqref="AI119">
    <cfRule type="expression" dxfId="2619" priority="13189">
      <formula>IF(RIGHT(TEXT(AI119,"0.#"),1)=".",FALSE,TRUE)</formula>
    </cfRule>
    <cfRule type="expression" dxfId="2618" priority="13190">
      <formula>IF(RIGHT(TEXT(AI119,"0.#"),1)=".",TRUE,FALSE)</formula>
    </cfRule>
  </conditionalFormatting>
  <conditionalFormatting sqref="AM119">
    <cfRule type="expression" dxfId="2617" priority="13187">
      <formula>IF(RIGHT(TEXT(AM119,"0.#"),1)=".",FALSE,TRUE)</formula>
    </cfRule>
    <cfRule type="expression" dxfId="2616" priority="13188">
      <formula>IF(RIGHT(TEXT(AM119,"0.#"),1)=".",TRUE,FALSE)</formula>
    </cfRule>
  </conditionalFormatting>
  <conditionalFormatting sqref="AQ120">
    <cfRule type="expression" dxfId="2615" priority="13179">
      <formula>IF(RIGHT(TEXT(AQ120,"0.#"),1)=".",FALSE,TRUE)</formula>
    </cfRule>
    <cfRule type="expression" dxfId="2614" priority="13180">
      <formula>IF(RIGHT(TEXT(AQ120,"0.#"),1)=".",TRUE,FALSE)</formula>
    </cfRule>
  </conditionalFormatting>
  <conditionalFormatting sqref="AE122 AQ122">
    <cfRule type="expression" dxfId="2613" priority="13177">
      <formula>IF(RIGHT(TEXT(AE122,"0.#"),1)=".",FALSE,TRUE)</formula>
    </cfRule>
    <cfRule type="expression" dxfId="2612" priority="13178">
      <formula>IF(RIGHT(TEXT(AE122,"0.#"),1)=".",TRUE,FALSE)</formula>
    </cfRule>
  </conditionalFormatting>
  <conditionalFormatting sqref="AI122">
    <cfRule type="expression" dxfId="2611" priority="13175">
      <formula>IF(RIGHT(TEXT(AI122,"0.#"),1)=".",FALSE,TRUE)</formula>
    </cfRule>
    <cfRule type="expression" dxfId="2610" priority="13176">
      <formula>IF(RIGHT(TEXT(AI122,"0.#"),1)=".",TRUE,FALSE)</formula>
    </cfRule>
  </conditionalFormatting>
  <conditionalFormatting sqref="AM122">
    <cfRule type="expression" dxfId="2609" priority="13173">
      <formula>IF(RIGHT(TEXT(AM122,"0.#"),1)=".",FALSE,TRUE)</formula>
    </cfRule>
    <cfRule type="expression" dxfId="2608" priority="13174">
      <formula>IF(RIGHT(TEXT(AM122,"0.#"),1)=".",TRUE,FALSE)</formula>
    </cfRule>
  </conditionalFormatting>
  <conditionalFormatting sqref="AQ123">
    <cfRule type="expression" dxfId="2607" priority="13165">
      <formula>IF(RIGHT(TEXT(AQ123,"0.#"),1)=".",FALSE,TRUE)</formula>
    </cfRule>
    <cfRule type="expression" dxfId="2606" priority="13166">
      <formula>IF(RIGHT(TEXT(AQ123,"0.#"),1)=".",TRUE,FALSE)</formula>
    </cfRule>
  </conditionalFormatting>
  <conditionalFormatting sqref="AE125 AQ125">
    <cfRule type="expression" dxfId="2605" priority="13163">
      <formula>IF(RIGHT(TEXT(AE125,"0.#"),1)=".",FALSE,TRUE)</formula>
    </cfRule>
    <cfRule type="expression" dxfId="2604" priority="13164">
      <formula>IF(RIGHT(TEXT(AE125,"0.#"),1)=".",TRUE,FALSE)</formula>
    </cfRule>
  </conditionalFormatting>
  <conditionalFormatting sqref="AI125">
    <cfRule type="expression" dxfId="2603" priority="13161">
      <formula>IF(RIGHT(TEXT(AI125,"0.#"),1)=".",FALSE,TRUE)</formula>
    </cfRule>
    <cfRule type="expression" dxfId="2602" priority="13162">
      <formula>IF(RIGHT(TEXT(AI125,"0.#"),1)=".",TRUE,FALSE)</formula>
    </cfRule>
  </conditionalFormatting>
  <conditionalFormatting sqref="AM125">
    <cfRule type="expression" dxfId="2601" priority="13159">
      <formula>IF(RIGHT(TEXT(AM125,"0.#"),1)=".",FALSE,TRUE)</formula>
    </cfRule>
    <cfRule type="expression" dxfId="2600" priority="13160">
      <formula>IF(RIGHT(TEXT(AM125,"0.#"),1)=".",TRUE,FALSE)</formula>
    </cfRule>
  </conditionalFormatting>
  <conditionalFormatting sqref="AQ126">
    <cfRule type="expression" dxfId="2599" priority="13151">
      <formula>IF(RIGHT(TEXT(AQ126,"0.#"),1)=".",FALSE,TRUE)</formula>
    </cfRule>
    <cfRule type="expression" dxfId="2598" priority="13152">
      <formula>IF(RIGHT(TEXT(AQ126,"0.#"),1)=".",TRUE,FALSE)</formula>
    </cfRule>
  </conditionalFormatting>
  <conditionalFormatting sqref="AE128 AQ128">
    <cfRule type="expression" dxfId="2597" priority="13149">
      <formula>IF(RIGHT(TEXT(AE128,"0.#"),1)=".",FALSE,TRUE)</formula>
    </cfRule>
    <cfRule type="expression" dxfId="2596" priority="13150">
      <formula>IF(RIGHT(TEXT(AE128,"0.#"),1)=".",TRUE,FALSE)</formula>
    </cfRule>
  </conditionalFormatting>
  <conditionalFormatting sqref="AI128">
    <cfRule type="expression" dxfId="2595" priority="13147">
      <formula>IF(RIGHT(TEXT(AI128,"0.#"),1)=".",FALSE,TRUE)</formula>
    </cfRule>
    <cfRule type="expression" dxfId="2594" priority="13148">
      <formula>IF(RIGHT(TEXT(AI128,"0.#"),1)=".",TRUE,FALSE)</formula>
    </cfRule>
  </conditionalFormatting>
  <conditionalFormatting sqref="AM128">
    <cfRule type="expression" dxfId="2593" priority="13145">
      <formula>IF(RIGHT(TEXT(AM128,"0.#"),1)=".",FALSE,TRUE)</formula>
    </cfRule>
    <cfRule type="expression" dxfId="2592" priority="13146">
      <formula>IF(RIGHT(TEXT(AM128,"0.#"),1)=".",TRUE,FALSE)</formula>
    </cfRule>
  </conditionalFormatting>
  <conditionalFormatting sqref="AQ129">
    <cfRule type="expression" dxfId="2591" priority="13137">
      <formula>IF(RIGHT(TEXT(AQ129,"0.#"),1)=".",FALSE,TRUE)</formula>
    </cfRule>
    <cfRule type="expression" dxfId="2590" priority="13138">
      <formula>IF(RIGHT(TEXT(AQ129,"0.#"),1)=".",TRUE,FALSE)</formula>
    </cfRule>
  </conditionalFormatting>
  <conditionalFormatting sqref="AE75">
    <cfRule type="expression" dxfId="2589" priority="13135">
      <formula>IF(RIGHT(TEXT(AE75,"0.#"),1)=".",FALSE,TRUE)</formula>
    </cfRule>
    <cfRule type="expression" dxfId="2588" priority="13136">
      <formula>IF(RIGHT(TEXT(AE75,"0.#"),1)=".",TRUE,FALSE)</formula>
    </cfRule>
  </conditionalFormatting>
  <conditionalFormatting sqref="AE76">
    <cfRule type="expression" dxfId="2587" priority="13133">
      <formula>IF(RIGHT(TEXT(AE76,"0.#"),1)=".",FALSE,TRUE)</formula>
    </cfRule>
    <cfRule type="expression" dxfId="2586" priority="13134">
      <formula>IF(RIGHT(TEXT(AE76,"0.#"),1)=".",TRUE,FALSE)</formula>
    </cfRule>
  </conditionalFormatting>
  <conditionalFormatting sqref="AE77">
    <cfRule type="expression" dxfId="2585" priority="13131">
      <formula>IF(RIGHT(TEXT(AE77,"0.#"),1)=".",FALSE,TRUE)</formula>
    </cfRule>
    <cfRule type="expression" dxfId="2584" priority="13132">
      <formula>IF(RIGHT(TEXT(AE77,"0.#"),1)=".",TRUE,FALSE)</formula>
    </cfRule>
  </conditionalFormatting>
  <conditionalFormatting sqref="AI77">
    <cfRule type="expression" dxfId="2583" priority="13129">
      <formula>IF(RIGHT(TEXT(AI77,"0.#"),1)=".",FALSE,TRUE)</formula>
    </cfRule>
    <cfRule type="expression" dxfId="2582" priority="13130">
      <formula>IF(RIGHT(TEXT(AI77,"0.#"),1)=".",TRUE,FALSE)</formula>
    </cfRule>
  </conditionalFormatting>
  <conditionalFormatting sqref="AI76">
    <cfRule type="expression" dxfId="2581" priority="13127">
      <formula>IF(RIGHT(TEXT(AI76,"0.#"),1)=".",FALSE,TRUE)</formula>
    </cfRule>
    <cfRule type="expression" dxfId="2580" priority="13128">
      <formula>IF(RIGHT(TEXT(AI76,"0.#"),1)=".",TRUE,FALSE)</formula>
    </cfRule>
  </conditionalFormatting>
  <conditionalFormatting sqref="AI75">
    <cfRule type="expression" dxfId="2579" priority="13125">
      <formula>IF(RIGHT(TEXT(AI75,"0.#"),1)=".",FALSE,TRUE)</formula>
    </cfRule>
    <cfRule type="expression" dxfId="2578" priority="13126">
      <formula>IF(RIGHT(TEXT(AI75,"0.#"),1)=".",TRUE,FALSE)</formula>
    </cfRule>
  </conditionalFormatting>
  <conditionalFormatting sqref="AM75">
    <cfRule type="expression" dxfId="2577" priority="13123">
      <formula>IF(RIGHT(TEXT(AM75,"0.#"),1)=".",FALSE,TRUE)</formula>
    </cfRule>
    <cfRule type="expression" dxfId="2576" priority="13124">
      <formula>IF(RIGHT(TEXT(AM75,"0.#"),1)=".",TRUE,FALSE)</formula>
    </cfRule>
  </conditionalFormatting>
  <conditionalFormatting sqref="AM76">
    <cfRule type="expression" dxfId="2575" priority="13121">
      <formula>IF(RIGHT(TEXT(AM76,"0.#"),1)=".",FALSE,TRUE)</formula>
    </cfRule>
    <cfRule type="expression" dxfId="2574" priority="13122">
      <formula>IF(RIGHT(TEXT(AM76,"0.#"),1)=".",TRUE,FALSE)</formula>
    </cfRule>
  </conditionalFormatting>
  <conditionalFormatting sqref="AM77">
    <cfRule type="expression" dxfId="2573" priority="13119">
      <formula>IF(RIGHT(TEXT(AM77,"0.#"),1)=".",FALSE,TRUE)</formula>
    </cfRule>
    <cfRule type="expression" dxfId="2572" priority="13120">
      <formula>IF(RIGHT(TEXT(AM77,"0.#"),1)=".",TRUE,FALSE)</formula>
    </cfRule>
  </conditionalFormatting>
  <conditionalFormatting sqref="AQ134:AQ135 AU134:AU135">
    <cfRule type="expression" dxfId="2571" priority="13105">
      <formula>IF(RIGHT(TEXT(AQ134,"0.#"),1)=".",FALSE,TRUE)</formula>
    </cfRule>
    <cfRule type="expression" dxfId="2570" priority="13106">
      <formula>IF(RIGHT(TEXT(AQ134,"0.#"),1)=".",TRUE,FALSE)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39:AO866">
    <cfRule type="expression" dxfId="2539" priority="6675">
      <formula>IF(AND(AL839&gt;=0, RIGHT(TEXT(AL839,"0.#"),1)&lt;&gt;"."),TRUE,FALSE)</formula>
    </cfRule>
    <cfRule type="expression" dxfId="2538" priority="6676">
      <formula>IF(AND(AL839&gt;=0, RIGHT(TEXT(AL839,"0.#"),1)="."),TRUE,FALSE)</formula>
    </cfRule>
    <cfRule type="expression" dxfId="2537" priority="6677">
      <formula>IF(AND(AL839&lt;0, RIGHT(TEXT(AL839,"0.#"),1)&lt;&gt;"."),TRUE,FALSE)</formula>
    </cfRule>
    <cfRule type="expression" dxfId="2536" priority="6678">
      <formula>IF(AND(AL839&lt;0, RIGHT(TEXT(AL839,"0.#"),1)="."),TRUE,FALSE)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39:Y866">
    <cfRule type="expression" dxfId="2465" priority="3003">
      <formula>IF(RIGHT(TEXT(Y839,"0.#"),1)=".",FALSE,TRUE)</formula>
    </cfRule>
    <cfRule type="expression" dxfId="2464" priority="3004">
      <formula>IF(RIGHT(TEXT(Y839,"0.#"),1)=".",TRUE,FALSE)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02:AO1131">
    <cfRule type="expression" dxfId="2435" priority="2909">
      <formula>IF(AND(AL1102&gt;=0, RIGHT(TEXT(AL1102,"0.#"),1)&lt;&gt;"."),TRUE,FALSE)</formula>
    </cfRule>
    <cfRule type="expression" dxfId="2434" priority="2910">
      <formula>IF(AND(AL1102&gt;=0, RIGHT(TEXT(AL1102,"0.#"),1)="."),TRUE,FALSE)</formula>
    </cfRule>
    <cfRule type="expression" dxfId="2433" priority="2911">
      <formula>IF(AND(AL1102&lt;0, RIGHT(TEXT(AL1102,"0.#"),1)&lt;&gt;"."),TRUE,FALSE)</formula>
    </cfRule>
    <cfRule type="expression" dxfId="2432" priority="2912">
      <formula>IF(AND(AL1102&lt;0, RIGHT(TEXT(AL1102,"0.#"),1)="."),TRUE,FALSE)</formula>
    </cfRule>
  </conditionalFormatting>
  <conditionalFormatting sqref="Y1102:Y1131">
    <cfRule type="expression" dxfId="2431" priority="2907">
      <formula>IF(RIGHT(TEXT(Y1102,"0.#"),1)=".",FALSE,TRUE)</formula>
    </cfRule>
    <cfRule type="expression" dxfId="2430" priority="2908">
      <formula>IF(RIGHT(TEXT(Y1102,"0.#"),1)=".",TRUE,FALSE)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37:AO838">
    <cfRule type="expression" dxfId="2421" priority="2861">
      <formula>IF(AND(AL837&gt;=0, RIGHT(TEXT(AL837,"0.#"),1)&lt;&gt;"."),TRUE,FALSE)</formula>
    </cfRule>
    <cfRule type="expression" dxfId="2420" priority="2862">
      <formula>IF(AND(AL837&gt;=0, RIGHT(TEXT(AL837,"0.#"),1)="."),TRUE,FALSE)</formula>
    </cfRule>
    <cfRule type="expression" dxfId="2419" priority="2863">
      <formula>IF(AND(AL837&lt;0, RIGHT(TEXT(AL837,"0.#"),1)&lt;&gt;"."),TRUE,FALSE)</formula>
    </cfRule>
    <cfRule type="expression" dxfId="2418" priority="2864">
      <formula>IF(AND(AL837&lt;0, RIGHT(TEXT(AL837,"0.#"),1)="."),TRUE,FALSE)</formula>
    </cfRule>
  </conditionalFormatting>
  <conditionalFormatting sqref="Y837:Y838">
    <cfRule type="expression" dxfId="2417" priority="2859">
      <formula>IF(RIGHT(TEXT(Y837,"0.#"),1)=".",FALSE,TRUE)</formula>
    </cfRule>
    <cfRule type="expression" dxfId="2416" priority="2860">
      <formula>IF(RIGHT(TEXT(Y837,"0.#"),1)=".",TRUE,FALSE)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77 Y879:Y899">
    <cfRule type="expression" dxfId="2099" priority="2119">
      <formula>IF(RIGHT(TEXT(Y872,"0.#"),1)=".",FALSE,TRUE)</formula>
    </cfRule>
    <cfRule type="expression" dxfId="2098" priority="2120">
      <formula>IF(RIGHT(TEXT(Y872,"0.#"),1)=".",TRUE,FALSE)</formula>
    </cfRule>
  </conditionalFormatting>
  <conditionalFormatting sqref="Y870:Y871">
    <cfRule type="expression" dxfId="2097" priority="2113">
      <formula>IF(RIGHT(TEXT(Y870,"0.#"),1)=".",FALSE,TRUE)</formula>
    </cfRule>
    <cfRule type="expression" dxfId="2096" priority="2114">
      <formula>IF(RIGHT(TEXT(Y870,"0.#"),1)=".",TRUE,FALSE)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E134:AE135 AI134:AI135 AM134">
    <cfRule type="expression" dxfId="729" priority="29">
      <formula>IF(RIGHT(TEXT(AE134,"0.#"),1)=".",FALSE,TRUE)</formula>
    </cfRule>
    <cfRule type="expression" dxfId="728" priority="30">
      <formula>IF(RIGHT(TEXT(AE134,"0.#"),1)=".",TRUE,FALSE)</formula>
    </cfRule>
  </conditionalFormatting>
  <conditionalFormatting sqref="P14:AC14">
    <cfRule type="expression" dxfId="727" priority="27">
      <formula>IF(RIGHT(TEXT(P14,"0.#"),1)=".",FALSE,TRUE)</formula>
    </cfRule>
    <cfRule type="expression" dxfId="726" priority="28">
      <formula>IF(RIGHT(TEXT(P14,"0.#"),1)=".",TRUE,FALSE)</formula>
    </cfRule>
  </conditionalFormatting>
  <conditionalFormatting sqref="P15:AJ15 AD13:AJ13 P17:AJ17 P16:AC16">
    <cfRule type="expression" dxfId="725" priority="25">
      <formula>IF(RIGHT(TEXT(P13,"0.#"),1)=".",FALSE,TRUE)</formula>
    </cfRule>
    <cfRule type="expression" dxfId="724" priority="26">
      <formula>IF(RIGHT(TEXT(P13,"0.#"),1)=".",TRUE,FALSE)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P13:V13">
    <cfRule type="expression" dxfId="721" priority="21">
      <formula>IF(RIGHT(TEXT(P13,"0.#"),1)=".",FALSE,TRUE)</formula>
    </cfRule>
    <cfRule type="expression" dxfId="720" priority="22">
      <formula>IF(RIGHT(TEXT(P13,"0.#"),1)=".",TRUE,FALSE)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I34">
    <cfRule type="expression" dxfId="709" priority="7">
      <formula>IF(RIGHT(TEXT(AI34,"0.#"),1)=".",FALSE,TRUE)</formula>
    </cfRule>
    <cfRule type="expression" dxfId="708" priority="8">
      <formula>IF(RIGHT(TEXT(AI34,"0.#"),1)=".",TRUE,FALSE)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833" max="49" man="1"/>
    <brk id="900" max="49" man="1"/>
  </rowBreaks>
  <colBreaks count="1" manualBreakCount="1">
    <brk id="4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578</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578</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6"/>
      <c r="Z2" s="833"/>
      <c r="AA2" s="834"/>
      <c r="AB2" s="1030" t="s">
        <v>11</v>
      </c>
      <c r="AC2" s="1031"/>
      <c r="AD2" s="1032"/>
      <c r="AE2" s="1036" t="s">
        <v>554</v>
      </c>
      <c r="AF2" s="1036"/>
      <c r="AG2" s="1036"/>
      <c r="AH2" s="1036"/>
      <c r="AI2" s="1036" t="s">
        <v>551</v>
      </c>
      <c r="AJ2" s="1036"/>
      <c r="AK2" s="1036"/>
      <c r="AL2" s="1036"/>
      <c r="AM2" s="1036" t="s">
        <v>525</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522"/>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6"/>
      <c r="Z9" s="833"/>
      <c r="AA9" s="834"/>
      <c r="AB9" s="1030" t="s">
        <v>11</v>
      </c>
      <c r="AC9" s="1031"/>
      <c r="AD9" s="1032"/>
      <c r="AE9" s="1036" t="s">
        <v>555</v>
      </c>
      <c r="AF9" s="1036"/>
      <c r="AG9" s="1036"/>
      <c r="AH9" s="1036"/>
      <c r="AI9" s="1036" t="s">
        <v>551</v>
      </c>
      <c r="AJ9" s="1036"/>
      <c r="AK9" s="1036"/>
      <c r="AL9" s="1036"/>
      <c r="AM9" s="1036" t="s">
        <v>525</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522"/>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6"/>
      <c r="Z16" s="833"/>
      <c r="AA16" s="834"/>
      <c r="AB16" s="1030" t="s">
        <v>11</v>
      </c>
      <c r="AC16" s="1031"/>
      <c r="AD16" s="1032"/>
      <c r="AE16" s="1036" t="s">
        <v>554</v>
      </c>
      <c r="AF16" s="1036"/>
      <c r="AG16" s="1036"/>
      <c r="AH16" s="1036"/>
      <c r="AI16" s="1036" t="s">
        <v>552</v>
      </c>
      <c r="AJ16" s="1036"/>
      <c r="AK16" s="1036"/>
      <c r="AL16" s="1036"/>
      <c r="AM16" s="1036" t="s">
        <v>525</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522"/>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6"/>
      <c r="Z23" s="833"/>
      <c r="AA23" s="834"/>
      <c r="AB23" s="1030" t="s">
        <v>11</v>
      </c>
      <c r="AC23" s="1031"/>
      <c r="AD23" s="1032"/>
      <c r="AE23" s="1036" t="s">
        <v>556</v>
      </c>
      <c r="AF23" s="1036"/>
      <c r="AG23" s="1036"/>
      <c r="AH23" s="1036"/>
      <c r="AI23" s="1036" t="s">
        <v>551</v>
      </c>
      <c r="AJ23" s="1036"/>
      <c r="AK23" s="1036"/>
      <c r="AL23" s="1036"/>
      <c r="AM23" s="1036" t="s">
        <v>525</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522"/>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6"/>
      <c r="Z30" s="833"/>
      <c r="AA30" s="834"/>
      <c r="AB30" s="1030" t="s">
        <v>11</v>
      </c>
      <c r="AC30" s="1031"/>
      <c r="AD30" s="1032"/>
      <c r="AE30" s="1036" t="s">
        <v>554</v>
      </c>
      <c r="AF30" s="1036"/>
      <c r="AG30" s="1036"/>
      <c r="AH30" s="1036"/>
      <c r="AI30" s="1036" t="s">
        <v>551</v>
      </c>
      <c r="AJ30" s="1036"/>
      <c r="AK30" s="1036"/>
      <c r="AL30" s="1036"/>
      <c r="AM30" s="1036" t="s">
        <v>549</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522"/>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6"/>
      <c r="Z37" s="833"/>
      <c r="AA37" s="834"/>
      <c r="AB37" s="1030" t="s">
        <v>11</v>
      </c>
      <c r="AC37" s="1031"/>
      <c r="AD37" s="1032"/>
      <c r="AE37" s="1036" t="s">
        <v>556</v>
      </c>
      <c r="AF37" s="1036"/>
      <c r="AG37" s="1036"/>
      <c r="AH37" s="1036"/>
      <c r="AI37" s="1036" t="s">
        <v>553</v>
      </c>
      <c r="AJ37" s="1036"/>
      <c r="AK37" s="1036"/>
      <c r="AL37" s="1036"/>
      <c r="AM37" s="1036" t="s">
        <v>550</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522"/>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6"/>
      <c r="Z44" s="833"/>
      <c r="AA44" s="834"/>
      <c r="AB44" s="1030" t="s">
        <v>11</v>
      </c>
      <c r="AC44" s="1031"/>
      <c r="AD44" s="1032"/>
      <c r="AE44" s="1036" t="s">
        <v>554</v>
      </c>
      <c r="AF44" s="1036"/>
      <c r="AG44" s="1036"/>
      <c r="AH44" s="1036"/>
      <c r="AI44" s="1036" t="s">
        <v>551</v>
      </c>
      <c r="AJ44" s="1036"/>
      <c r="AK44" s="1036"/>
      <c r="AL44" s="1036"/>
      <c r="AM44" s="1036" t="s">
        <v>525</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522"/>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6"/>
      <c r="Z51" s="833"/>
      <c r="AA51" s="834"/>
      <c r="AB51" s="560" t="s">
        <v>11</v>
      </c>
      <c r="AC51" s="1031"/>
      <c r="AD51" s="1032"/>
      <c r="AE51" s="1036" t="s">
        <v>554</v>
      </c>
      <c r="AF51" s="1036"/>
      <c r="AG51" s="1036"/>
      <c r="AH51" s="1036"/>
      <c r="AI51" s="1036" t="s">
        <v>551</v>
      </c>
      <c r="AJ51" s="1036"/>
      <c r="AK51" s="1036"/>
      <c r="AL51" s="1036"/>
      <c r="AM51" s="1036" t="s">
        <v>525</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522"/>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6"/>
      <c r="Z58" s="833"/>
      <c r="AA58" s="834"/>
      <c r="AB58" s="1030" t="s">
        <v>11</v>
      </c>
      <c r="AC58" s="1031"/>
      <c r="AD58" s="1032"/>
      <c r="AE58" s="1036" t="s">
        <v>554</v>
      </c>
      <c r="AF58" s="1036"/>
      <c r="AG58" s="1036"/>
      <c r="AH58" s="1036"/>
      <c r="AI58" s="1036" t="s">
        <v>551</v>
      </c>
      <c r="AJ58" s="1036"/>
      <c r="AK58" s="1036"/>
      <c r="AL58" s="1036"/>
      <c r="AM58" s="1036" t="s">
        <v>525</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522"/>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6"/>
      <c r="Z65" s="833"/>
      <c r="AA65" s="834"/>
      <c r="AB65" s="1030" t="s">
        <v>11</v>
      </c>
      <c r="AC65" s="1031"/>
      <c r="AD65" s="1032"/>
      <c r="AE65" s="1036" t="s">
        <v>554</v>
      </c>
      <c r="AF65" s="1036"/>
      <c r="AG65" s="1036"/>
      <c r="AH65" s="1036"/>
      <c r="AI65" s="1036" t="s">
        <v>551</v>
      </c>
      <c r="AJ65" s="1036"/>
      <c r="AK65" s="1036"/>
      <c r="AL65" s="1036"/>
      <c r="AM65" s="1036" t="s">
        <v>525</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522"/>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2019-05-30T01:36:54Z</cp:lastPrinted>
  <dcterms:created xsi:type="dcterms:W3CDTF">2012-03-13T00:50:25Z</dcterms:created>
  <dcterms:modified xsi:type="dcterms:W3CDTF">2019-08-27T05:26:41Z</dcterms:modified>
</cp:coreProperties>
</file>