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Ｄドライブ移行用\Ｆ　各種作業対応\31年度作業依頼\01.行政事業レビュー\09.最終公表に向けたレビューシート等の追記・修正等\4.提出\官房レビューシート\"/>
    </mc:Choice>
  </mc:AlternateContent>
  <bookViews>
    <workbookView xWindow="0" yWindow="0" windowWidth="9435" windowHeight="73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<sst xmlns="http://schemas.openxmlformats.org/spreadsheetml/2006/main" count="2774" uniqueCount="618">
  <si>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</si>
  <si>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</si>
  <si>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</si>
  <si>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</si>
  <si>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</si>
  <si>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</si>
  <si>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</si>
  <si>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</si>
  <si>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</si>
  <si>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</si>
  <si>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</si>
  <si>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</si>
  <si>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</si>
  <si>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</si>
  <si>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</si>
  <si>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</si>
  <si>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</si>
  <si>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</si>
  <si>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</si>
  <si>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</si>
  <si>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</si>
  <si>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</si>
  <si>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</si>
  <si>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</si>
  <si>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</si>
  <si>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</si>
  <si>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</si>
  <si>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</si>
  <si>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</si>
  <si>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</si>
  <si>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</si>
  <si>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</si>
  <si>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</si>
  <si>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</si>
  <si>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</si>
  <si>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</si>
  <si>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</si>
  <si>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</si>
  <si>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</si>
  <si>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</si>
  <si>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</si>
  <si>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</si>
  <si>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</si>
  <si>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</si>
  <si>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</si>
  <si>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</si>
  <si>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</si>
  <si>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</si>
  <si>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</si>
  <si>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</si>
  <si>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</si>
  <si>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</si>
  <si>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</si>
  <si>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</si>
  <si>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</si>
  <si>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</si>
  <si>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</si>
  <si>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</si>
  <si>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</si>
  <si>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</si>
  <si>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</si>
  <si>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</si>
  <si>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</si>
  <si>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</si>
  <si>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</si>
  <si>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</si>
  <si>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</si>
  <si>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</si>
  <si>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</si>
  <si>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</si>
  <si>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</si>
  <si>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</si>
  <si>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</si>
  <si>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</si>
  <si>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</si>
  <si>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</si>
  <si>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</si>
  <si>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</si>
  <si>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</si>
  <si>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</si>
  <si>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</si>
  <si>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</si>
  <si>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</si>
  <si>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</si>
  <si>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</si>
  <si>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</si>
  <si>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</si>
  <si>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</si>
  <si>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</si>
  <si>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</si>
  <si>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</si>
  <si>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</si>
  <si>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</si>
  <si>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</si>
  <si>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</si>
  <si>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</si>
  <si>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</si>
  <si>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</si>
  <si>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</si>
  <si>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</si>
  <si>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</si>
  <si>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</si>
  <si>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</si>
  <si>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</si>
  <si>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</si>
  <si>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</si>
  <si>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</si>
  <si>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</si>
  <si>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</si>
  <si>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</si>
  <si>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</si>
  <si>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</si>
  <si>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</si>
  <si>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</si>
  <si>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</si>
  <si>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</si>
  <si>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</si>
  <si>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</si>
  <si>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</si>
  <si>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</si>
  <si>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</si>
  <si>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</si>
  <si>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</si>
  <si>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</si>
  <si>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</si>
  <si>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</si>
  <si>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</si>
  <si>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</si>
  <si>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</si>
  <si>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</si>
  <si>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</si>
  <si>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</si>
  <si>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</si>
  <si>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</si>
  <si>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</si>
  <si>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</si>
  <si>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</si>
  <si>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</si>
  <si>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</si>
  <si>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</si>
  <si>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</si>
  <si>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</si>
  <si>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</si>
  <si>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</si>
  <si>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</si>
  <si>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</si>
  <si>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</si>
  <si>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</si>
  <si>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</si>
  <si>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</si>
  <si>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</si>
  <si>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</si>
  <si>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</si>
  <si>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</si>
  <si>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</si>
  <si>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</si>
  <si>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</si>
  <si>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</si>
  <si>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</si>
  <si>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</si>
  <si>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</si>
  <si>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</si>
  <si>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</si>
  <si>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</si>
  <si>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</si>
  <si>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</si>
  <si>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</si>
  <si>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</si>
  <si>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</si>
  <si>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</si>
  <si>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</si>
  <si>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</si>
  <si>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</si>
  <si>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</si>
  <si>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</si>
  <si>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</si>
  <si>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</si>
  <si>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</si>
  <si>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</si>
  <si>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</si>
  <si>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</si>
  <si>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</si>
  <si>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</si>
  <si>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</si>
  <si>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</si>
  <si>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</si>
  <si>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</si>
  <si>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</si>
  <si>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</si>
  <si>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</si>
  <si>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</si>
  <si>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</si>
  <si>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</si>
  <si>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</si>
  <si>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</si>
  <si>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</si>
  <si>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</si>
  <si>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</si>
  <si>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</si>
  <si>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</si>
  <si>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</si>
  <si>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</si>
  <si>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</si>
  <si>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</si>
  <si>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</si>
  <si>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</si>
  <si>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</si>
  <si>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</si>
  <si>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</si>
  <si>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</si>
  <si>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</si>
  <si>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</si>
  <si>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</si>
  <si>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</si>
  <si>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</si>
  <si>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</si>
  <si>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</si>
  <si>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</si>
  <si>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</si>
  <si>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</si>
  <si>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</si>
  <si>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</si>
  <si>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</si>
  <si>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</si>
  <si>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</si>
  <si>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</si>
  <si>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</si>
  <si>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</si>
  <si>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</si>
  <si>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</si>
  <si>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</si>
  <si>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</si>
  <si>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</si>
  <si>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</si>
  <si>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</si>
  <si>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</si>
  <si>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</si>
  <si>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</si>
  <si>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</si>
  <si>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</si>
  <si>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</si>
  <si>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</si>
  <si>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</si>
  <si>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</si>
  <si>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</si>
  <si>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</si>
  <si>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</si>
  <si>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</si>
  <si>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</si>
  <si>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</si>
  <si>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</si>
  <si>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</si>
  <si>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</si>
  <si>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</si>
  <si>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</si>
  <si>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</si>
  <si>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</si>
  <si>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</si>
  <si>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</si>
  <si>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</si>
  <si>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</si>
  <si>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</si>
  <si>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</si>
  <si>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</si>
  <si>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</si>
  <si>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</si>
  <si>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</si>
  <si>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</si>
  <si>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</si>
  <si>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</si>
  <si>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</si>
  <si>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</si>
  <si>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</si>
  <si>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</si>
  <si>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</si>
  <si>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</si>
  <si>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</si>
  <si>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</si>
  <si>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</si>
  <si>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</si>
  <si>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</si>
  <si>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</si>
  <si>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</si>
  <si>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</si>
  <si>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</si>
  <si>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</si>
  <si>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</si>
  <si>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</si>
  <si>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</si>
  <si>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</si>
  <si>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</si>
  <si>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</si>
  <si>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</si>
  <si>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</si>
  <si>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</si>
  <si>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</si>
  <si>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</si>
  <si>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</si>
  <si>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</si>
  <si>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</si>
  <si>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</si>
  <si>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</si>
  <si>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</si>
  <si>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</si>
  <si>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</si>
  <si>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</si>
  <si>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</si>
  <si>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</si>
  <si>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</si>
  <si>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</si>
  <si>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</si>
  <si>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</si>
  <si>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</si>
  <si>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</si>
  <si>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</si>
  <si>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</si>
  <si>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</si>
  <si>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</si>
  <si>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</si>
  <si>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</si>
  <si>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</si>
  <si>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</si>
  <si>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</si>
  <si>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</si>
  <si>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</si>
  <si>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</si>
  <si>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</si>
  <si>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</si>
  <si>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</si>
  <si>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</si>
  <si>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</si>
  <si>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</si>
  <si>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</si>
  <si>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</si>
  <si>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</si>
  <si>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</si>
  <si>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</si>
  <si>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</si>
  <si>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</si>
  <si>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</si>
  <si>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</si>
  <si>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</si>
  <si>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</si>
  <si>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</si>
  <si>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</si>
  <si>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</si>
  <si>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</si>
  <si>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</si>
  <si>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</si>
  <si>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</si>
  <si>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</si>
  <si>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</si>
  <si>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</si>
  <si>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</si>
  <si>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</si>
  <si>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</si>
  <si>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</si>
  <si>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</si>
  <si>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</si>
  <si>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</si>
  <si>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</si>
  <si>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</si>
  <si>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</si>
  <si>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</si>
  <si>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</si>
  <si>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</si>
  <si>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</si>
  <si>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</si>
  <si>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</si>
  <si>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</si>
  <si>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</si>
  <si>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</si>
  <si>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</si>
  <si>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</si>
  <si>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</si>
  <si>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</si>
  <si>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</si>
  <si>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</si>
  <si>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</si>
  <si>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</si>
  <si>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</si>
  <si>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</si>
  <si>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</si>
  <si>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</si>
  <si>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</si>
  <si>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</si>
  <si>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</si>
  <si>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</si>
  <si>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</si>
  <si>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</si>
  <si>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</si>
  <si>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</si>
  <si>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</si>
  <si>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</si>
  <si>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</si>
  <si>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</si>
  <si>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</si>
  <si>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</si>
  <si>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</si>
  <si>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</si>
  <si>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</si>
  <si>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</si>
  <si>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</si>
  <si>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</si>
  <si>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</si>
  <si>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</si>
  <si>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</si>
  <si>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</si>
  <si>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</si>
  <si>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</si>
  <si>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</si>
  <si>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</si>
  <si>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</si>
  <si>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</si>
  <si>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</si>
  <si>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</si>
  <si>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</si>
  <si>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</si>
  <si>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</si>
  <si>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</si>
  <si>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</si>
  <si>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</si>
  <si>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</si>
  <si>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</si>
  <si>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</si>
  <si>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</si>
  <si>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</si>
  <si>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</si>
  <si>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</si>
  <si>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</si>
  <si>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</si>
  <si>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</si>
  <si>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</si>
  <si>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</si>
  <si>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</si>
  <si>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</si>
  <si>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</si>
  <si>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</si>
  <si>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</si>
  <si>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</si>
  <si>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</si>
  <si>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</si>
  <si>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</si>
  <si>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</si>
  <si>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</si>
  <si>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</si>
  <si>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</si>
  <si>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</si>
  <si>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</si>
  <si>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</si>
  <si>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</si>
  <si>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</si>
  <si>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</si>
  <si>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</si>
  <si>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</si>
  <si>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</si>
  <si>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</si>
  <si>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</si>
  <si>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</si>
  <si>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</si>
  <si>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</si>
  <si>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</si>
  <si>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</si>
  <si>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</si>
  <si>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</si>
  <si>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</si>
  <si>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</si>
  <si>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</si>
  <si>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</si>
  <si>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</si>
  <si>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</si>
  <si>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</si>
  <si>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</si>
  <si>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</si>
  <si>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</si>
  <si>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</si>
  <si>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</si>
  <si>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</si>
  <si>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</si>
  <si>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</si>
  <si>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</si>
  <si>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</si>
  <si>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</si>
  <si>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</si>
  <si>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</si>
  <si>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</si>
  <si>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</si>
  <si>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</si>
  <si>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</si>
  <si>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</si>
  <si>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</si>
  <si>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</si>
  <si>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</si>
  <si>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</si>
  <si>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</si>
  <si>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</si>
  <si>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</si>
  <si>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</si>
  <si>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</si>
  <si>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</si>
  <si>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</si>
  <si>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</si>
  <si>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</si>
  <si>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</si>
  <si>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</si>
  <si>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</si>
  <si>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</si>
  <si>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</si>
  <si>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</si>
  <si>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</si>
  <si>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</si>
  <si>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</si>
  <si>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</si>
  <si>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</si>
  <si>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</si>
  <si>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</si>
  <si>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</si>
  <si>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</si>
  <si>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</si>
  <si>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</si>
  <si>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</si>
  <si>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</si>
  <si>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</si>
  <si>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</si>
  <si>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</si>
  <si>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</si>
  <si>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</si>
  <si>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</si>
  <si>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</si>
  <si>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</si>
  <si>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</si>
  <si>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</si>
  <si>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</si>
  <si>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</si>
  <si>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</si>
  <si>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</si>
  <si>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</si>
  <si>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</si>
  <si>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</si>
  <si>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</si>
  <si>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</si>
  <si>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</si>
  <si>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</si>
  <si>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</si>
  <si>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</si>
  <si>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</si>
  <si>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</si>
  <si>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</si>
  <si>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</si>
  <si>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</si>
  <si>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</si>
  <si>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</si>
  <si>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</si>
  <si>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</si>
  <si>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</si>
  <si>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</si>
  <si>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</si>
  <si>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</si>
  <si>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</si>
  <si>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</si>
  <si>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</si>
  <si>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</si>
  <si>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</si>
  <si>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</si>
  <si>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</si>
  <si>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</si>
  <si>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</si>
  <si>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</si>
  <si>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</si>
  <si>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</si>
  <si>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</si>
  <si>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大臣官房</t>
    <rPh sb="0" eb="2">
      <t>ダイジン</t>
    </rPh>
    <rPh sb="2" eb="4">
      <t>カンボウ</t>
    </rPh>
    <phoneticPr fontId="5"/>
  </si>
  <si>
    <t>会計課</t>
    <rPh sb="0" eb="3">
      <t>カイケイカ</t>
    </rPh>
    <phoneticPr fontId="5"/>
  </si>
  <si>
    <t>国土交通本省所管の国土交通本省の庁舎について、良好な執務環境を維持し機能を維持するために、建物、工作物並びにこれらの従物の改修等を行う。</t>
    <phoneticPr fontId="5"/>
  </si>
  <si>
    <t>○</t>
  </si>
  <si>
    <t>-</t>
    <phoneticPr fontId="5"/>
  </si>
  <si>
    <t>施設整備費</t>
    <rPh sb="0" eb="2">
      <t>シセツ</t>
    </rPh>
    <rPh sb="2" eb="5">
      <t>セイビヒ</t>
    </rPh>
    <phoneticPr fontId="5"/>
  </si>
  <si>
    <t>過去３ヶ年の故障件数の平均から改善された件数を成果実績とする。
年間平均故障件数：２１件
成果実績＝目標値－年間故障件数</t>
    <phoneticPr fontId="5"/>
  </si>
  <si>
    <t>‐</t>
  </si>
  <si>
    <t>国の庁舎の施設整備は、国が実施すべき事業であり、地方自治体、民間等に委ねることはできない。</t>
    <rPh sb="0" eb="1">
      <t>クニ</t>
    </rPh>
    <rPh sb="2" eb="4">
      <t>チョウシャ</t>
    </rPh>
    <rPh sb="5" eb="7">
      <t>シセツ</t>
    </rPh>
    <rPh sb="7" eb="9">
      <t>セイビ</t>
    </rPh>
    <rPh sb="11" eb="12">
      <t>クニ</t>
    </rPh>
    <rPh sb="13" eb="15">
      <t>ジッシ</t>
    </rPh>
    <rPh sb="18" eb="20">
      <t>ジギョウ</t>
    </rPh>
    <rPh sb="24" eb="26">
      <t>チホウ</t>
    </rPh>
    <rPh sb="26" eb="29">
      <t>ジチタイ</t>
    </rPh>
    <rPh sb="30" eb="32">
      <t>ミンカン</t>
    </rPh>
    <rPh sb="32" eb="33">
      <t>トウ</t>
    </rPh>
    <rPh sb="34" eb="35">
      <t>ユダ</t>
    </rPh>
    <phoneticPr fontId="5"/>
  </si>
  <si>
    <t>無</t>
  </si>
  <si>
    <t>一般競争の実施により支出先を選定しており、競争性は確保されている。</t>
  </si>
  <si>
    <t>契約書に基づき受益者との負担関係が定められており、妥当である。</t>
    <rPh sb="0" eb="3">
      <t>ケイヤクショ</t>
    </rPh>
    <rPh sb="4" eb="5">
      <t>モト</t>
    </rPh>
    <rPh sb="7" eb="10">
      <t>ジュエキシャ</t>
    </rPh>
    <rPh sb="12" eb="14">
      <t>フタン</t>
    </rPh>
    <rPh sb="14" eb="16">
      <t>カンケイ</t>
    </rPh>
    <rPh sb="17" eb="18">
      <t>サダ</t>
    </rPh>
    <rPh sb="25" eb="27">
      <t>ダトウ</t>
    </rPh>
    <phoneticPr fontId="5"/>
  </si>
  <si>
    <t>一般競争の実施により単位当たりコスト等も妥当なものとなっている。</t>
    <rPh sb="0" eb="2">
      <t>イッパン</t>
    </rPh>
    <rPh sb="2" eb="4">
      <t>キョウソウ</t>
    </rPh>
    <rPh sb="5" eb="7">
      <t>ジッシ</t>
    </rPh>
    <rPh sb="10" eb="12">
      <t>タンイ</t>
    </rPh>
    <rPh sb="12" eb="13">
      <t>ア</t>
    </rPh>
    <rPh sb="18" eb="19">
      <t>トウ</t>
    </rPh>
    <rPh sb="20" eb="22">
      <t>ダトウ</t>
    </rPh>
    <phoneticPr fontId="5"/>
  </si>
  <si>
    <t>庁舎施設の機能維持のために必要な改修として事業目的に合致した費目・使途となっている。</t>
    <rPh sb="0" eb="2">
      <t>チョウシャ</t>
    </rPh>
    <rPh sb="2" eb="4">
      <t>シセツ</t>
    </rPh>
    <rPh sb="5" eb="7">
      <t>キノウ</t>
    </rPh>
    <rPh sb="7" eb="9">
      <t>イジ</t>
    </rPh>
    <rPh sb="13" eb="15">
      <t>ヒツヨウ</t>
    </rPh>
    <rPh sb="16" eb="18">
      <t>カイシュウ</t>
    </rPh>
    <rPh sb="21" eb="23">
      <t>ジギョウ</t>
    </rPh>
    <rPh sb="23" eb="25">
      <t>モクテキ</t>
    </rPh>
    <rPh sb="26" eb="28">
      <t>ガッチ</t>
    </rPh>
    <rPh sb="30" eb="32">
      <t>ヒモク</t>
    </rPh>
    <rPh sb="33" eb="35">
      <t>シト</t>
    </rPh>
    <phoneticPr fontId="5"/>
  </si>
  <si>
    <t>契約手続き前に、事業実施にあたって他の手段・方法等の検討を十分に行ったうえで仕様書等を作成しており、コスト削減を行ったうえで実施している。</t>
  </si>
  <si>
    <t>従来より、庁舎設備（建物、工作物並びにこれらの従物）について、緊急度や不具合の発生頻度（耐用年数）等を考慮し、効率的に改修等の事業を実施している。</t>
  </si>
  <si>
    <t>今後も引き続き、庁舎機能を維持するための施設整備について、効率的な事業を行っていく。</t>
  </si>
  <si>
    <t>001</t>
    <phoneticPr fontId="5"/>
  </si>
  <si>
    <t>002</t>
    <phoneticPr fontId="5"/>
  </si>
  <si>
    <t>004</t>
    <phoneticPr fontId="5"/>
  </si>
  <si>
    <t>474</t>
    <phoneticPr fontId="5"/>
  </si>
  <si>
    <t>453</t>
    <phoneticPr fontId="5"/>
  </si>
  <si>
    <t>466</t>
    <phoneticPr fontId="5"/>
  </si>
  <si>
    <t>478</t>
    <phoneticPr fontId="5"/>
  </si>
  <si>
    <t>467</t>
    <phoneticPr fontId="5"/>
  </si>
  <si>
    <t>施設整備費</t>
    <rPh sb="0" eb="2">
      <t>シセツ</t>
    </rPh>
    <rPh sb="2" eb="5">
      <t>セイビヒ</t>
    </rPh>
    <phoneticPr fontId="5"/>
  </si>
  <si>
    <t>中央合同庁舎第３号館構内自動電話交換設備１式製造</t>
    <rPh sb="0" eb="2">
      <t>チュウオウ</t>
    </rPh>
    <rPh sb="2" eb="4">
      <t>ゴウドウ</t>
    </rPh>
    <rPh sb="4" eb="5">
      <t>チョウ</t>
    </rPh>
    <rPh sb="5" eb="7">
      <t>シャダイ</t>
    </rPh>
    <rPh sb="8" eb="10">
      <t>ゴウカン</t>
    </rPh>
    <rPh sb="10" eb="12">
      <t>コウナイ</t>
    </rPh>
    <rPh sb="12" eb="14">
      <t>ジドウ</t>
    </rPh>
    <rPh sb="14" eb="16">
      <t>デンワ</t>
    </rPh>
    <rPh sb="16" eb="18">
      <t>コウカン</t>
    </rPh>
    <rPh sb="18" eb="20">
      <t>セツビ</t>
    </rPh>
    <rPh sb="21" eb="22">
      <t>シキ</t>
    </rPh>
    <rPh sb="22" eb="24">
      <t>セイゾウ</t>
    </rPh>
    <phoneticPr fontId="5"/>
  </si>
  <si>
    <t>A</t>
  </si>
  <si>
    <t>電通工業（株）</t>
    <phoneticPr fontId="5"/>
  </si>
  <si>
    <t>構内電話交換設備の更新</t>
    <phoneticPr fontId="5"/>
  </si>
  <si>
    <t>合同庁舎第３号館の庁舎附帯設備の改修
自動電話交換設備更新</t>
    <phoneticPr fontId="5"/>
  </si>
  <si>
    <t>執行額　／　改修件数　　　　　　　　　　　　　</t>
    <phoneticPr fontId="5"/>
  </si>
  <si>
    <t>件</t>
    <rPh sb="0" eb="1">
      <t>ケン</t>
    </rPh>
    <phoneticPr fontId="5"/>
  </si>
  <si>
    <t>百万円</t>
    <rPh sb="0" eb="2">
      <t>ヒャクマン</t>
    </rPh>
    <rPh sb="2" eb="3">
      <t>エン</t>
    </rPh>
    <phoneticPr fontId="5"/>
  </si>
  <si>
    <t>百万円/ 件</t>
    <phoneticPr fontId="5"/>
  </si>
  <si>
    <t>50/1</t>
    <phoneticPr fontId="5"/>
  </si>
  <si>
    <t>72/1</t>
    <phoneticPr fontId="5"/>
  </si>
  <si>
    <t>78/1</t>
    <phoneticPr fontId="5"/>
  </si>
  <si>
    <t>A.電通工業（株）</t>
    <phoneticPr fontId="5"/>
  </si>
  <si>
    <t>　中央合同庁舎第３号館は、昭和４１年の竣功ののち、昭和４８年に増築し、築後約５０年を経過している。建物、工作物並びにこれらの従物の附属設備については、使用頻度や経過年数により不具合の発生頻度も高まってくることから、庁舎機能を維持するためには、個々の設備等の不具合発生頻度（耐用年数）や緊急度、さらに施設運営において新たな対応が必要なものについて、時宜に応じた計画的な改修や更新等が必要である。
　令和元年度においては、平成２８年度に契約を行った自動電話交換設備更新の継続である。
　自動電話交換設備更新は、本省内外との連絡調整の基幹設備である自動電話交換設備が経年劣化による故障の増加及び内線電話の回線収容不足により支障をきたすため更新を行い、設備本来の機能維持を図るものである。（令和２年度まで継続）</t>
    <rPh sb="198" eb="200">
      <t>レイワ</t>
    </rPh>
    <rPh sb="341" eb="343">
      <t>レイワ</t>
    </rPh>
    <phoneticPr fontId="5"/>
  </si>
  <si>
    <t>自動電話交換設備の更新により、年間の故障件数を改善し、職員の執務環境の維持を図るため、令和２年度までに、年間故障件数を０件にする。</t>
    <rPh sb="43" eb="45">
      <t>レイワ</t>
    </rPh>
    <phoneticPr fontId="5"/>
  </si>
  <si>
    <t>国土交通省庁舎管理室調べ（自動電話交換設備_年間故障件数）令和元年5月10日作成</t>
    <rPh sb="29" eb="31">
      <t>レイワ</t>
    </rPh>
    <rPh sb="31" eb="32">
      <t>ガン</t>
    </rPh>
    <phoneticPr fontId="5"/>
  </si>
  <si>
    <t>国土交通本省施設整備</t>
    <rPh sb="0" eb="2">
      <t>コクド</t>
    </rPh>
    <rPh sb="2" eb="4">
      <t>コウツウ</t>
    </rPh>
    <rPh sb="4" eb="6">
      <t>ホンショウ</t>
    </rPh>
    <rPh sb="6" eb="8">
      <t>シセツ</t>
    </rPh>
    <rPh sb="8" eb="10">
      <t>セイビ</t>
    </rPh>
    <phoneticPr fontId="5"/>
  </si>
  <si>
    <t>効果的・効率的な事業の執行に努め、着実な成果が上げられるよう取り組まれたい。</t>
    <phoneticPr fontId="5"/>
  </si>
  <si>
    <t>機能的陳腐化に関しては、既に自動電話交換設備の更新発注が平成28年度に国庫債務負担（5箇年）で契約をしており、収容回線の増量、ＩＰ化の対応など機能的向上も考慮して発注している。更新が令和2年度に完了し、既設の設備から切替えを行い、成果が上がる見込みである。既設の設備が保守部品等を含め製造中止となっており、更新完了までは手持ちの機材で対応を行っている状況である。軽微な修繕については、別途発注（平成29年度から3箇年国債）している中央合同庁舎第３号館等施設管理業務（市場化テスト）に自動電話交換装置等保守も含め一括発注しており、その業務内で対応している。</t>
    <rPh sb="43" eb="45">
      <t>カネン</t>
    </rPh>
    <rPh sb="91" eb="93">
      <t>レイワ</t>
    </rPh>
    <rPh sb="115" eb="117">
      <t>セイカ</t>
    </rPh>
    <rPh sb="118" eb="119">
      <t>ア</t>
    </rPh>
    <rPh sb="121" eb="123">
      <t>ミコ</t>
    </rPh>
    <rPh sb="167" eb="169">
      <t>タイオウ</t>
    </rPh>
    <rPh sb="181" eb="183">
      <t>ケイビ</t>
    </rPh>
    <rPh sb="184" eb="186">
      <t>シュウゼン</t>
    </rPh>
    <rPh sb="206" eb="208">
      <t>カネン</t>
    </rPh>
    <rPh sb="268" eb="269">
      <t>ナイ</t>
    </rPh>
    <phoneticPr fontId="5"/>
  </si>
  <si>
    <t>－</t>
    <phoneticPr fontId="5"/>
  </si>
  <si>
    <t>木村　典央</t>
    <rPh sb="0" eb="2">
      <t>キムラ</t>
    </rPh>
    <rPh sb="3" eb="5">
      <t>ノリオ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</si>
</sst>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741</xdr:row>
      <xdr:rowOff>0</xdr:rowOff>
    </xdr:from>
    <xdr:to>
      <xdr:col>41</xdr:col>
      <xdr:colOff>166598</xdr:colOff>
      <xdr:row>749</xdr:row>
      <xdr:rowOff>277340</xdr:rowOff>
    </xdr:to>
    <xdr:grpSp>
      <xdr:nvGrpSpPr>
        <xdr:cNvPr id="8" name="グループ化 7"/>
        <xdr:cNvGrpSpPr/>
      </xdr:nvGrpSpPr>
      <xdr:grpSpPr>
        <a:xfrm>
          <a:off x="1828800" y="31623000"/>
          <a:ext cx="6668998" cy="3122140"/>
          <a:chOff x="1800225" y="54435375"/>
          <a:chExt cx="6567398" cy="3096740"/>
        </a:xfrm>
      </xdr:grpSpPr>
      <xdr:sp macro="" textlink="">
        <xdr:nvSpPr>
          <xdr:cNvPr id="3" name="テキスト ボックス 2"/>
          <xdr:cNvSpPr txBox="1"/>
        </xdr:nvSpPr>
        <xdr:spPr>
          <a:xfrm>
            <a:off x="1800225" y="54435375"/>
            <a:ext cx="1959502" cy="10115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ja-JP" altLang="en-US" sz="1100"/>
              <a:t>７８百万円</a:t>
            </a:r>
          </a:p>
        </xdr:txBody>
      </xdr:sp>
      <xdr:sp macro="" textlink="">
        <xdr:nvSpPr>
          <xdr:cNvPr id="4" name="テキスト ボックス 3"/>
          <xdr:cNvSpPr txBox="1"/>
        </xdr:nvSpPr>
        <xdr:spPr>
          <a:xfrm>
            <a:off x="4685160" y="56181690"/>
            <a:ext cx="1964221" cy="101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Ａ．電通工業</a:t>
            </a:r>
            <a:r>
              <a:rPr kumimoji="1" lang="en-US" altLang="ja-JP" sz="1100"/>
              <a:t>(</a:t>
            </a:r>
            <a:r>
              <a:rPr kumimoji="1" lang="ja-JP" altLang="en-US" sz="1100"/>
              <a:t>株</a:t>
            </a:r>
            <a:r>
              <a:rPr kumimoji="1" lang="en-US" altLang="ja-JP" sz="1100"/>
              <a:t>)</a:t>
            </a:r>
          </a:p>
          <a:p>
            <a:pPr algn="ctr"/>
            <a:r>
              <a:rPr kumimoji="1" lang="ja-JP" altLang="en-US" sz="1100"/>
              <a:t>７８百万円</a:t>
            </a:r>
          </a:p>
        </xdr:txBody>
      </xdr:sp>
      <xdr:cxnSp macro="">
        <xdr:nvCxnSpPr>
          <xdr:cNvPr id="5" name="カギ線コネクタ 4"/>
          <xdr:cNvCxnSpPr>
            <a:endCxn id="4" idx="1"/>
          </xdr:cNvCxnSpPr>
        </xdr:nvCxnSpPr>
        <xdr:spPr>
          <a:xfrm rot="16200000" flipH="1">
            <a:off x="3128038" y="55128212"/>
            <a:ext cx="1230003" cy="1884238"/>
          </a:xfrm>
          <a:prstGeom prst="bentConnector2">
            <a:avLst/>
          </a:prstGeom>
          <a:ln>
            <a:solidFill>
              <a:schemeClr val="tx1"/>
            </a:solidFill>
            <a:headEnd type="none" w="med" len="med"/>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158198" y="55859707"/>
            <a:ext cx="420942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一般競争入札（総合評価）</a:t>
            </a:r>
            <a:r>
              <a:rPr kumimoji="1" lang="en-US" altLang="ja-JP" sz="1100"/>
              <a:t>】</a:t>
            </a:r>
            <a:r>
              <a:rPr kumimoji="1" lang="ja-JP" altLang="en-US" sz="1100"/>
              <a:t>　５ヶ年国債（平成３０年度分）</a:t>
            </a:r>
          </a:p>
        </xdr:txBody>
      </xdr:sp>
      <xdr:sp macro="" textlink="">
        <xdr:nvSpPr>
          <xdr:cNvPr id="7" name="テキスト ボックス 6"/>
          <xdr:cNvSpPr txBox="1"/>
        </xdr:nvSpPr>
        <xdr:spPr>
          <a:xfrm>
            <a:off x="4580477" y="57256398"/>
            <a:ext cx="369934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a:solidFill>
                  <a:schemeClr val="dk1"/>
                </a:solidFill>
                <a:effectLst/>
                <a:latin typeface="+mn-lt"/>
                <a:ea typeface="+mn-ea"/>
                <a:cs typeface="+mn-cs"/>
              </a:rPr>
              <a:t>中央合同庁舎第３号館</a:t>
            </a:r>
            <a:r>
              <a:rPr lang="ja-JP" altLang="en-US" sz="1100">
                <a:solidFill>
                  <a:schemeClr val="dk1"/>
                </a:solidFill>
                <a:effectLst/>
                <a:latin typeface="+mn-lt"/>
                <a:ea typeface="+mn-ea"/>
                <a:cs typeface="+mn-cs"/>
              </a:rPr>
              <a:t>構内自動電話交換設備１式製造</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475</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613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176</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572</v>
      </c>
      <c r="AF5" s="700"/>
      <c r="AG5" s="700"/>
      <c r="AH5" s="700"/>
      <c r="AI5" s="700"/>
      <c r="AJ5" s="700"/>
      <c r="AK5" s="700"/>
      <c r="AL5" s="700"/>
      <c r="AM5" s="700"/>
      <c r="AN5" s="700"/>
      <c r="AO5" s="700"/>
      <c r="AP5" s="701"/>
      <c r="AQ5" s="702" t="s">
        <v>617</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3" t="s">
        <v>516</v>
      </c>
      <c r="Z7" s="443"/>
      <c r="AA7" s="443"/>
      <c r="AB7" s="443"/>
      <c r="AC7" s="443"/>
      <c r="AD7" s="924"/>
      <c r="AE7" s="913" t="s">
        <v>575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610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51</v>
      </c>
      <c r="Q13" s="659"/>
      <c r="R13" s="659"/>
      <c r="S13" s="659"/>
      <c r="T13" s="659"/>
      <c r="U13" s="659"/>
      <c r="V13" s="660"/>
      <c r="W13" s="658">
        <v>73</v>
      </c>
      <c r="X13" s="659"/>
      <c r="Y13" s="659"/>
      <c r="Z13" s="659"/>
      <c r="AA13" s="659"/>
      <c r="AB13" s="659"/>
      <c r="AC13" s="660"/>
      <c r="AD13" s="658">
        <v>78</v>
      </c>
      <c r="AE13" s="659"/>
      <c r="AF13" s="659"/>
      <c r="AG13" s="659"/>
      <c r="AH13" s="659"/>
      <c r="AI13" s="659"/>
      <c r="AJ13" s="660"/>
      <c r="AK13" s="658">
        <v>74</v>
      </c>
      <c r="AL13" s="659"/>
      <c r="AM13" s="659"/>
      <c r="AN13" s="659"/>
      <c r="AO13" s="659"/>
      <c r="AP13" s="659"/>
      <c r="AQ13" s="660"/>
      <c r="AR13" s="920">
        <v>75</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51</v>
      </c>
      <c r="Q18" s="880"/>
      <c r="R18" s="880"/>
      <c r="S18" s="880"/>
      <c r="T18" s="880"/>
      <c r="U18" s="880"/>
      <c r="V18" s="881"/>
      <c r="W18" s="879">
        <f>SUM(W13:AC17)</f>
        <v>73</v>
      </c>
      <c r="X18" s="880"/>
      <c r="Y18" s="880"/>
      <c r="Z18" s="880"/>
      <c r="AA18" s="880"/>
      <c r="AB18" s="880"/>
      <c r="AC18" s="881"/>
      <c r="AD18" s="879">
        <f>SUM(AD13:AJ17)</f>
        <v>78</v>
      </c>
      <c r="AE18" s="880"/>
      <c r="AF18" s="880"/>
      <c r="AG18" s="880"/>
      <c r="AH18" s="880"/>
      <c r="AI18" s="880"/>
      <c r="AJ18" s="881"/>
      <c r="AK18" s="879">
        <f>SUM(AK13:AQ17)</f>
        <v>74</v>
      </c>
      <c r="AL18" s="880"/>
      <c r="AM18" s="880"/>
      <c r="AN18" s="880"/>
      <c r="AO18" s="880"/>
      <c r="AP18" s="880"/>
      <c r="AQ18" s="881"/>
      <c r="AR18" s="879">
        <f>SUM(AR13:AX17)</f>
        <v>75</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50</v>
      </c>
      <c r="Q19" s="659"/>
      <c r="R19" s="659"/>
      <c r="S19" s="659"/>
      <c r="T19" s="659"/>
      <c r="U19" s="659"/>
      <c r="V19" s="660"/>
      <c r="W19" s="658">
        <v>72</v>
      </c>
      <c r="X19" s="659"/>
      <c r="Y19" s="659"/>
      <c r="Z19" s="659"/>
      <c r="AA19" s="659"/>
      <c r="AB19" s="659"/>
      <c r="AC19" s="660"/>
      <c r="AD19" s="658">
        <v>78</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0.98039215686274506</v>
      </c>
      <c r="Q20" s="318"/>
      <c r="R20" s="318"/>
      <c r="S20" s="318"/>
      <c r="T20" s="318"/>
      <c r="U20" s="318"/>
      <c r="V20" s="318"/>
      <c r="W20" s="318">
        <f t="shared" ref="W20" si="0">IF(W18=0, "-", SUM(W19)/W18)</f>
        <v>0.98630136986301364</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0.98039215686274506</v>
      </c>
      <c r="Q21" s="318"/>
      <c r="R21" s="318"/>
      <c r="S21" s="318"/>
      <c r="T21" s="318"/>
      <c r="U21" s="318"/>
      <c r="V21" s="318"/>
      <c r="W21" s="318">
        <f t="shared" ref="W21" si="2">IF(W19=0, "-", SUM(W19)/SUM(W13,W14))</f>
        <v>0.98630136986301364</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576</v>
      </c>
      <c r="H23" s="954"/>
      <c r="I23" s="954"/>
      <c r="J23" s="954"/>
      <c r="K23" s="954"/>
      <c r="L23" s="954"/>
      <c r="M23" s="954"/>
      <c r="N23" s="954"/>
      <c r="O23" s="955"/>
      <c r="P23" s="920">
        <v>74</v>
      </c>
      <c r="Q23" s="921"/>
      <c r="R23" s="921"/>
      <c r="S23" s="921"/>
      <c r="T23" s="921"/>
      <c r="U23" s="921"/>
      <c r="V23" s="938"/>
      <c r="W23" s="920">
        <v>75</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74</v>
      </c>
      <c r="Q29" s="659"/>
      <c r="R29" s="659"/>
      <c r="S29" s="659"/>
      <c r="T29" s="659"/>
      <c r="U29" s="659"/>
      <c r="V29" s="660"/>
      <c r="W29" s="934">
        <f>AR13</f>
        <v>75</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c r="AV31" s="199"/>
      <c r="AW31" s="398" t="s">
        <v>300</v>
      </c>
      <c r="AX31" s="399"/>
    </row>
    <row r="32" spans="1:50" ht="23.25" customHeight="1" x14ac:dyDescent="0.15">
      <c r="A32" s="403"/>
      <c r="B32" s="401"/>
      <c r="C32" s="401"/>
      <c r="D32" s="401"/>
      <c r="E32" s="401"/>
      <c r="F32" s="402"/>
      <c r="G32" s="564" t="s">
        <v>611</v>
      </c>
      <c r="H32" s="565"/>
      <c r="I32" s="565"/>
      <c r="J32" s="565"/>
      <c r="K32" s="565"/>
      <c r="L32" s="565"/>
      <c r="M32" s="565"/>
      <c r="N32" s="565"/>
      <c r="O32" s="566"/>
      <c r="P32" s="105" t="s">
        <v>577</v>
      </c>
      <c r="Q32" s="105"/>
      <c r="R32" s="105"/>
      <c r="S32" s="105"/>
      <c r="T32" s="105"/>
      <c r="U32" s="105"/>
      <c r="V32" s="105"/>
      <c r="W32" s="105"/>
      <c r="X32" s="106"/>
      <c r="Y32" s="471" t="s">
        <v>12</v>
      </c>
      <c r="Z32" s="531"/>
      <c r="AA32" s="532"/>
      <c r="AB32" s="461"/>
      <c r="AC32" s="461"/>
      <c r="AD32" s="461"/>
      <c r="AE32" s="218">
        <v>5</v>
      </c>
      <c r="AF32" s="219"/>
      <c r="AG32" s="219"/>
      <c r="AH32" s="219"/>
      <c r="AI32" s="218">
        <v>18</v>
      </c>
      <c r="AJ32" s="219"/>
      <c r="AK32" s="219"/>
      <c r="AL32" s="219"/>
      <c r="AM32" s="218">
        <v>21</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v>21</v>
      </c>
      <c r="AF33" s="219"/>
      <c r="AG33" s="219"/>
      <c r="AH33" s="219"/>
      <c r="AI33" s="218">
        <v>21</v>
      </c>
      <c r="AJ33" s="219"/>
      <c r="AK33" s="219"/>
      <c r="AL33" s="219"/>
      <c r="AM33" s="218">
        <v>21</v>
      </c>
      <c r="AN33" s="219"/>
      <c r="AO33" s="219"/>
      <c r="AP33" s="219"/>
      <c r="AQ33" s="340"/>
      <c r="AR33" s="207"/>
      <c r="AS33" s="207"/>
      <c r="AT33" s="341"/>
      <c r="AU33" s="219"/>
      <c r="AV33" s="219"/>
      <c r="AW33" s="219"/>
      <c r="AX33" s="221"/>
    </row>
    <row r="34" spans="1:50" ht="4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23.8</v>
      </c>
      <c r="AF34" s="219"/>
      <c r="AG34" s="219"/>
      <c r="AH34" s="219"/>
      <c r="AI34" s="218">
        <v>85.7</v>
      </c>
      <c r="AJ34" s="219"/>
      <c r="AK34" s="219"/>
      <c r="AL34" s="219"/>
      <c r="AM34" s="218">
        <v>100</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612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601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603</v>
      </c>
      <c r="AC101" s="461"/>
      <c r="AD101" s="461"/>
      <c r="AE101" s="218">
        <v>1</v>
      </c>
      <c r="AF101" s="219"/>
      <c r="AG101" s="219"/>
      <c r="AH101" s="220"/>
      <c r="AI101" s="218">
        <v>1</v>
      </c>
      <c r="AJ101" s="219"/>
      <c r="AK101" s="219"/>
      <c r="AL101" s="220"/>
      <c r="AM101" s="218">
        <v>1</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603</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v>1</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2" t="s">
        <v>523</v>
      </c>
      <c r="AR115" s="593"/>
      <c r="AS115" s="593"/>
      <c r="AT115" s="593"/>
      <c r="AU115" s="593"/>
      <c r="AV115" s="593"/>
      <c r="AW115" s="593"/>
      <c r="AX115" s="594"/>
    </row>
    <row r="116" spans="1:50" ht="23.25" customHeight="1" x14ac:dyDescent="0.15">
      <c r="A116" s="439"/>
      <c r="B116" s="440"/>
      <c r="C116" s="440"/>
      <c r="D116" s="440"/>
      <c r="E116" s="440"/>
      <c r="F116" s="441"/>
      <c r="G116" s="393" t="s">
        <v>602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604</v>
      </c>
      <c r="AC116" s="463"/>
      <c r="AD116" s="464"/>
      <c r="AE116" s="418">
        <v>50</v>
      </c>
      <c r="AF116" s="418"/>
      <c r="AG116" s="418"/>
      <c r="AH116" s="418"/>
      <c r="AI116" s="418">
        <v>72</v>
      </c>
      <c r="AJ116" s="418"/>
      <c r="AK116" s="418"/>
      <c r="AL116" s="418"/>
      <c r="AM116" s="418">
        <v>78</v>
      </c>
      <c r="AN116" s="418"/>
      <c r="AO116" s="418"/>
      <c r="AP116" s="418"/>
      <c r="AQ116" s="218">
        <v>74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605</v>
      </c>
      <c r="AC117" s="473"/>
      <c r="AD117" s="474"/>
      <c r="AE117" s="591" t="s">
        <v>606</v>
      </c>
      <c r="AF117" s="551"/>
      <c r="AG117" s="551"/>
      <c r="AH117" s="551"/>
      <c r="AI117" s="591" t="s">
        <v>607</v>
      </c>
      <c r="AJ117" s="551"/>
      <c r="AK117" s="551"/>
      <c r="AL117" s="551"/>
      <c r="AM117" s="591" t="s">
        <v>608</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2" t="s">
        <v>523</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2" t="s">
        <v>523</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2" t="s">
        <v>523</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2" t="s">
        <v>523</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15">
      <c r="A130" s="188" t="s">
        <v>566</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2"/>
      <c r="E430" s="174" t="s">
        <v>546</v>
      </c>
      <c r="F430" s="899"/>
      <c r="G430" s="900" t="s">
        <v>374</v>
      </c>
      <c r="H430" s="123"/>
      <c r="I430" s="123"/>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578</v>
      </c>
      <c r="AE702" s="346"/>
      <c r="AF702" s="346"/>
      <c r="AG702" s="385"/>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574</v>
      </c>
      <c r="AE703" s="329"/>
      <c r="AF703" s="329"/>
      <c r="AG703" s="101" t="s">
        <v>579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c r="AE704" s="784"/>
      <c r="AF704" s="784"/>
      <c r="AG704" s="167"/>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574</v>
      </c>
      <c r="AE705" s="716"/>
      <c r="AF705" s="716"/>
      <c r="AG705" s="125" t="s">
        <v>581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580</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580</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574</v>
      </c>
      <c r="AE708" s="606"/>
      <c r="AF708" s="606"/>
      <c r="AG708" s="743" t="s">
        <v>582</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583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574</v>
      </c>
      <c r="AE711" s="329"/>
      <c r="AF711" s="329"/>
      <c r="AG711" s="101" t="s">
        <v>584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578</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578</v>
      </c>
      <c r="AE713" s="329"/>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574</v>
      </c>
      <c r="AE714" s="809"/>
      <c r="AF714" s="810"/>
      <c r="AG714" s="737" t="s">
        <v>585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574</v>
      </c>
      <c r="AE715" s="606"/>
      <c r="AF715" s="65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574</v>
      </c>
      <c r="AE716" s="628"/>
      <c r="AF716" s="628"/>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578</v>
      </c>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7" t="s">
        <v>586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587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616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256</v>
      </c>
      <c r="B731" s="801"/>
      <c r="C731" s="801"/>
      <c r="D731" s="801"/>
      <c r="E731" s="802"/>
      <c r="F731" s="730" t="s">
        <v>614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638" t="s">
        <v>615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616</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550</v>
      </c>
      <c r="B737" s="210"/>
      <c r="C737" s="210"/>
      <c r="D737" s="211"/>
      <c r="E737" s="991" t="s">
        <v>588</v>
      </c>
      <c r="F737" s="991"/>
      <c r="G737" s="991"/>
      <c r="H737" s="991"/>
      <c r="I737" s="991"/>
      <c r="J737" s="991"/>
      <c r="K737" s="991"/>
      <c r="L737" s="991"/>
      <c r="M737" s="991"/>
      <c r="N737" s="365" t="s">
        <v>543</v>
      </c>
      <c r="O737" s="365"/>
      <c r="P737" s="365"/>
      <c r="Q737" s="365"/>
      <c r="R737" s="991" t="s">
        <v>589</v>
      </c>
      <c r="S737" s="991"/>
      <c r="T737" s="991"/>
      <c r="U737" s="991"/>
      <c r="V737" s="991"/>
      <c r="W737" s="991"/>
      <c r="X737" s="991"/>
      <c r="Y737" s="991"/>
      <c r="Z737" s="991"/>
      <c r="AA737" s="365" t="s">
        <v>542</v>
      </c>
      <c r="AB737" s="365"/>
      <c r="AC737" s="365"/>
      <c r="AD737" s="365"/>
      <c r="AE737" s="991" t="s">
        <v>590</v>
      </c>
      <c r="AF737" s="991"/>
      <c r="AG737" s="991"/>
      <c r="AH737" s="991"/>
      <c r="AI737" s="991"/>
      <c r="AJ737" s="991"/>
      <c r="AK737" s="991"/>
      <c r="AL737" s="991"/>
      <c r="AM737" s="991"/>
      <c r="AN737" s="365" t="s">
        <v>541</v>
      </c>
      <c r="AO737" s="365"/>
      <c r="AP737" s="365"/>
      <c r="AQ737" s="365"/>
      <c r="AR737" s="983" t="s">
        <v>591</v>
      </c>
      <c r="AS737" s="984"/>
      <c r="AT737" s="984"/>
      <c r="AU737" s="984"/>
      <c r="AV737" s="984"/>
      <c r="AW737" s="984"/>
      <c r="AX737" s="985"/>
      <c r="AY737" s="89"/>
      <c r="AZ737" s="89"/>
    </row>
    <row r="738" spans="1:52" ht="24.75" customHeight="1" x14ac:dyDescent="0.15">
      <c r="A738" s="992" t="s">
        <v>540</v>
      </c>
      <c r="B738" s="210"/>
      <c r="C738" s="210"/>
      <c r="D738" s="211"/>
      <c r="E738" s="991" t="s">
        <v>592</v>
      </c>
      <c r="F738" s="991"/>
      <c r="G738" s="991"/>
      <c r="H738" s="991"/>
      <c r="I738" s="991"/>
      <c r="J738" s="991"/>
      <c r="K738" s="991"/>
      <c r="L738" s="991"/>
      <c r="M738" s="991"/>
      <c r="N738" s="365" t="s">
        <v>539</v>
      </c>
      <c r="O738" s="365"/>
      <c r="P738" s="365"/>
      <c r="Q738" s="365"/>
      <c r="R738" s="991" t="s">
        <v>593</v>
      </c>
      <c r="S738" s="991"/>
      <c r="T738" s="991"/>
      <c r="U738" s="991"/>
      <c r="V738" s="991"/>
      <c r="W738" s="991"/>
      <c r="X738" s="991"/>
      <c r="Y738" s="991"/>
      <c r="Z738" s="991"/>
      <c r="AA738" s="365" t="s">
        <v>538</v>
      </c>
      <c r="AB738" s="365"/>
      <c r="AC738" s="365"/>
      <c r="AD738" s="365"/>
      <c r="AE738" s="991" t="s">
        <v>594</v>
      </c>
      <c r="AF738" s="991"/>
      <c r="AG738" s="991"/>
      <c r="AH738" s="991"/>
      <c r="AI738" s="991"/>
      <c r="AJ738" s="991"/>
      <c r="AK738" s="991"/>
      <c r="AL738" s="991"/>
      <c r="AM738" s="991"/>
      <c r="AN738" s="365" t="s">
        <v>534</v>
      </c>
      <c r="AO738" s="365"/>
      <c r="AP738" s="365"/>
      <c r="AQ738" s="365"/>
      <c r="AR738" s="983" t="s">
        <v>595</v>
      </c>
      <c r="AS738" s="984"/>
      <c r="AT738" s="984"/>
      <c r="AU738" s="984"/>
      <c r="AV738" s="984"/>
      <c r="AW738" s="984"/>
      <c r="AX738" s="985"/>
    </row>
    <row r="739" spans="1:52" ht="24.75" customHeight="1" thickBot="1" x14ac:dyDescent="0.2">
      <c r="A739" s="993" t="s">
        <v>530</v>
      </c>
      <c r="B739" s="994"/>
      <c r="C739" s="994"/>
      <c r="D739" s="995"/>
      <c r="E739" s="996" t="s">
        <v>570</v>
      </c>
      <c r="F739" s="986"/>
      <c r="G739" s="986"/>
      <c r="H739" s="93" t="str">
        <f>IF(E739="", "", "(")</f>
        <v>(</v>
      </c>
      <c r="I739" s="986"/>
      <c r="J739" s="986"/>
      <c r="K739" s="93" t="str">
        <f>IF(OR(I739="　", I739=""), "", "-")</f>
        <v/>
      </c>
      <c r="L739" s="987">
        <v>468</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609</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596</v>
      </c>
      <c r="H781" s="672"/>
      <c r="I781" s="672"/>
      <c r="J781" s="672"/>
      <c r="K781" s="673"/>
      <c r="L781" s="665" t="s">
        <v>597</v>
      </c>
      <c r="M781" s="666"/>
      <c r="N781" s="666"/>
      <c r="O781" s="666"/>
      <c r="P781" s="666"/>
      <c r="Q781" s="666"/>
      <c r="R781" s="666"/>
      <c r="S781" s="666"/>
      <c r="T781" s="666"/>
      <c r="U781" s="666"/>
      <c r="V781" s="666"/>
      <c r="W781" s="666"/>
      <c r="X781" s="667"/>
      <c r="Y781" s="388">
        <v>78</v>
      </c>
      <c r="Z781" s="389"/>
      <c r="AA781" s="389"/>
      <c r="AB781" s="806"/>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42.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78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hidden="1" customHeight="1" x14ac:dyDescent="0.15">
      <c r="A837" s="376">
        <v>1</v>
      </c>
      <c r="B837" s="376">
        <v>1</v>
      </c>
      <c r="C837" s="361"/>
      <c r="D837" s="347"/>
      <c r="E837" s="347"/>
      <c r="F837" s="347"/>
      <c r="G837" s="347"/>
      <c r="H837" s="347"/>
      <c r="I837" s="347"/>
      <c r="J837" s="348"/>
      <c r="K837" s="349"/>
      <c r="L837" s="349"/>
      <c r="M837" s="349"/>
      <c r="N837" s="349"/>
      <c r="O837" s="349"/>
      <c r="P837" s="362"/>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t="s">
        <v>598</v>
      </c>
      <c r="D1102" s="374"/>
      <c r="E1102" s="147" t="s">
        <v>599</v>
      </c>
      <c r="F1102" s="375"/>
      <c r="G1102" s="375"/>
      <c r="H1102" s="375"/>
      <c r="I1102" s="375"/>
      <c r="J1102" s="348">
        <v>7010401018749</v>
      </c>
      <c r="K1102" s="349"/>
      <c r="L1102" s="349"/>
      <c r="M1102" s="349"/>
      <c r="N1102" s="349"/>
      <c r="O1102" s="349"/>
      <c r="P1102" s="362" t="s">
        <v>600</v>
      </c>
      <c r="Q1102" s="350"/>
      <c r="R1102" s="350"/>
      <c r="S1102" s="350"/>
      <c r="T1102" s="350"/>
      <c r="U1102" s="350"/>
      <c r="V1102" s="350"/>
      <c r="W1102" s="350"/>
      <c r="X1102" s="350"/>
      <c r="Y1102" s="351">
        <v>78</v>
      </c>
      <c r="Z1102" s="352"/>
      <c r="AA1102" s="352"/>
      <c r="AB1102" s="353"/>
      <c r="AC1102" s="354" t="s">
        <v>499</v>
      </c>
      <c r="AD1102" s="354"/>
      <c r="AE1102" s="354"/>
      <c r="AF1102" s="354"/>
      <c r="AG1102" s="354"/>
      <c r="AH1102" s="355">
        <v>2</v>
      </c>
      <c r="AI1102" s="356"/>
      <c r="AJ1102" s="356"/>
      <c r="AK1102" s="356"/>
      <c r="AL1102" s="357">
        <v>98.4</v>
      </c>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cfRule type="expression" dxfId="2787" priority="13685">
      <formula>IF(RIGHT(TEXT(Y783,"0.#"),1)=".",FALSE,TRUE)</formula>
    </cfRule>
    <cfRule type="expression" dxfId="2786" priority="13686">
      <formula>IF(RIGHT(TEXT(Y783,"0.#"),1)=".",TRUE,FALSE)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8">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2019-08-29T04:35:08Z</cp:lastPrinted>
  <dcterms:created xsi:type="dcterms:W3CDTF">2012-03-13T00:50:25Z</dcterms:created>
  <dcterms:modified xsi:type="dcterms:W3CDTF">2019-08-29T04:35:29Z</dcterms:modified>
</cp:coreProperties>
</file>