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4.35.109\yosan\予算第３係\42 施設整備費\行政事業レビュー\Ｈ３１\08  最終公表に向けたレビューシート等の追記・修正等\"/>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<sst xmlns="http://schemas.openxmlformats.org/spreadsheetml/2006/main" count="2931" uniqueCount="649">
  <si>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</si>
  <si>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</si>
  <si>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</si>
  <si>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</si>
  <si>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</si>
  <si>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</si>
  <si>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</si>
  <si>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</si>
  <si>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</si>
  <si>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</si>
  <si>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</si>
  <si>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</si>
  <si>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</si>
  <si>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</si>
  <si>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</si>
  <si>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</si>
  <si>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</si>
  <si>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</si>
  <si>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</si>
  <si>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</si>
  <si>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</si>
  <si>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</si>
  <si>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</si>
  <si>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</si>
  <si>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</si>
  <si>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</si>
  <si>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</si>
  <si>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</si>
  <si>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</si>
  <si>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</si>
  <si>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</si>
  <si>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</si>
  <si>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</si>
  <si>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</si>
  <si>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</si>
  <si>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</si>
  <si>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</si>
  <si>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</si>
  <si>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</si>
  <si>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</si>
  <si>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</si>
  <si>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</si>
  <si>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</si>
  <si>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</si>
  <si>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</si>
  <si>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</si>
  <si>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</si>
  <si>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</si>
  <si>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</si>
  <si>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</si>
  <si>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</si>
  <si>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</si>
  <si>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</si>
  <si>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</si>
  <si>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</si>
  <si>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</si>
  <si>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</si>
  <si>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</si>
  <si>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</si>
  <si>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</si>
  <si>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</si>
  <si>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</si>
  <si>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</si>
  <si>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</si>
  <si>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</si>
  <si>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</si>
  <si>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</si>
  <si>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</si>
  <si>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</si>
  <si>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</si>
  <si>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</si>
  <si>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</si>
  <si>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</si>
  <si>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</si>
  <si>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</si>
  <si>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</si>
  <si>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</si>
  <si>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</si>
  <si>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</si>
  <si>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</si>
  <si>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</si>
  <si>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</si>
  <si>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</si>
  <si>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</si>
  <si>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</si>
  <si>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</si>
  <si>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</si>
  <si>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</si>
  <si>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</si>
  <si>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</si>
  <si>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</si>
  <si>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</si>
  <si>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</si>
  <si>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</si>
  <si>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</si>
  <si>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</si>
  <si>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</si>
  <si>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</si>
  <si>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</si>
  <si>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</si>
  <si>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</si>
  <si>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</si>
  <si>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</si>
  <si>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</si>
  <si>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</si>
  <si>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</si>
  <si>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</si>
  <si>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</si>
  <si>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</si>
  <si>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</si>
  <si>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</si>
  <si>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</si>
  <si>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</si>
  <si>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</si>
  <si>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</si>
  <si>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</si>
  <si>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</si>
  <si>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</si>
  <si>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</si>
  <si>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</si>
  <si>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</si>
  <si>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</si>
  <si>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</si>
  <si>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</si>
  <si>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</si>
  <si>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</si>
  <si>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</si>
  <si>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</si>
  <si>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</si>
  <si>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</si>
  <si>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</si>
  <si>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</si>
  <si>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</si>
  <si>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</si>
  <si>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</si>
  <si>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</si>
  <si>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</si>
  <si>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</si>
  <si>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</si>
  <si>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</si>
  <si>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</si>
  <si>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</si>
  <si>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</si>
  <si>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</si>
  <si>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</si>
  <si>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</si>
  <si>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</si>
  <si>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</si>
  <si>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</si>
  <si>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</si>
  <si>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</si>
  <si>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</si>
  <si>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</si>
  <si>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</si>
  <si>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</si>
  <si>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</si>
  <si>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</si>
  <si>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</si>
  <si>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</si>
  <si>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</si>
  <si>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</si>
  <si>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</si>
  <si>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</si>
  <si>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</si>
  <si>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</si>
  <si>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</si>
  <si>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</si>
  <si>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</si>
  <si>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</si>
  <si>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</si>
  <si>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</si>
  <si>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</si>
  <si>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</si>
  <si>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</si>
  <si>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</si>
  <si>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</si>
  <si>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</si>
  <si>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</si>
  <si>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</si>
  <si>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</si>
  <si>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</si>
  <si>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</si>
  <si>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</si>
  <si>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</si>
  <si>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</si>
  <si>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</si>
  <si>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</si>
  <si>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</si>
  <si>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</si>
  <si>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</si>
  <si>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</si>
  <si>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</si>
  <si>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</si>
  <si>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</si>
  <si>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</si>
  <si>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</si>
  <si>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</si>
  <si>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</si>
  <si>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</si>
  <si>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</si>
  <si>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</si>
  <si>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</si>
  <si>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</si>
  <si>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</si>
  <si>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</si>
  <si>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</si>
  <si>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</si>
  <si>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</si>
  <si>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</si>
  <si>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</si>
  <si>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</si>
  <si>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</si>
  <si>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</si>
  <si>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</si>
  <si>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</si>
  <si>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</si>
  <si>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</si>
  <si>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</si>
  <si>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</si>
  <si>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</si>
  <si>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</si>
  <si>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</si>
  <si>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</si>
  <si>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</si>
  <si>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</si>
  <si>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</si>
  <si>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</si>
  <si>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</si>
  <si>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</si>
  <si>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</si>
  <si>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</si>
  <si>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</si>
  <si>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</si>
  <si>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</si>
  <si>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</si>
  <si>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</si>
  <si>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</si>
  <si>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</si>
  <si>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</si>
  <si>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</si>
  <si>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</si>
  <si>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</si>
  <si>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</si>
  <si>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</si>
  <si>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</si>
  <si>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</si>
  <si>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</si>
  <si>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</si>
  <si>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</si>
  <si>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</si>
  <si>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</si>
  <si>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</si>
  <si>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</si>
  <si>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</si>
  <si>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</si>
  <si>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</si>
  <si>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</si>
  <si>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</si>
  <si>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</si>
  <si>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</si>
  <si>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</si>
  <si>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</si>
  <si>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</si>
  <si>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</si>
  <si>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</si>
  <si>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</si>
  <si>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</si>
  <si>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</si>
  <si>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</si>
  <si>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</si>
  <si>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</si>
  <si>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</si>
  <si>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</si>
  <si>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</si>
  <si>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</si>
  <si>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</si>
  <si>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</si>
  <si>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</si>
  <si>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</si>
  <si>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</si>
  <si>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</si>
  <si>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</si>
  <si>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</si>
  <si>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</si>
  <si>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</si>
  <si>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</si>
  <si>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</si>
  <si>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</si>
  <si>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</si>
  <si>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</si>
  <si>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</si>
  <si>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</si>
  <si>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</si>
  <si>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</si>
  <si>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</si>
  <si>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</si>
  <si>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</si>
  <si>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</si>
  <si>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</si>
  <si>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</si>
  <si>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</si>
  <si>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</si>
  <si>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</si>
  <si>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</si>
  <si>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</si>
  <si>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</si>
  <si>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</si>
  <si>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</si>
  <si>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</si>
  <si>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</si>
  <si>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</si>
  <si>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</si>
  <si>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</si>
  <si>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</si>
  <si>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</si>
  <si>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</si>
  <si>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</si>
  <si>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</si>
  <si>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</si>
  <si>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</si>
  <si>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</si>
  <si>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</si>
  <si>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</si>
  <si>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</si>
  <si>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</si>
  <si>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</si>
  <si>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</si>
  <si>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</si>
  <si>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</si>
  <si>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</si>
  <si>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</si>
  <si>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</si>
  <si>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</si>
  <si>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</si>
  <si>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</si>
  <si>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</si>
  <si>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</si>
  <si>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</si>
  <si>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</si>
  <si>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</si>
  <si>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</si>
  <si>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</si>
  <si>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</si>
  <si>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</si>
  <si>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</si>
  <si>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</si>
  <si>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</si>
  <si>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</si>
  <si>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</si>
  <si>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</si>
  <si>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</si>
  <si>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</si>
  <si>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</si>
  <si>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</si>
  <si>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</si>
  <si>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</si>
  <si>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</si>
  <si>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</si>
  <si>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</si>
  <si>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</si>
  <si>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</si>
  <si>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</si>
  <si>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</si>
  <si>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</si>
  <si>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</si>
  <si>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</si>
  <si>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</si>
  <si>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</si>
  <si>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</si>
  <si>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</si>
  <si>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</si>
  <si>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</si>
  <si>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</si>
  <si>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</si>
  <si>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</si>
  <si>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</si>
  <si>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</si>
  <si>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</si>
  <si>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</si>
  <si>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</si>
  <si>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</si>
  <si>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</si>
  <si>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</si>
  <si>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</si>
  <si>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</si>
  <si>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</si>
  <si>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</si>
  <si>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</si>
  <si>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</si>
  <si>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</si>
  <si>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</si>
  <si>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</si>
  <si>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</si>
  <si>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</si>
  <si>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</si>
  <si>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</si>
  <si>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</si>
  <si>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</si>
  <si>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</si>
  <si>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</si>
  <si>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</si>
  <si>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</si>
  <si>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</si>
  <si>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</si>
  <si>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</si>
  <si>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</si>
  <si>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</si>
  <si>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</si>
  <si>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</si>
  <si>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</si>
  <si>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</si>
  <si>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</si>
  <si>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</si>
  <si>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</si>
  <si>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</si>
  <si>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</si>
  <si>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</si>
  <si>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</si>
  <si>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</si>
  <si>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</si>
  <si>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</si>
  <si>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</si>
  <si>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</si>
  <si>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</si>
  <si>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</si>
  <si>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</si>
  <si>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</si>
  <si>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</si>
  <si>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</si>
  <si>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</si>
  <si>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</si>
  <si>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</si>
  <si>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</si>
  <si>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</si>
  <si>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</si>
  <si>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</si>
  <si>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</si>
  <si>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</si>
  <si>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</si>
  <si>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</si>
  <si>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</si>
  <si>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</si>
  <si>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</si>
  <si>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</si>
  <si>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</si>
  <si>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</si>
  <si>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</si>
  <si>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</si>
  <si>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</si>
  <si>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</si>
  <si>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</si>
  <si>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</si>
  <si>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</si>
  <si>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</si>
  <si>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</si>
  <si>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</si>
  <si>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</si>
  <si>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</si>
  <si>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</si>
  <si>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</si>
  <si>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</si>
  <si>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</si>
  <si>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</si>
  <si>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</si>
  <si>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</si>
  <si>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</si>
  <si>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</si>
  <si>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</si>
  <si>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</si>
  <si>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</si>
  <si>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</si>
  <si>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</si>
  <si>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</si>
  <si>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</si>
  <si>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</si>
  <si>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</si>
  <si>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</si>
  <si>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</si>
  <si>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</si>
  <si>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</si>
  <si>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</si>
  <si>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</si>
  <si>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</si>
  <si>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</si>
  <si>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</si>
  <si>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</si>
  <si>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</si>
  <si>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</si>
  <si>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</si>
  <si>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</si>
  <si>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</si>
  <si>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</si>
  <si>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</si>
  <si>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</si>
  <si>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</si>
  <si>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</si>
  <si>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</si>
  <si>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</si>
  <si>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</si>
  <si>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</si>
  <si>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</si>
  <si>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</si>
  <si>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</si>
  <si>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</si>
  <si>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</si>
  <si>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</si>
  <si>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</si>
  <si>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</si>
  <si>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</si>
  <si>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</si>
  <si>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</si>
  <si>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</si>
  <si>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</si>
  <si>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</si>
  <si>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</si>
  <si>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</si>
  <si>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</si>
  <si>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</si>
  <si>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</si>
  <si>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</si>
  <si>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</si>
  <si>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</si>
  <si>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</si>
  <si>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</si>
  <si>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</si>
  <si>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</si>
  <si>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</si>
  <si>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</si>
  <si>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</si>
  <si>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</si>
  <si>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</si>
  <si>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</si>
  <si>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</si>
  <si>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</si>
  <si>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</si>
  <si>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</si>
  <si>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</si>
  <si>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</si>
  <si>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</si>
  <si>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</si>
  <si>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</si>
  <si>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</si>
  <si>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</si>
  <si>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</si>
  <si>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</si>
  <si>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</si>
  <si>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</si>
  <si>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</si>
  <si>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</si>
  <si>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</si>
  <si>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</si>
  <si>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</si>
  <si>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</si>
  <si>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</si>
  <si>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</si>
  <si>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</si>
  <si>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</si>
  <si>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</si>
  <si>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</si>
  <si>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</si>
  <si>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</si>
  <si>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</si>
  <si>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</si>
  <si>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</si>
  <si>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</si>
  <si>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</si>
  <si>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</si>
  <si>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</si>
  <si>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</si>
  <si>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</si>
  <si>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</si>
  <si>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</si>
  <si>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</si>
  <si>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phoneticPr fontId="5"/>
  </si>
  <si>
    <t>○</t>
  </si>
  <si>
    <t>-</t>
  </si>
  <si>
    <t>建物の老朽化による損傷や設備の不具合の発生頻度等を勘案して計画された改修等を適切に実施する。</t>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</si>
  <si>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</si>
  <si>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件</t>
    <rPh sb="0" eb="1">
      <t>ケン</t>
    </rPh>
    <phoneticPr fontId="5"/>
  </si>
  <si>
    <t>-</t>
    <phoneticPr fontId="5"/>
  </si>
  <si>
    <t>慰霊施設等の整備のために計画された工事等を平成31年度までに確実に実施する。
（工事等件数　14件）</t>
    <phoneticPr fontId="5"/>
  </si>
  <si>
    <t>慰霊施設等の整備のために計画された工事等の実施率</t>
    <phoneticPr fontId="5"/>
  </si>
  <si>
    <t>建物等の改修等件数</t>
    <phoneticPr fontId="5"/>
  </si>
  <si>
    <t>慰霊施設等の整備のために計画された工事等件数</t>
    <phoneticPr fontId="5"/>
  </si>
  <si>
    <t>170/3</t>
  </si>
  <si>
    <t>133/3</t>
  </si>
  <si>
    <t>百万円/件</t>
    <rPh sb="0" eb="2">
      <t>ヒャクマン</t>
    </rPh>
    <rPh sb="2" eb="3">
      <t>エン</t>
    </rPh>
    <rPh sb="4" eb="5">
      <t>ケン</t>
    </rPh>
    <phoneticPr fontId="5"/>
  </si>
  <si>
    <t>執行額／改修等の件数　　　　　　　　　　　　　　</t>
    <rPh sb="0" eb="2">
      <t>シッコウ</t>
    </rPh>
    <rPh sb="2" eb="3">
      <t>ガク</t>
    </rPh>
    <rPh sb="4" eb="6">
      <t>カイシュウ</t>
    </rPh>
    <rPh sb="6" eb="7">
      <t>トウ</t>
    </rPh>
    <rPh sb="8" eb="10">
      <t>ケンスウ</t>
    </rPh>
    <phoneticPr fontId="5"/>
  </si>
  <si>
    <t>百万円</t>
    <rPh sb="0" eb="2">
      <t>ヒャクマン</t>
    </rPh>
    <rPh sb="2" eb="3">
      <t>エン</t>
    </rPh>
    <phoneticPr fontId="5"/>
  </si>
  <si>
    <t>67/2</t>
  </si>
  <si>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</si>
  <si>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</si>
  <si>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</si>
  <si>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</si>
  <si>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t>
    <phoneticPr fontId="5"/>
  </si>
  <si>
    <t>営繕計画書（国土交通省北海道開発局）</t>
    <phoneticPr fontId="5"/>
  </si>
  <si>
    <t>営繕計画書（国土交通省北海道開発局）</t>
    <phoneticPr fontId="5"/>
  </si>
  <si>
    <t>0/1</t>
    <phoneticPr fontId="5"/>
  </si>
  <si>
    <t>‐</t>
  </si>
  <si>
    <t>有</t>
  </si>
  <si>
    <t>415</t>
    <phoneticPr fontId="5"/>
  </si>
  <si>
    <t>386</t>
    <phoneticPr fontId="5"/>
  </si>
  <si>
    <t>485</t>
    <phoneticPr fontId="5"/>
  </si>
  <si>
    <t>478</t>
    <phoneticPr fontId="5"/>
  </si>
  <si>
    <t>465</t>
    <phoneticPr fontId="5"/>
  </si>
  <si>
    <t>490</t>
    <phoneticPr fontId="5"/>
  </si>
  <si>
    <t>782/5</t>
    <phoneticPr fontId="5"/>
  </si>
  <si>
    <t>555/5</t>
    <phoneticPr fontId="5"/>
  </si>
  <si>
    <t>りんかい日産建設（株）北海道支店</t>
    <phoneticPr fontId="5"/>
  </si>
  <si>
    <t>（株）北海道綜企画</t>
    <phoneticPr fontId="5"/>
  </si>
  <si>
    <t>建築工事</t>
    <rPh sb="0" eb="2">
      <t>ケンチク</t>
    </rPh>
    <rPh sb="2" eb="4">
      <t>コウジ</t>
    </rPh>
    <phoneticPr fontId="5"/>
  </si>
  <si>
    <t>国庫債務負担行為等</t>
  </si>
  <si>
    <t>共立建設（株）</t>
    <phoneticPr fontId="5"/>
  </si>
  <si>
    <t>公益財団法人アイヌ民族文化財団</t>
    <phoneticPr fontId="5"/>
  </si>
  <si>
    <t>建物購入</t>
    <rPh sb="0" eb="2">
      <t>タテモノ</t>
    </rPh>
    <rPh sb="2" eb="4">
      <t>コウニュウ</t>
    </rPh>
    <phoneticPr fontId="5"/>
  </si>
  <si>
    <t>（株）創明建築設計事務所</t>
    <phoneticPr fontId="5"/>
  </si>
  <si>
    <t>（株）エイト設計</t>
    <phoneticPr fontId="5"/>
  </si>
  <si>
    <t>設計業務</t>
    <phoneticPr fontId="5"/>
  </si>
  <si>
    <t>（株）日建社</t>
    <phoneticPr fontId="5"/>
  </si>
  <si>
    <t>アトリエブリンク・総合設備計画　設計共同体</t>
    <phoneticPr fontId="5"/>
  </si>
  <si>
    <t>設計意図伝達業務</t>
    <rPh sb="0" eb="2">
      <t>セッケイ</t>
    </rPh>
    <rPh sb="2" eb="4">
      <t>イト</t>
    </rPh>
    <rPh sb="4" eb="6">
      <t>デンタツ</t>
    </rPh>
    <rPh sb="6" eb="8">
      <t>ギョウム</t>
    </rPh>
    <phoneticPr fontId="25"/>
  </si>
  <si>
    <t>工事監理業務</t>
    <phoneticPr fontId="5"/>
  </si>
  <si>
    <t>　複数の者から参考見積を徴収して適正な算出を行っており、入札に当たっては、一般競争入札等を採用している。</t>
    <phoneticPr fontId="5"/>
  </si>
  <si>
    <t>　当初予定どおり実施しており、目標に見合った施設整備を行っている。</t>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</si>
  <si>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</si>
  <si>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官庁営繕費</t>
    <phoneticPr fontId="5"/>
  </si>
  <si>
    <t>-</t>
    <phoneticPr fontId="5"/>
  </si>
  <si>
    <t>　工事に伴い発生する汚泥を敷地内で再利用することにより、処分にかかるコストを削減した。</t>
    <phoneticPr fontId="5"/>
  </si>
  <si>
    <t>予算課</t>
    <rPh sb="0" eb="3">
      <t>ヨサンカ</t>
    </rPh>
    <phoneticPr fontId="5"/>
  </si>
  <si>
    <t>課長　中村　広樹</t>
    <rPh sb="0" eb="2">
      <t>カチョウ</t>
    </rPh>
    <rPh sb="3" eb="5">
      <t>ナカムラ</t>
    </rPh>
    <rPh sb="6" eb="8">
      <t>ヒロキ</t>
    </rPh>
    <phoneticPr fontId="5"/>
  </si>
  <si>
    <t>40/1</t>
    <phoneticPr fontId="5"/>
  </si>
  <si>
    <t>544/2</t>
    <phoneticPr fontId="5"/>
  </si>
  <si>
    <t>-</t>
    <phoneticPr fontId="5"/>
  </si>
  <si>
    <t>　一般競争入札の実施により競争性は確保されている一方で、一者応札となったものが１件あった。
　競争性のない随意契約となったのは、事業に必要な建物購入に関するものである。</t>
    <rPh sb="70" eb="72">
      <t>タテモノ</t>
    </rPh>
    <rPh sb="72" eb="74">
      <t>コウニュウ</t>
    </rPh>
    <phoneticPr fontId="5"/>
  </si>
  <si>
    <t>関係者との協議に不測の時間を要したこと等のやむを得ない事情により繰越となったものである。</t>
    <rPh sb="5" eb="7">
      <t>キョウギ</t>
    </rPh>
    <rPh sb="8" eb="10">
      <t>フソク</t>
    </rPh>
    <phoneticPr fontId="5"/>
  </si>
  <si>
    <t>-</t>
    <phoneticPr fontId="5"/>
  </si>
  <si>
    <t>-</t>
    <phoneticPr fontId="5"/>
  </si>
  <si>
    <t>執行額／工事等の件数　　　　　　　　　　　　　　</t>
    <rPh sb="0" eb="2">
      <t>シッコウ</t>
    </rPh>
    <rPh sb="2" eb="3">
      <t>ガク</t>
    </rPh>
    <rPh sb="4" eb="6">
      <t>コウジ</t>
    </rPh>
    <rPh sb="6" eb="7">
      <t>トウ</t>
    </rPh>
    <rPh sb="8" eb="10">
      <t>ケンスウ</t>
    </rPh>
    <phoneticPr fontId="5"/>
  </si>
  <si>
    <t>　見込み８件のうち、５件の活動実績となっている。なお、残る３件については、やむを得ない事情により年度内に工事等が完了できず翌年度へ繰越をしている。</t>
    <phoneticPr fontId="5"/>
  </si>
  <si>
    <t>　本事業は、北海道開発局庁舎の改修及び慰霊施設等の整備であり、国が実施すべき事業である。</t>
    <phoneticPr fontId="5"/>
  </si>
  <si>
    <t>　北海道開発局庁舎施設の機能維持のために必要な改修及び慰霊施設等の整備として事業目的に合致した費目・使途となっている。</t>
    <phoneticPr fontId="5"/>
  </si>
  <si>
    <t>　施設整備により、十分に活用されている。</t>
    <rPh sb="9" eb="11">
      <t>ジュウブン</t>
    </rPh>
    <rPh sb="12" eb="14">
      <t>カツヨウ</t>
    </rPh>
    <phoneticPr fontId="5"/>
  </si>
  <si>
    <t>　北海道開発局庁舎において、建物の老朽化による損傷や設備の不具合の発生頻度等を勘案し、繰越となった改修を含め引き続き計画的に事業を進める。
　平成３０年度に実施を予定していた一部の工事等については、関係者との協議に不測の時間を要したこと等により繰越となったところであるが、当該施設等の完成スケジュールに支障が出ないよう、事業を進める。
　一般競争入札における一者応札については、建設業界の労働者が北海道で不足しており、労働者の確保が困難であることも要因として推測されるが、北海道開発局においては、実施要件の緩和、応札者の負担軽減等により応札者の拡大の取組を引き続き実施する。</t>
    <rPh sb="43" eb="45">
      <t>クリコシ</t>
    </rPh>
    <rPh sb="49" eb="51">
      <t>カイシュウ</t>
    </rPh>
    <rPh sb="52" eb="53">
      <t>フク</t>
    </rPh>
    <rPh sb="78" eb="80">
      <t>ジッシ</t>
    </rPh>
    <rPh sb="81" eb="83">
      <t>ヨテイ</t>
    </rPh>
    <rPh sb="107" eb="109">
      <t>フソク</t>
    </rPh>
    <phoneticPr fontId="5"/>
  </si>
  <si>
    <t>-</t>
    <phoneticPr fontId="5"/>
  </si>
  <si>
    <t>A.りんかい日産建設（株）北海道支店</t>
    <rPh sb="6" eb="8">
      <t>ニッサン</t>
    </rPh>
    <rPh sb="8" eb="10">
      <t>ケンセツ</t>
    </rPh>
    <rPh sb="10" eb="13">
      <t>カブ</t>
    </rPh>
    <rPh sb="13" eb="16">
      <t>ホッカイドウ</t>
    </rPh>
    <rPh sb="16" eb="18">
      <t>シテン</t>
    </rPh>
    <phoneticPr fontId="5"/>
  </si>
  <si>
    <t>　北海道開発局庁舎について、建物の老朽化による損傷や設備の不具合の発生頻度等を勘案し、真に必要な事業に限定して計画的に改修を行っているが施工規模の検討に想定以上の時間を要したことにより年度内に完了できず、繰越をしている。
　民族共生象徴空間における施設の整備については、前年度から繰越となった工事等を含めて計画的に実施しているが、平成３０年度に実施を予定していた一部の工事等については、関係者との協議に想定以上の時間を要したこと等により年度内に完了できず、繰越をしている。
　一般競争入札において応札者拡大の取組を実施しているところだが、一者応札となった契約が１件あった。</t>
    <rPh sb="68" eb="70">
      <t>セコウ</t>
    </rPh>
    <rPh sb="70" eb="72">
      <t>キボ</t>
    </rPh>
    <rPh sb="73" eb="75">
      <t>ケントウ</t>
    </rPh>
    <rPh sb="135" eb="138">
      <t>ゼンネンド</t>
    </rPh>
    <rPh sb="172" eb="174">
      <t>ジッシ</t>
    </rPh>
    <rPh sb="175" eb="177">
      <t>ヨテイ</t>
    </rPh>
    <phoneticPr fontId="5"/>
  </si>
  <si>
    <t>成果実績について、原因分析を行い、目標達成ができるよう取り組まれたい。一者応札については、更なる原因の分析を行い、改善に向けて取り組まれたい。</t>
    <phoneticPr fontId="5"/>
  </si>
  <si>
    <t>建物等の改修等　157百万円</t>
    <rPh sb="0" eb="2">
      <t>タテモノ</t>
    </rPh>
    <rPh sb="2" eb="3">
      <t>トウ</t>
    </rPh>
    <rPh sb="4" eb="6">
      <t>カイシュウ</t>
    </rPh>
    <rPh sb="6" eb="7">
      <t>トウ</t>
    </rPh>
    <rPh sb="11" eb="12">
      <t>ヒャク</t>
    </rPh>
    <rPh sb="12" eb="14">
      <t>マンエン</t>
    </rPh>
    <phoneticPr fontId="5"/>
  </si>
  <si>
    <t>　建物や設備の改修等及び慰霊施設等の整備について、やむを得ない事情により繰越をしたが、目標達成ができるよう計画された工事等を着実に実施しているところである。
　一者応札となった契約については、実施要件の緩和、応札者の負担軽減等、応札者拡大に向けた取組を実施したが、結果として応札者が一者となったものであり、引き続き一者応札の改善に取り組む。</t>
    <rPh sb="1" eb="3">
      <t>タテモノ</t>
    </rPh>
    <rPh sb="4" eb="6">
      <t>セツビ</t>
    </rPh>
    <rPh sb="7" eb="9">
      <t>カイシュウ</t>
    </rPh>
    <rPh sb="9" eb="10">
      <t>トウ</t>
    </rPh>
    <rPh sb="10" eb="11">
      <t>オヨ</t>
    </rPh>
    <rPh sb="12" eb="14">
      <t>イレイ</t>
    </rPh>
    <rPh sb="14" eb="16">
      <t>シセツ</t>
    </rPh>
    <rPh sb="16" eb="17">
      <t>トウ</t>
    </rPh>
    <rPh sb="18" eb="20">
      <t>セイビ</t>
    </rPh>
    <rPh sb="36" eb="38">
      <t>クリコシ</t>
    </rPh>
    <rPh sb="43" eb="45">
      <t>モクヒョウ</t>
    </rPh>
    <rPh sb="45" eb="47">
      <t>タッセイ</t>
    </rPh>
    <rPh sb="96" eb="98">
      <t>ジッシ</t>
    </rPh>
    <rPh sb="104" eb="106">
      <t>オウサツ</t>
    </rPh>
    <rPh sb="106" eb="107">
      <t>シャ</t>
    </rPh>
    <rPh sb="108" eb="110">
      <t>フタン</t>
    </rPh>
    <rPh sb="110" eb="112">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</si>
</sst>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179918</xdr:colOff>
      <xdr:row>740</xdr:row>
      <xdr:rowOff>264584</xdr:rowOff>
    </xdr:from>
    <xdr:to>
      <xdr:col>48</xdr:col>
      <xdr:colOff>100675</xdr:colOff>
      <xdr:row>761</xdr:row>
      <xdr:rowOff>37895</xdr:rowOff>
    </xdr:to>
    <xdr:grpSp>
      <xdr:nvGrpSpPr>
        <xdr:cNvPr id="12" name="グループ化 11">
          <a:extLst>
            <a:ext uri="{FF2B5EF4-FFF2-40B4-BE49-F238E27FC236}">
              <a16:creationId xmlns="" xmlns:a16="http://schemas.microsoft.com/office/drawing/2014/main" id="{00000000-0008-0000-0000-000002000000}"/>
            </a:ext>
          </a:extLst>
        </xdr:cNvPr>
        <xdr:cNvGrpSpPr>
          <a:grpSpLocks/>
        </xdr:cNvGrpSpPr>
      </xdr:nvGrpSpPr>
      <xdr:grpSpPr bwMode="auto">
        <a:xfrm>
          <a:off x="1580093" y="44041484"/>
          <a:ext cx="8121782" cy="8012436"/>
          <a:chOff x="3359355" y="29820621"/>
          <a:chExt cx="5051692" cy="4200311"/>
        </a:xfrm>
      </xdr:grpSpPr>
      <xdr:sp macro="" textlink="">
        <xdr:nvSpPr>
          <xdr:cNvPr id="13" name="正方形/長方形 12">
            <a:extLst>
              <a:ext uri="{FF2B5EF4-FFF2-40B4-BE49-F238E27FC236}">
                <a16:creationId xmlns=""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５５５百万円</a:t>
            </a:r>
          </a:p>
        </xdr:txBody>
      </xdr:sp>
      <xdr:sp macro="" textlink="">
        <xdr:nvSpPr>
          <xdr:cNvPr id="14" name="正方形/長方形 13">
            <a:extLst>
              <a:ext uri="{FF2B5EF4-FFF2-40B4-BE49-F238E27FC236}">
                <a16:creationId xmlns=""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Ａ．民間企業（８者）</a:t>
            </a:r>
            <a:endParaRPr kumimoji="1" lang="en-US" altLang="ja-JP" sz="1100">
              <a:solidFill>
                <a:schemeClr val="tx1"/>
              </a:solidFill>
            </a:endParaRPr>
          </a:p>
          <a:p>
            <a:pPr algn="ctr"/>
            <a:r>
              <a:rPr kumimoji="1" lang="ja-JP" altLang="en-US" sz="1100">
                <a:solidFill>
                  <a:schemeClr val="tx1"/>
                </a:solidFill>
              </a:rPr>
              <a:t>５５５百万円</a:t>
            </a:r>
          </a:p>
        </xdr:txBody>
      </xdr:sp>
      <xdr:cxnSp macro="">
        <xdr:nvCxnSpPr>
          <xdr:cNvPr id="15" name="直線コネクタ 14">
            <a:extLst>
              <a:ext uri="{FF2B5EF4-FFF2-40B4-BE49-F238E27FC236}">
                <a16:creationId xmlns="" xmlns:a16="http://schemas.microsoft.com/office/drawing/2014/main"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a:extLst>
              <a:ext uri="{FF2B5EF4-FFF2-40B4-BE49-F238E27FC236}">
                <a16:creationId xmlns=""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18" name="正方形/長方形 17">
            <a:extLst>
              <a:ext uri="{FF2B5EF4-FFF2-40B4-BE49-F238E27FC236}">
                <a16:creationId xmlns="" xmlns:a16="http://schemas.microsoft.com/office/drawing/2014/main"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19" name="大かっこ 18">
            <a:extLst>
              <a:ext uri="{FF2B5EF4-FFF2-40B4-BE49-F238E27FC236}">
                <a16:creationId xmlns=""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xnSp macro="">
        <xdr:nvCxnSpPr>
          <xdr:cNvPr id="20" name="直線コネクタ 19">
            <a:extLst>
              <a:ext uri="{FF2B5EF4-FFF2-40B4-BE49-F238E27FC236}">
                <a16:creationId xmlns="" xmlns:a16="http://schemas.microsoft.com/office/drawing/2014/main" id="{00000000-0008-0000-0000-00000B000000}"/>
              </a:ext>
            </a:extLst>
          </xdr:cNvPr>
          <xdr:cNvCxnSpPr>
            <a:endCxn id="1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0</xdr:colOff>
      <xdr:row>750</xdr:row>
      <xdr:rowOff>0</xdr:rowOff>
    </xdr:from>
    <xdr:to>
      <xdr:col>39</xdr:col>
      <xdr:colOff>92212</xdr:colOff>
      <xdr:row>752</xdr:row>
      <xdr:rowOff>23170</xdr:rowOff>
    </xdr:to>
    <xdr:sp macro="" textlink="">
      <xdr:nvSpPr>
        <xdr:cNvPr id="21" name="大かっこ 20">
          <a:extLst>
            <a:ext uri="{FF2B5EF4-FFF2-40B4-BE49-F238E27FC236}">
              <a16:creationId xmlns="" xmlns:a16="http://schemas.microsoft.com/office/drawing/2014/main" id="{00000000-0008-0000-0000-00000C000000}"/>
            </a:ext>
          </a:extLst>
        </xdr:cNvPr>
        <xdr:cNvSpPr/>
      </xdr:nvSpPr>
      <xdr:spPr bwMode="auto">
        <a:xfrm>
          <a:off x="5831417" y="48006000"/>
          <a:ext cx="2103045" cy="72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０．４百万円</a:t>
          </a:r>
          <a:endParaRPr kumimoji="1" lang="en-US" altLang="ja-JP" sz="1100"/>
        </a:p>
      </xdr:txBody>
    </xdr:sp>
    <xdr:clientData/>
  </xdr:twoCellAnchor>
  <xdr:twoCellAnchor>
    <xdr:from>
      <xdr:col>33</xdr:col>
      <xdr:colOff>42333</xdr:colOff>
      <xdr:row>761</xdr:row>
      <xdr:rowOff>275166</xdr:rowOff>
    </xdr:from>
    <xdr:to>
      <xdr:col>46</xdr:col>
      <xdr:colOff>193300</xdr:colOff>
      <xdr:row>764</xdr:row>
      <xdr:rowOff>64953</xdr:rowOff>
    </xdr:to>
    <xdr:sp macro="" textlink="">
      <xdr:nvSpPr>
        <xdr:cNvPr id="22" name="大かっこ 21">
          <a:extLst>
            <a:ext uri="{FF2B5EF4-FFF2-40B4-BE49-F238E27FC236}">
              <a16:creationId xmlns="" xmlns:a16="http://schemas.microsoft.com/office/drawing/2014/main" id="{00000000-0008-0000-0000-00000D000000}"/>
            </a:ext>
          </a:extLst>
        </xdr:cNvPr>
        <xdr:cNvSpPr/>
      </xdr:nvSpPr>
      <xdr:spPr bwMode="auto">
        <a:xfrm>
          <a:off x="6678083" y="52980166"/>
          <a:ext cx="2765050" cy="932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487</v>
      </c>
      <c r="AT2" s="944"/>
      <c r="AU2" s="944"/>
      <c r="AV2" s="52" t="str">
        <f>IF(AW2="", "", "-")</f>
        <v/>
      </c>
      <c r="AW2" s="912"/>
      <c r="AX2" s="912"/>
    </row>
    <row r="3" spans="1:50" ht="21" customHeight="1" thickBot="1">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c r="A4" s="702" t="s">
        <v>25</v>
      </c>
      <c r="B4" s="703"/>
      <c r="C4" s="703"/>
      <c r="D4" s="703"/>
      <c r="E4" s="703"/>
      <c r="F4" s="703"/>
      <c r="G4" s="679" t="s">
        <v>570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7" t="s">
        <v>169</v>
      </c>
      <c r="H5" s="838"/>
      <c r="I5" s="838"/>
      <c r="J5" s="838"/>
      <c r="K5" s="838"/>
      <c r="L5" s="838"/>
      <c r="M5" s="839" t="s">
        <v>66</v>
      </c>
      <c r="N5" s="840"/>
      <c r="O5" s="840"/>
      <c r="P5" s="840"/>
      <c r="Q5" s="840"/>
      <c r="R5" s="841"/>
      <c r="S5" s="842" t="s">
        <v>131</v>
      </c>
      <c r="T5" s="838"/>
      <c r="U5" s="838"/>
      <c r="V5" s="838"/>
      <c r="W5" s="838"/>
      <c r="X5" s="843"/>
      <c r="Y5" s="695" t="s">
        <v>3</v>
      </c>
      <c r="Z5" s="543"/>
      <c r="AA5" s="543"/>
      <c r="AB5" s="543"/>
      <c r="AC5" s="543"/>
      <c r="AD5" s="544"/>
      <c r="AE5" s="696" t="s">
        <v>628</v>
      </c>
      <c r="AF5" s="697"/>
      <c r="AG5" s="697"/>
      <c r="AH5" s="697"/>
      <c r="AI5" s="697"/>
      <c r="AJ5" s="697"/>
      <c r="AK5" s="697"/>
      <c r="AL5" s="697"/>
      <c r="AM5" s="697"/>
      <c r="AN5" s="697"/>
      <c r="AO5" s="697"/>
      <c r="AP5" s="698"/>
      <c r="AQ5" s="699" t="s">
        <v>629</v>
      </c>
      <c r="AR5" s="700"/>
      <c r="AS5" s="700"/>
      <c r="AT5" s="700"/>
      <c r="AU5" s="700"/>
      <c r="AV5" s="700"/>
      <c r="AW5" s="700"/>
      <c r="AX5" s="701"/>
    </row>
    <row r="6" spans="1:50" ht="39" customHeight="1">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c r="A7" s="495" t="s">
        <v>22</v>
      </c>
      <c r="B7" s="496"/>
      <c r="C7" s="496"/>
      <c r="D7" s="496"/>
      <c r="E7" s="496"/>
      <c r="F7" s="497"/>
      <c r="G7" s="498" t="s">
        <v>594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593</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5" t="s">
        <v>378</v>
      </c>
      <c r="B8" s="496"/>
      <c r="C8" s="496"/>
      <c r="D8" s="496"/>
      <c r="E8" s="496"/>
      <c r="F8" s="497"/>
      <c r="G8" s="945" t="str">
        <f>入力規則等!A28</f>
        <v>-</v>
      </c>
      <c r="H8" s="718"/>
      <c r="I8" s="718"/>
      <c r="J8" s="718"/>
      <c r="K8" s="718"/>
      <c r="L8" s="718"/>
      <c r="M8" s="718"/>
      <c r="N8" s="718"/>
      <c r="O8" s="718"/>
      <c r="P8" s="718"/>
      <c r="Q8" s="718"/>
      <c r="R8" s="718"/>
      <c r="S8" s="718"/>
      <c r="T8" s="718"/>
      <c r="U8" s="718"/>
      <c r="V8" s="718"/>
      <c r="W8" s="718"/>
      <c r="X8" s="946"/>
      <c r="Y8" s="844" t="s">
        <v>379</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7" t="s">
        <v>23</v>
      </c>
      <c r="B9" s="848"/>
      <c r="C9" s="848"/>
      <c r="D9" s="848"/>
      <c r="E9" s="848"/>
      <c r="F9" s="848"/>
      <c r="G9" s="849" t="s">
        <v>572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57" t="s">
        <v>30</v>
      </c>
      <c r="B10" s="658"/>
      <c r="C10" s="658"/>
      <c r="D10" s="658"/>
      <c r="E10" s="658"/>
      <c r="F10" s="658"/>
      <c r="G10" s="752" t="s">
        <v>573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7" t="s">
        <v>24</v>
      </c>
      <c r="B12" s="948"/>
      <c r="C12" s="948"/>
      <c r="D12" s="948"/>
      <c r="E12" s="948"/>
      <c r="F12" s="949"/>
      <c r="G12" s="758"/>
      <c r="H12" s="759"/>
      <c r="I12" s="759"/>
      <c r="J12" s="759"/>
      <c r="K12" s="759"/>
      <c r="L12" s="759"/>
      <c r="M12" s="759"/>
      <c r="N12" s="759"/>
      <c r="O12" s="759"/>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0"/>
    </row>
    <row r="13" spans="1:50" ht="21" customHeight="1">
      <c r="A13" s="611"/>
      <c r="B13" s="612"/>
      <c r="C13" s="612"/>
      <c r="D13" s="612"/>
      <c r="E13" s="612"/>
      <c r="F13" s="613"/>
      <c r="G13" s="721" t="s">
        <v>6</v>
      </c>
      <c r="H13" s="722"/>
      <c r="I13" s="762" t="s">
        <v>7</v>
      </c>
      <c r="J13" s="763"/>
      <c r="K13" s="763"/>
      <c r="L13" s="763"/>
      <c r="M13" s="763"/>
      <c r="N13" s="763"/>
      <c r="O13" s="764"/>
      <c r="P13" s="654">
        <v>211</v>
      </c>
      <c r="Q13" s="655"/>
      <c r="R13" s="655"/>
      <c r="S13" s="655"/>
      <c r="T13" s="655"/>
      <c r="U13" s="655"/>
      <c r="V13" s="656"/>
      <c r="W13" s="654">
        <v>214</v>
      </c>
      <c r="X13" s="655"/>
      <c r="Y13" s="655"/>
      <c r="Z13" s="655"/>
      <c r="AA13" s="655"/>
      <c r="AB13" s="655"/>
      <c r="AC13" s="656"/>
      <c r="AD13" s="654">
        <v>20</v>
      </c>
      <c r="AE13" s="655"/>
      <c r="AF13" s="655"/>
      <c r="AG13" s="655"/>
      <c r="AH13" s="655"/>
      <c r="AI13" s="655"/>
      <c r="AJ13" s="656"/>
      <c r="AK13" s="654">
        <v>52</v>
      </c>
      <c r="AL13" s="655"/>
      <c r="AM13" s="655"/>
      <c r="AN13" s="655"/>
      <c r="AO13" s="655"/>
      <c r="AP13" s="655"/>
      <c r="AQ13" s="656"/>
      <c r="AR13" s="920">
        <v>157</v>
      </c>
      <c r="AS13" s="921"/>
      <c r="AT13" s="921"/>
      <c r="AU13" s="921"/>
      <c r="AV13" s="921"/>
      <c r="AW13" s="921"/>
      <c r="AX13" s="922"/>
    </row>
    <row r="14" spans="1:50" ht="21" customHeight="1">
      <c r="A14" s="611"/>
      <c r="B14" s="612"/>
      <c r="C14" s="612"/>
      <c r="D14" s="612"/>
      <c r="E14" s="612"/>
      <c r="F14" s="613"/>
      <c r="G14" s="723"/>
      <c r="H14" s="724"/>
      <c r="I14" s="709" t="s">
        <v>8</v>
      </c>
      <c r="J14" s="760"/>
      <c r="K14" s="760"/>
      <c r="L14" s="760"/>
      <c r="M14" s="760"/>
      <c r="N14" s="760"/>
      <c r="O14" s="761"/>
      <c r="P14" s="654">
        <v>834</v>
      </c>
      <c r="Q14" s="655"/>
      <c r="R14" s="655"/>
      <c r="S14" s="655"/>
      <c r="T14" s="655"/>
      <c r="U14" s="655"/>
      <c r="V14" s="656"/>
      <c r="W14" s="654">
        <v>566</v>
      </c>
      <c r="X14" s="655"/>
      <c r="Y14" s="655"/>
      <c r="Z14" s="655"/>
      <c r="AA14" s="655"/>
      <c r="AB14" s="655"/>
      <c r="AC14" s="656"/>
      <c r="AD14" s="654">
        <v>532</v>
      </c>
      <c r="AE14" s="655"/>
      <c r="AF14" s="655"/>
      <c r="AG14" s="655"/>
      <c r="AH14" s="655"/>
      <c r="AI14" s="655"/>
      <c r="AJ14" s="656"/>
      <c r="AK14" s="654"/>
      <c r="AL14" s="655"/>
      <c r="AM14" s="655"/>
      <c r="AN14" s="655"/>
      <c r="AO14" s="655"/>
      <c r="AP14" s="655"/>
      <c r="AQ14" s="656"/>
      <c r="AR14" s="786"/>
      <c r="AS14" s="786"/>
      <c r="AT14" s="786"/>
      <c r="AU14" s="786"/>
      <c r="AV14" s="786"/>
      <c r="AW14" s="786"/>
      <c r="AX14" s="787"/>
    </row>
    <row r="15" spans="1:50" ht="21" customHeight="1">
      <c r="A15" s="611"/>
      <c r="B15" s="612"/>
      <c r="C15" s="612"/>
      <c r="D15" s="612"/>
      <c r="E15" s="612"/>
      <c r="F15" s="613"/>
      <c r="G15" s="723"/>
      <c r="H15" s="724"/>
      <c r="I15" s="709" t="s">
        <v>51</v>
      </c>
      <c r="J15" s="710"/>
      <c r="K15" s="710"/>
      <c r="L15" s="710"/>
      <c r="M15" s="710"/>
      <c r="N15" s="710"/>
      <c r="O15" s="711"/>
      <c r="P15" s="654">
        <v>73</v>
      </c>
      <c r="Q15" s="655"/>
      <c r="R15" s="655"/>
      <c r="S15" s="655"/>
      <c r="T15" s="655"/>
      <c r="U15" s="655"/>
      <c r="V15" s="656"/>
      <c r="W15" s="654">
        <v>850</v>
      </c>
      <c r="X15" s="655"/>
      <c r="Y15" s="655"/>
      <c r="Z15" s="655"/>
      <c r="AA15" s="655"/>
      <c r="AB15" s="655"/>
      <c r="AC15" s="656"/>
      <c r="AD15" s="654">
        <v>563</v>
      </c>
      <c r="AE15" s="655"/>
      <c r="AF15" s="655"/>
      <c r="AG15" s="655"/>
      <c r="AH15" s="655"/>
      <c r="AI15" s="655"/>
      <c r="AJ15" s="656"/>
      <c r="AK15" s="654">
        <v>532</v>
      </c>
      <c r="AL15" s="655"/>
      <c r="AM15" s="655"/>
      <c r="AN15" s="655"/>
      <c r="AO15" s="655"/>
      <c r="AP15" s="655"/>
      <c r="AQ15" s="656"/>
      <c r="AR15" s="654"/>
      <c r="AS15" s="655"/>
      <c r="AT15" s="655"/>
      <c r="AU15" s="655"/>
      <c r="AV15" s="655"/>
      <c r="AW15" s="655"/>
      <c r="AX15" s="804"/>
    </row>
    <row r="16" spans="1:50" ht="21" customHeight="1">
      <c r="A16" s="611"/>
      <c r="B16" s="612"/>
      <c r="C16" s="612"/>
      <c r="D16" s="612"/>
      <c r="E16" s="612"/>
      <c r="F16" s="613"/>
      <c r="G16" s="723"/>
      <c r="H16" s="724"/>
      <c r="I16" s="709" t="s">
        <v>52</v>
      </c>
      <c r="J16" s="710"/>
      <c r="K16" s="710"/>
      <c r="L16" s="710"/>
      <c r="M16" s="710"/>
      <c r="N16" s="710"/>
      <c r="O16" s="711"/>
      <c r="P16" s="654">
        <v>-850</v>
      </c>
      <c r="Q16" s="655"/>
      <c r="R16" s="655"/>
      <c r="S16" s="655"/>
      <c r="T16" s="655"/>
      <c r="U16" s="655"/>
      <c r="V16" s="656"/>
      <c r="W16" s="654">
        <v>-563</v>
      </c>
      <c r="X16" s="655"/>
      <c r="Y16" s="655"/>
      <c r="Z16" s="655"/>
      <c r="AA16" s="655"/>
      <c r="AB16" s="655"/>
      <c r="AC16" s="656"/>
      <c r="AD16" s="654">
        <v>-532</v>
      </c>
      <c r="AE16" s="655"/>
      <c r="AF16" s="655"/>
      <c r="AG16" s="655"/>
      <c r="AH16" s="655"/>
      <c r="AI16" s="655"/>
      <c r="AJ16" s="656"/>
      <c r="AK16" s="654"/>
      <c r="AL16" s="655"/>
      <c r="AM16" s="655"/>
      <c r="AN16" s="655"/>
      <c r="AO16" s="655"/>
      <c r="AP16" s="655"/>
      <c r="AQ16" s="656"/>
      <c r="AR16" s="755"/>
      <c r="AS16" s="756"/>
      <c r="AT16" s="756"/>
      <c r="AU16" s="756"/>
      <c r="AV16" s="756"/>
      <c r="AW16" s="756"/>
      <c r="AX16" s="757"/>
    </row>
    <row r="17" spans="1:50" ht="24.75" customHeight="1">
      <c r="A17" s="611"/>
      <c r="B17" s="612"/>
      <c r="C17" s="612"/>
      <c r="D17" s="612"/>
      <c r="E17" s="612"/>
      <c r="F17" s="613"/>
      <c r="G17" s="723"/>
      <c r="H17" s="724"/>
      <c r="I17" s="709" t="s">
        <v>50</v>
      </c>
      <c r="J17" s="760"/>
      <c r="K17" s="760"/>
      <c r="L17" s="760"/>
      <c r="M17" s="760"/>
      <c r="N17" s="760"/>
      <c r="O17" s="761"/>
      <c r="P17" s="654" t="s">
        <v>575</v>
      </c>
      <c r="Q17" s="655"/>
      <c r="R17" s="655"/>
      <c r="S17" s="655"/>
      <c r="T17" s="655"/>
      <c r="U17" s="655"/>
      <c r="V17" s="656"/>
      <c r="W17" s="654" t="s">
        <v>575</v>
      </c>
      <c r="X17" s="655"/>
      <c r="Y17" s="655"/>
      <c r="Z17" s="655"/>
      <c r="AA17" s="655"/>
      <c r="AB17" s="655"/>
      <c r="AC17" s="656"/>
      <c r="AD17" s="654" t="s">
        <v>626</v>
      </c>
      <c r="AE17" s="655"/>
      <c r="AF17" s="655"/>
      <c r="AG17" s="655"/>
      <c r="AH17" s="655"/>
      <c r="AI17" s="655"/>
      <c r="AJ17" s="656"/>
      <c r="AK17" s="654"/>
      <c r="AL17" s="655"/>
      <c r="AM17" s="655"/>
      <c r="AN17" s="655"/>
      <c r="AO17" s="655"/>
      <c r="AP17" s="655"/>
      <c r="AQ17" s="656"/>
      <c r="AR17" s="918"/>
      <c r="AS17" s="918"/>
      <c r="AT17" s="918"/>
      <c r="AU17" s="918"/>
      <c r="AV17" s="918"/>
      <c r="AW17" s="918"/>
      <c r="AX17" s="919"/>
    </row>
    <row r="18" spans="1:50" ht="24.75" customHeight="1">
      <c r="A18" s="611"/>
      <c r="B18" s="612"/>
      <c r="C18" s="612"/>
      <c r="D18" s="612"/>
      <c r="E18" s="612"/>
      <c r="F18" s="613"/>
      <c r="G18" s="725"/>
      <c r="H18" s="726"/>
      <c r="I18" s="714" t="s">
        <v>20</v>
      </c>
      <c r="J18" s="715"/>
      <c r="K18" s="715"/>
      <c r="L18" s="715"/>
      <c r="M18" s="715"/>
      <c r="N18" s="715"/>
      <c r="O18" s="716"/>
      <c r="P18" s="876">
        <f>SUM(P13:V17)</f>
        <v>268</v>
      </c>
      <c r="Q18" s="877"/>
      <c r="R18" s="877"/>
      <c r="S18" s="877"/>
      <c r="T18" s="877"/>
      <c r="U18" s="877"/>
      <c r="V18" s="878"/>
      <c r="W18" s="876">
        <f>SUM(W13:AC17)</f>
        <v>1067</v>
      </c>
      <c r="X18" s="877"/>
      <c r="Y18" s="877"/>
      <c r="Z18" s="877"/>
      <c r="AA18" s="877"/>
      <c r="AB18" s="877"/>
      <c r="AC18" s="878"/>
      <c r="AD18" s="876">
        <f>SUM(AD13:AJ17)</f>
        <v>583</v>
      </c>
      <c r="AE18" s="877"/>
      <c r="AF18" s="877"/>
      <c r="AG18" s="877"/>
      <c r="AH18" s="877"/>
      <c r="AI18" s="877"/>
      <c r="AJ18" s="878"/>
      <c r="AK18" s="876">
        <f>SUM(AK13:AQ17)</f>
        <v>584</v>
      </c>
      <c r="AL18" s="877"/>
      <c r="AM18" s="877"/>
      <c r="AN18" s="877"/>
      <c r="AO18" s="877"/>
      <c r="AP18" s="877"/>
      <c r="AQ18" s="878"/>
      <c r="AR18" s="876">
        <f>SUM(AR13:AX17)</f>
        <v>157</v>
      </c>
      <c r="AS18" s="877"/>
      <c r="AT18" s="877"/>
      <c r="AU18" s="877"/>
      <c r="AV18" s="877"/>
      <c r="AW18" s="877"/>
      <c r="AX18" s="879"/>
    </row>
    <row r="19" spans="1:50" ht="24.75" customHeight="1">
      <c r="A19" s="611"/>
      <c r="B19" s="612"/>
      <c r="C19" s="612"/>
      <c r="D19" s="612"/>
      <c r="E19" s="612"/>
      <c r="F19" s="613"/>
      <c r="G19" s="874" t="s">
        <v>9</v>
      </c>
      <c r="H19" s="875"/>
      <c r="I19" s="875"/>
      <c r="J19" s="875"/>
      <c r="K19" s="875"/>
      <c r="L19" s="875"/>
      <c r="M19" s="875"/>
      <c r="N19" s="875"/>
      <c r="O19" s="875"/>
      <c r="P19" s="654">
        <v>237</v>
      </c>
      <c r="Q19" s="655"/>
      <c r="R19" s="655"/>
      <c r="S19" s="655"/>
      <c r="T19" s="655"/>
      <c r="U19" s="655"/>
      <c r="V19" s="656"/>
      <c r="W19" s="654">
        <v>915</v>
      </c>
      <c r="X19" s="655"/>
      <c r="Y19" s="655"/>
      <c r="Z19" s="655"/>
      <c r="AA19" s="655"/>
      <c r="AB19" s="655"/>
      <c r="AC19" s="656"/>
      <c r="AD19" s="654">
        <v>555</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c r="A20" s="611"/>
      <c r="B20" s="612"/>
      <c r="C20" s="612"/>
      <c r="D20" s="612"/>
      <c r="E20" s="612"/>
      <c r="F20" s="613"/>
      <c r="G20" s="874" t="s">
        <v>10</v>
      </c>
      <c r="H20" s="875"/>
      <c r="I20" s="875"/>
      <c r="J20" s="875"/>
      <c r="K20" s="875"/>
      <c r="L20" s="875"/>
      <c r="M20" s="875"/>
      <c r="N20" s="875"/>
      <c r="O20" s="875"/>
      <c r="P20" s="318">
        <f>IF(P18=0, "-", SUM(P19)/P18)</f>
        <v>0.88432835820895528</v>
      </c>
      <c r="Q20" s="318"/>
      <c r="R20" s="318"/>
      <c r="S20" s="318"/>
      <c r="T20" s="318"/>
      <c r="U20" s="318"/>
      <c r="V20" s="318"/>
      <c r="W20" s="318">
        <f t="shared" ref="W20" si="0">IF(W18=0, "-", SUM(W19)/W18)</f>
        <v>0.85754451733833181</v>
      </c>
      <c r="X20" s="318"/>
      <c r="Y20" s="318"/>
      <c r="Z20" s="318"/>
      <c r="AA20" s="318"/>
      <c r="AB20" s="318"/>
      <c r="AC20" s="318"/>
      <c r="AD20" s="318">
        <f t="shared" ref="AD20" si="1">IF(AD18=0, "-", SUM(AD19)/AD18)</f>
        <v>0.9519725557461407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7"/>
      <c r="B21" s="848"/>
      <c r="C21" s="848"/>
      <c r="D21" s="848"/>
      <c r="E21" s="848"/>
      <c r="F21" s="950"/>
      <c r="G21" s="316" t="s">
        <v>478</v>
      </c>
      <c r="H21" s="317"/>
      <c r="I21" s="317"/>
      <c r="J21" s="317"/>
      <c r="K21" s="317"/>
      <c r="L21" s="317"/>
      <c r="M21" s="317"/>
      <c r="N21" s="317"/>
      <c r="O21" s="317"/>
      <c r="P21" s="318">
        <f>IF(P19=0, "-", SUM(P19)/SUM(P13,P14))</f>
        <v>0.22679425837320574</v>
      </c>
      <c r="Q21" s="318"/>
      <c r="R21" s="318"/>
      <c r="S21" s="318"/>
      <c r="T21" s="318"/>
      <c r="U21" s="318"/>
      <c r="V21" s="318"/>
      <c r="W21" s="318">
        <f t="shared" ref="W21" si="2">IF(W19=0, "-", SUM(W19)/SUM(W13,W14))</f>
        <v>1.1730769230769231</v>
      </c>
      <c r="X21" s="318"/>
      <c r="Y21" s="318"/>
      <c r="Z21" s="318"/>
      <c r="AA21" s="318"/>
      <c r="AB21" s="318"/>
      <c r="AC21" s="318"/>
      <c r="AD21" s="318">
        <f t="shared" ref="AD21" si="3">IF(AD19=0, "-", SUM(AD19)/SUM(AD13,AD14))</f>
        <v>1.0054347826086956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56" t="s">
        <v>590</v>
      </c>
      <c r="H23" s="957"/>
      <c r="I23" s="957"/>
      <c r="J23" s="957"/>
      <c r="K23" s="957"/>
      <c r="L23" s="957"/>
      <c r="M23" s="957"/>
      <c r="N23" s="957"/>
      <c r="O23" s="958"/>
      <c r="P23" s="920">
        <v>50</v>
      </c>
      <c r="Q23" s="921"/>
      <c r="R23" s="921"/>
      <c r="S23" s="921"/>
      <c r="T23" s="921"/>
      <c r="U23" s="921"/>
      <c r="V23" s="941"/>
      <c r="W23" s="920">
        <v>128</v>
      </c>
      <c r="X23" s="921"/>
      <c r="Y23" s="921"/>
      <c r="Z23" s="921"/>
      <c r="AA23" s="921"/>
      <c r="AB23" s="921"/>
      <c r="AC23" s="941"/>
      <c r="AD23" s="978" t="s">
        <v>647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59" t="s">
        <v>591</v>
      </c>
      <c r="H24" s="960"/>
      <c r="I24" s="960"/>
      <c r="J24" s="960"/>
      <c r="K24" s="960"/>
      <c r="L24" s="960"/>
      <c r="M24" s="960"/>
      <c r="N24" s="960"/>
      <c r="O24" s="961"/>
      <c r="P24" s="654">
        <v>1</v>
      </c>
      <c r="Q24" s="655"/>
      <c r="R24" s="655"/>
      <c r="S24" s="655"/>
      <c r="T24" s="655"/>
      <c r="U24" s="655"/>
      <c r="V24" s="656"/>
      <c r="W24" s="654">
        <v>28</v>
      </c>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59" t="s">
        <v>592</v>
      </c>
      <c r="H25" s="960"/>
      <c r="I25" s="960"/>
      <c r="J25" s="960"/>
      <c r="K25" s="960"/>
      <c r="L25" s="960"/>
      <c r="M25" s="960"/>
      <c r="N25" s="960"/>
      <c r="O25" s="961"/>
      <c r="P25" s="654">
        <v>0.1</v>
      </c>
      <c r="Q25" s="655"/>
      <c r="R25" s="655"/>
      <c r="S25" s="655"/>
      <c r="T25" s="655"/>
      <c r="U25" s="655"/>
      <c r="V25" s="656"/>
      <c r="W25" s="654">
        <v>0.8</v>
      </c>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59"/>
      <c r="H26" s="960"/>
      <c r="I26" s="960"/>
      <c r="J26" s="960"/>
      <c r="K26" s="960"/>
      <c r="L26" s="960"/>
      <c r="M26" s="960"/>
      <c r="N26" s="960"/>
      <c r="O26" s="961"/>
      <c r="P26" s="654"/>
      <c r="Q26" s="655"/>
      <c r="R26" s="655"/>
      <c r="S26" s="655"/>
      <c r="T26" s="655"/>
      <c r="U26" s="655"/>
      <c r="V26" s="656"/>
      <c r="W26" s="654"/>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59"/>
      <c r="H27" s="960"/>
      <c r="I27" s="960"/>
      <c r="J27" s="960"/>
      <c r="K27" s="960"/>
      <c r="L27" s="960"/>
      <c r="M27" s="960"/>
      <c r="N27" s="960"/>
      <c r="O27" s="961"/>
      <c r="P27" s="654"/>
      <c r="Q27" s="655"/>
      <c r="R27" s="655"/>
      <c r="S27" s="655"/>
      <c r="T27" s="655"/>
      <c r="U27" s="655"/>
      <c r="V27" s="656"/>
      <c r="W27" s="654"/>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62" t="s">
        <v>461</v>
      </c>
      <c r="H28" s="963"/>
      <c r="I28" s="963"/>
      <c r="J28" s="963"/>
      <c r="K28" s="963"/>
      <c r="L28" s="963"/>
      <c r="M28" s="963"/>
      <c r="N28" s="963"/>
      <c r="O28" s="964"/>
      <c r="P28" s="876">
        <f>P29-SUM(P23:P27)</f>
        <v>0.89999999999999858</v>
      </c>
      <c r="Q28" s="877"/>
      <c r="R28" s="877"/>
      <c r="S28" s="877"/>
      <c r="T28" s="877"/>
      <c r="U28" s="877"/>
      <c r="V28" s="878"/>
      <c r="W28" s="876">
        <f>W29-SUM(W23:W27)</f>
        <v>0.19999999999998863</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65" t="s">
        <v>458</v>
      </c>
      <c r="H29" s="966"/>
      <c r="I29" s="966"/>
      <c r="J29" s="966"/>
      <c r="K29" s="966"/>
      <c r="L29" s="966"/>
      <c r="M29" s="966"/>
      <c r="N29" s="966"/>
      <c r="O29" s="967"/>
      <c r="P29" s="654">
        <f>AK13</f>
        <v>52</v>
      </c>
      <c r="Q29" s="655"/>
      <c r="R29" s="655"/>
      <c r="S29" s="655"/>
      <c r="T29" s="655"/>
      <c r="U29" s="655"/>
      <c r="V29" s="656"/>
      <c r="W29" s="937">
        <f>AR13</f>
        <v>157</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535</v>
      </c>
      <c r="AF30" s="857"/>
      <c r="AG30" s="857"/>
      <c r="AH30" s="858"/>
      <c r="AI30" s="856" t="s">
        <v>532</v>
      </c>
      <c r="AJ30" s="857"/>
      <c r="AK30" s="857"/>
      <c r="AL30" s="858"/>
      <c r="AM30" s="916" t="s">
        <v>527</v>
      </c>
      <c r="AN30" s="916"/>
      <c r="AO30" s="916"/>
      <c r="AP30" s="856"/>
      <c r="AQ30" s="765" t="s">
        <v>354</v>
      </c>
      <c r="AR30" s="766"/>
      <c r="AS30" s="766"/>
      <c r="AT30" s="767"/>
      <c r="AU30" s="772" t="s">
        <v>253</v>
      </c>
      <c r="AV30" s="772"/>
      <c r="AW30" s="772"/>
      <c r="AX30" s="917"/>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579</v>
      </c>
      <c r="AR31" s="200"/>
      <c r="AS31" s="133" t="s">
        <v>355</v>
      </c>
      <c r="AT31" s="134"/>
      <c r="AU31" s="199" t="s">
        <v>579</v>
      </c>
      <c r="AV31" s="199"/>
      <c r="AW31" s="398" t="s">
        <v>300</v>
      </c>
      <c r="AX31" s="399"/>
    </row>
    <row r="32" spans="1:50" ht="51.95" customHeight="1">
      <c r="A32" s="403"/>
      <c r="B32" s="401"/>
      <c r="C32" s="401"/>
      <c r="D32" s="401"/>
      <c r="E32" s="401"/>
      <c r="F32" s="402"/>
      <c r="G32" s="561" t="s">
        <v>576</v>
      </c>
      <c r="H32" s="562"/>
      <c r="I32" s="562"/>
      <c r="J32" s="562"/>
      <c r="K32" s="562"/>
      <c r="L32" s="562"/>
      <c r="M32" s="562"/>
      <c r="N32" s="562"/>
      <c r="O32" s="563"/>
      <c r="P32" s="105" t="s">
        <v>577</v>
      </c>
      <c r="Q32" s="105"/>
      <c r="R32" s="105"/>
      <c r="S32" s="105"/>
      <c r="T32" s="105"/>
      <c r="U32" s="105"/>
      <c r="V32" s="105"/>
      <c r="W32" s="105"/>
      <c r="X32" s="106"/>
      <c r="Y32" s="471" t="s">
        <v>12</v>
      </c>
      <c r="Z32" s="531"/>
      <c r="AA32" s="532"/>
      <c r="AB32" s="461" t="s">
        <v>578</v>
      </c>
      <c r="AC32" s="461"/>
      <c r="AD32" s="461"/>
      <c r="AE32" s="218">
        <v>3</v>
      </c>
      <c r="AF32" s="219"/>
      <c r="AG32" s="219"/>
      <c r="AH32" s="219"/>
      <c r="AI32" s="218">
        <v>3</v>
      </c>
      <c r="AJ32" s="219"/>
      <c r="AK32" s="219"/>
      <c r="AL32" s="219"/>
      <c r="AM32" s="218">
        <v>0</v>
      </c>
      <c r="AN32" s="219"/>
      <c r="AO32" s="219"/>
      <c r="AP32" s="219"/>
      <c r="AQ32" s="340" t="s">
        <v>643</v>
      </c>
      <c r="AR32" s="207"/>
      <c r="AS32" s="207"/>
      <c r="AT32" s="341"/>
      <c r="AU32" s="219" t="s">
        <v>643</v>
      </c>
      <c r="AV32" s="219"/>
      <c r="AW32" s="219"/>
      <c r="AX32" s="221"/>
    </row>
    <row r="33" spans="1:50" ht="51.95" customHeight="1">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578</v>
      </c>
      <c r="AC33" s="523"/>
      <c r="AD33" s="523"/>
      <c r="AE33" s="218">
        <v>4</v>
      </c>
      <c r="AF33" s="219"/>
      <c r="AG33" s="219"/>
      <c r="AH33" s="219"/>
      <c r="AI33" s="218">
        <v>3</v>
      </c>
      <c r="AJ33" s="219"/>
      <c r="AK33" s="219"/>
      <c r="AL33" s="219"/>
      <c r="AM33" s="218">
        <v>1</v>
      </c>
      <c r="AN33" s="219"/>
      <c r="AO33" s="219"/>
      <c r="AP33" s="219"/>
      <c r="AQ33" s="340" t="s">
        <v>643</v>
      </c>
      <c r="AR33" s="207"/>
      <c r="AS33" s="207"/>
      <c r="AT33" s="341"/>
      <c r="AU33" s="219" t="s">
        <v>643</v>
      </c>
      <c r="AV33" s="219"/>
      <c r="AW33" s="219"/>
      <c r="AX33" s="221"/>
    </row>
    <row r="34" spans="1:50" ht="63" customHeight="1">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75</v>
      </c>
      <c r="AF34" s="219"/>
      <c r="AG34" s="219"/>
      <c r="AH34" s="219"/>
      <c r="AI34" s="218">
        <v>100</v>
      </c>
      <c r="AJ34" s="219"/>
      <c r="AK34" s="219"/>
      <c r="AL34" s="219"/>
      <c r="AM34" s="218">
        <v>0</v>
      </c>
      <c r="AN34" s="219"/>
      <c r="AO34" s="219"/>
      <c r="AP34" s="219"/>
      <c r="AQ34" s="340" t="s">
        <v>643</v>
      </c>
      <c r="AR34" s="207"/>
      <c r="AS34" s="207"/>
      <c r="AT34" s="341"/>
      <c r="AU34" s="219" t="s">
        <v>643</v>
      </c>
      <c r="AV34" s="219"/>
      <c r="AW34" s="219"/>
      <c r="AX34" s="221"/>
    </row>
    <row r="35" spans="1:50" ht="23.25" customHeight="1">
      <c r="A35" s="226" t="s">
        <v>505</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t="s">
        <v>579</v>
      </c>
      <c r="AR38" s="200"/>
      <c r="AS38" s="133" t="s">
        <v>355</v>
      </c>
      <c r="AT38" s="134"/>
      <c r="AU38" s="199">
        <v>31</v>
      </c>
      <c r="AV38" s="199"/>
      <c r="AW38" s="398" t="s">
        <v>300</v>
      </c>
      <c r="AX38" s="399"/>
    </row>
    <row r="39" spans="1:50" ht="23.25" customHeight="1">
      <c r="A39" s="403"/>
      <c r="B39" s="401"/>
      <c r="C39" s="401"/>
      <c r="D39" s="401"/>
      <c r="E39" s="401"/>
      <c r="F39" s="402"/>
      <c r="G39" s="561" t="s">
        <v>580</v>
      </c>
      <c r="H39" s="562"/>
      <c r="I39" s="562"/>
      <c r="J39" s="562"/>
      <c r="K39" s="562"/>
      <c r="L39" s="562"/>
      <c r="M39" s="562"/>
      <c r="N39" s="562"/>
      <c r="O39" s="563"/>
      <c r="P39" s="105" t="s">
        <v>581</v>
      </c>
      <c r="Q39" s="105"/>
      <c r="R39" s="105"/>
      <c r="S39" s="105"/>
      <c r="T39" s="105"/>
      <c r="U39" s="105"/>
      <c r="V39" s="105"/>
      <c r="W39" s="105"/>
      <c r="X39" s="106"/>
      <c r="Y39" s="471" t="s">
        <v>12</v>
      </c>
      <c r="Z39" s="531"/>
      <c r="AA39" s="532"/>
      <c r="AB39" s="461" t="s">
        <v>578</v>
      </c>
      <c r="AC39" s="461"/>
      <c r="AD39" s="461"/>
      <c r="AE39" s="218">
        <v>2</v>
      </c>
      <c r="AF39" s="219"/>
      <c r="AG39" s="219"/>
      <c r="AH39" s="219"/>
      <c r="AI39" s="218">
        <v>7</v>
      </c>
      <c r="AJ39" s="219"/>
      <c r="AK39" s="219"/>
      <c r="AL39" s="219"/>
      <c r="AM39" s="218">
        <v>12</v>
      </c>
      <c r="AN39" s="219"/>
      <c r="AO39" s="219"/>
      <c r="AP39" s="219"/>
      <c r="AQ39" s="340" t="s">
        <v>575</v>
      </c>
      <c r="AR39" s="207"/>
      <c r="AS39" s="207"/>
      <c r="AT39" s="341"/>
      <c r="AU39" s="219"/>
      <c r="AV39" s="219"/>
      <c r="AW39" s="219"/>
      <c r="AX39" s="221"/>
    </row>
    <row r="40" spans="1:50" ht="23.25" customHeight="1">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578</v>
      </c>
      <c r="AC40" s="523"/>
      <c r="AD40" s="523"/>
      <c r="AE40" s="218">
        <v>6</v>
      </c>
      <c r="AF40" s="219"/>
      <c r="AG40" s="219"/>
      <c r="AH40" s="219"/>
      <c r="AI40" s="218">
        <v>12</v>
      </c>
      <c r="AJ40" s="219"/>
      <c r="AK40" s="219"/>
      <c r="AL40" s="219"/>
      <c r="AM40" s="218">
        <v>14</v>
      </c>
      <c r="AN40" s="219"/>
      <c r="AO40" s="219"/>
      <c r="AP40" s="219"/>
      <c r="AQ40" s="340" t="s">
        <v>575</v>
      </c>
      <c r="AR40" s="207"/>
      <c r="AS40" s="207"/>
      <c r="AT40" s="341"/>
      <c r="AU40" s="219">
        <v>14</v>
      </c>
      <c r="AV40" s="219"/>
      <c r="AW40" s="219"/>
      <c r="AX40" s="221"/>
    </row>
    <row r="41" spans="1:50" ht="23.25" customHeight="1">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33</v>
      </c>
      <c r="AF41" s="219"/>
      <c r="AG41" s="219"/>
      <c r="AH41" s="219"/>
      <c r="AI41" s="218">
        <v>58</v>
      </c>
      <c r="AJ41" s="219"/>
      <c r="AK41" s="219"/>
      <c r="AL41" s="219"/>
      <c r="AM41" s="218">
        <v>86</v>
      </c>
      <c r="AN41" s="219"/>
      <c r="AO41" s="219"/>
      <c r="AP41" s="219"/>
      <c r="AQ41" s="340" t="s">
        <v>575</v>
      </c>
      <c r="AR41" s="207"/>
      <c r="AS41" s="207"/>
      <c r="AT41" s="341"/>
      <c r="AU41" s="219"/>
      <c r="AV41" s="219"/>
      <c r="AW41" s="219"/>
      <c r="AX41" s="221"/>
    </row>
    <row r="42" spans="1:50" ht="23.25" customHeight="1">
      <c r="A42" s="226" t="s">
        <v>505</v>
      </c>
      <c r="B42" s="227"/>
      <c r="C42" s="227"/>
      <c r="D42" s="227"/>
      <c r="E42" s="227"/>
      <c r="F42" s="228"/>
      <c r="G42" s="232" t="s">
        <v>596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1"/>
    </row>
    <row r="80" spans="1:50" ht="18.75" hidden="1" customHeight="1">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3"/>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c r="A83" s="863"/>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c r="A84" s="863"/>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4"/>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6" t="s">
        <v>13</v>
      </c>
      <c r="Z99" s="897"/>
      <c r="AA99" s="898"/>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4"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3</v>
      </c>
      <c r="AF101" s="219"/>
      <c r="AG101" s="219"/>
      <c r="AH101" s="220"/>
      <c r="AI101" s="218">
        <v>3</v>
      </c>
      <c r="AJ101" s="219"/>
      <c r="AK101" s="219"/>
      <c r="AL101" s="220"/>
      <c r="AM101" s="218">
        <v>0</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0"/>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4</v>
      </c>
      <c r="AF102" s="418"/>
      <c r="AG102" s="418"/>
      <c r="AH102" s="418"/>
      <c r="AI102" s="418">
        <v>3</v>
      </c>
      <c r="AJ102" s="418"/>
      <c r="AK102" s="418"/>
      <c r="AL102" s="418"/>
      <c r="AM102" s="418">
        <v>1</v>
      </c>
      <c r="AN102" s="418"/>
      <c r="AO102" s="418"/>
      <c r="AP102" s="418"/>
      <c r="AQ102" s="273">
        <v>1</v>
      </c>
      <c r="AR102" s="274"/>
      <c r="AS102" s="274"/>
      <c r="AT102" s="319"/>
      <c r="AU102" s="273">
        <v>9</v>
      </c>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578</v>
      </c>
      <c r="AC104" s="461"/>
      <c r="AD104" s="461"/>
      <c r="AE104" s="218">
        <v>2</v>
      </c>
      <c r="AF104" s="219"/>
      <c r="AG104" s="219"/>
      <c r="AH104" s="220"/>
      <c r="AI104" s="218">
        <v>5</v>
      </c>
      <c r="AJ104" s="219"/>
      <c r="AK104" s="219"/>
      <c r="AL104" s="220"/>
      <c r="AM104" s="218">
        <v>5</v>
      </c>
      <c r="AN104" s="219"/>
      <c r="AO104" s="219"/>
      <c r="AP104" s="220"/>
      <c r="AQ104" s="218"/>
      <c r="AR104" s="219"/>
      <c r="AS104" s="219"/>
      <c r="AT104" s="220"/>
      <c r="AU104" s="218" t="s">
        <v>643</v>
      </c>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578</v>
      </c>
      <c r="AC105" s="461"/>
      <c r="AD105" s="461"/>
      <c r="AE105" s="418">
        <v>6</v>
      </c>
      <c r="AF105" s="418"/>
      <c r="AG105" s="418"/>
      <c r="AH105" s="418"/>
      <c r="AI105" s="418">
        <v>10</v>
      </c>
      <c r="AJ105" s="418"/>
      <c r="AK105" s="418"/>
      <c r="AL105" s="418"/>
      <c r="AM105" s="418">
        <v>7</v>
      </c>
      <c r="AN105" s="418"/>
      <c r="AO105" s="418"/>
      <c r="AP105" s="418"/>
      <c r="AQ105" s="218">
        <v>2</v>
      </c>
      <c r="AR105" s="219"/>
      <c r="AS105" s="219"/>
      <c r="AT105" s="220"/>
      <c r="AU105" s="273" t="s">
        <v>643</v>
      </c>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3"/>
      <c r="AC107" s="894"/>
      <c r="AD107" s="895"/>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3"/>
      <c r="AC110" s="894"/>
      <c r="AD110" s="895"/>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3"/>
      <c r="AC113" s="894"/>
      <c r="AD113" s="895"/>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88" t="s">
        <v>522</v>
      </c>
      <c r="AR115" s="589"/>
      <c r="AS115" s="589"/>
      <c r="AT115" s="589"/>
      <c r="AU115" s="589"/>
      <c r="AV115" s="589"/>
      <c r="AW115" s="589"/>
      <c r="AX115" s="590"/>
    </row>
    <row r="116" spans="1:50" ht="23.25" customHeight="1">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57</v>
      </c>
      <c r="AF116" s="418"/>
      <c r="AG116" s="418"/>
      <c r="AH116" s="418"/>
      <c r="AI116" s="418">
        <v>44</v>
      </c>
      <c r="AJ116" s="418"/>
      <c r="AK116" s="418"/>
      <c r="AL116" s="418"/>
      <c r="AM116" s="418">
        <v>0</v>
      </c>
      <c r="AN116" s="418"/>
      <c r="AO116" s="418"/>
      <c r="AP116" s="418"/>
      <c r="AQ116" s="218">
        <v>40</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48" t="s">
        <v>584</v>
      </c>
      <c r="AF117" s="548"/>
      <c r="AG117" s="548"/>
      <c r="AH117" s="548"/>
      <c r="AI117" s="548" t="s">
        <v>585</v>
      </c>
      <c r="AJ117" s="548"/>
      <c r="AK117" s="548"/>
      <c r="AL117" s="548"/>
      <c r="AM117" s="548" t="s">
        <v>597</v>
      </c>
      <c r="AN117" s="548"/>
      <c r="AO117" s="548"/>
      <c r="AP117" s="548"/>
      <c r="AQ117" s="548" t="s">
        <v>630</v>
      </c>
      <c r="AR117" s="548"/>
      <c r="AS117" s="548"/>
      <c r="AT117" s="548"/>
      <c r="AU117" s="548"/>
      <c r="AV117" s="548"/>
      <c r="AW117" s="548"/>
      <c r="AX117" s="549"/>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88" t="s">
        <v>522</v>
      </c>
      <c r="AR118" s="589"/>
      <c r="AS118" s="589"/>
      <c r="AT118" s="589"/>
      <c r="AU118" s="589"/>
      <c r="AV118" s="589"/>
      <c r="AW118" s="589"/>
      <c r="AX118" s="590"/>
    </row>
    <row r="119" spans="1:50" ht="23.25" customHeight="1">
      <c r="A119" s="439"/>
      <c r="B119" s="440"/>
      <c r="C119" s="440"/>
      <c r="D119" s="440"/>
      <c r="E119" s="440"/>
      <c r="F119" s="441"/>
      <c r="G119" s="393" t="s">
        <v>637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34</v>
      </c>
      <c r="AF119" s="418"/>
      <c r="AG119" s="418"/>
      <c r="AH119" s="418"/>
      <c r="AI119" s="418">
        <v>156</v>
      </c>
      <c r="AJ119" s="418"/>
      <c r="AK119" s="418"/>
      <c r="AL119" s="418"/>
      <c r="AM119" s="418">
        <v>111</v>
      </c>
      <c r="AN119" s="418"/>
      <c r="AO119" s="418"/>
      <c r="AP119" s="418"/>
      <c r="AQ119" s="418">
        <v>272</v>
      </c>
      <c r="AR119" s="418"/>
      <c r="AS119" s="418"/>
      <c r="AT119" s="418"/>
      <c r="AU119" s="418"/>
      <c r="AV119" s="418"/>
      <c r="AW119" s="418"/>
      <c r="AX119" s="547"/>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586</v>
      </c>
      <c r="AC120" s="473"/>
      <c r="AD120" s="474"/>
      <c r="AE120" s="548" t="s">
        <v>589</v>
      </c>
      <c r="AF120" s="548"/>
      <c r="AG120" s="548"/>
      <c r="AH120" s="548"/>
      <c r="AI120" s="548" t="s">
        <v>606</v>
      </c>
      <c r="AJ120" s="548"/>
      <c r="AK120" s="548"/>
      <c r="AL120" s="548"/>
      <c r="AM120" s="548" t="s">
        <v>607</v>
      </c>
      <c r="AN120" s="548"/>
      <c r="AO120" s="548"/>
      <c r="AP120" s="548"/>
      <c r="AQ120" s="548" t="s">
        <v>631</v>
      </c>
      <c r="AR120" s="548"/>
      <c r="AS120" s="548"/>
      <c r="AT120" s="548"/>
      <c r="AU120" s="548"/>
      <c r="AV120" s="548"/>
      <c r="AW120" s="548"/>
      <c r="AX120" s="549"/>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88" t="s">
        <v>522</v>
      </c>
      <c r="AR121" s="589"/>
      <c r="AS121" s="589"/>
      <c r="AT121" s="589"/>
      <c r="AU121" s="589"/>
      <c r="AV121" s="589"/>
      <c r="AW121" s="589"/>
      <c r="AX121" s="590"/>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88" t="s">
        <v>522</v>
      </c>
      <c r="AR124" s="589"/>
      <c r="AS124" s="589"/>
      <c r="AT124" s="589"/>
      <c r="AU124" s="589"/>
      <c r="AV124" s="589"/>
      <c r="AW124" s="589"/>
      <c r="AX124" s="590"/>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88" t="s">
        <v>522</v>
      </c>
      <c r="AR127" s="589"/>
      <c r="AS127" s="589"/>
      <c r="AT127" s="589"/>
      <c r="AU127" s="589"/>
      <c r="AV127" s="589"/>
      <c r="AW127" s="589"/>
      <c r="AX127" s="590"/>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632</v>
      </c>
      <c r="AR133" s="199"/>
      <c r="AS133" s="133" t="s">
        <v>355</v>
      </c>
      <c r="AT133" s="134"/>
      <c r="AU133" s="200" t="s">
        <v>632</v>
      </c>
      <c r="AV133" s="200"/>
      <c r="AW133" s="133" t="s">
        <v>300</v>
      </c>
      <c r="AX133" s="195"/>
    </row>
    <row r="134" spans="1:50" ht="39.75" customHeight="1">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594</v>
      </c>
      <c r="AF134" s="207"/>
      <c r="AG134" s="207"/>
      <c r="AH134" s="207"/>
      <c r="AI134" s="206" t="s">
        <v>594</v>
      </c>
      <c r="AJ134" s="207"/>
      <c r="AK134" s="207"/>
      <c r="AL134" s="207"/>
      <c r="AM134" s="206" t="s">
        <v>594</v>
      </c>
      <c r="AN134" s="207"/>
      <c r="AO134" s="207"/>
      <c r="AP134" s="207"/>
      <c r="AQ134" s="206" t="s">
        <v>594</v>
      </c>
      <c r="AR134" s="207"/>
      <c r="AS134" s="207"/>
      <c r="AT134" s="207"/>
      <c r="AU134" s="206" t="s">
        <v>594</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594</v>
      </c>
      <c r="AF135" s="207"/>
      <c r="AG135" s="207"/>
      <c r="AH135" s="207"/>
      <c r="AI135" s="206" t="s">
        <v>594</v>
      </c>
      <c r="AJ135" s="207"/>
      <c r="AK135" s="207"/>
      <c r="AL135" s="207"/>
      <c r="AM135" s="206" t="s">
        <v>594</v>
      </c>
      <c r="AN135" s="207"/>
      <c r="AO135" s="207"/>
      <c r="AP135" s="207"/>
      <c r="AQ135" s="206" t="s">
        <v>594</v>
      </c>
      <c r="AR135" s="207"/>
      <c r="AS135" s="207"/>
      <c r="AT135" s="207"/>
      <c r="AU135" s="206" t="s">
        <v>594</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5"/>
      <c r="E430" s="174" t="s">
        <v>545</v>
      </c>
      <c r="F430" s="899"/>
      <c r="G430" s="900" t="s">
        <v>374</v>
      </c>
      <c r="H430" s="123"/>
      <c r="I430" s="123"/>
      <c r="J430" s="901" t="s">
        <v>575</v>
      </c>
      <c r="K430" s="902"/>
      <c r="L430" s="902"/>
      <c r="M430" s="902"/>
      <c r="N430" s="902"/>
      <c r="O430" s="902"/>
      <c r="P430" s="902"/>
      <c r="Q430" s="902"/>
      <c r="R430" s="902"/>
      <c r="S430" s="902"/>
      <c r="T430" s="903"/>
      <c r="U430" s="585" t="s">
        <v>626</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4"/>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87" t="s">
        <v>594</v>
      </c>
      <c r="AR432" s="200"/>
      <c r="AS432" s="133" t="s">
        <v>355</v>
      </c>
      <c r="AT432" s="134"/>
      <c r="AU432" s="200" t="s">
        <v>594</v>
      </c>
      <c r="AV432" s="200"/>
      <c r="AW432" s="133" t="s">
        <v>300</v>
      </c>
      <c r="AX432" s="195"/>
    </row>
    <row r="433" spans="1:50" ht="23.25" customHeight="1">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t="s">
        <v>594</v>
      </c>
      <c r="AF433" s="207"/>
      <c r="AG433" s="207"/>
      <c r="AH433" s="207"/>
      <c r="AI433" s="340" t="s">
        <v>594</v>
      </c>
      <c r="AJ433" s="207"/>
      <c r="AK433" s="207"/>
      <c r="AL433" s="207"/>
      <c r="AM433" s="340" t="s">
        <v>594</v>
      </c>
      <c r="AN433" s="207"/>
      <c r="AO433" s="207"/>
      <c r="AP433" s="341"/>
      <c r="AQ433" s="340" t="s">
        <v>594</v>
      </c>
      <c r="AR433" s="207"/>
      <c r="AS433" s="207"/>
      <c r="AT433" s="341"/>
      <c r="AU433" s="207" t="s">
        <v>594</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594</v>
      </c>
      <c r="AF434" s="207"/>
      <c r="AG434" s="207"/>
      <c r="AH434" s="341"/>
      <c r="AI434" s="340" t="s">
        <v>594</v>
      </c>
      <c r="AJ434" s="207"/>
      <c r="AK434" s="207"/>
      <c r="AL434" s="207"/>
      <c r="AM434" s="340" t="s">
        <v>594</v>
      </c>
      <c r="AN434" s="207"/>
      <c r="AO434" s="207"/>
      <c r="AP434" s="341"/>
      <c r="AQ434" s="340" t="s">
        <v>594</v>
      </c>
      <c r="AR434" s="207"/>
      <c r="AS434" s="207"/>
      <c r="AT434" s="341"/>
      <c r="AU434" s="207" t="s">
        <v>594</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594</v>
      </c>
      <c r="AF435" s="207"/>
      <c r="AG435" s="207"/>
      <c r="AH435" s="341"/>
      <c r="AI435" s="340" t="s">
        <v>594</v>
      </c>
      <c r="AJ435" s="207"/>
      <c r="AK435" s="207"/>
      <c r="AL435" s="207"/>
      <c r="AM435" s="340" t="s">
        <v>594</v>
      </c>
      <c r="AN435" s="207"/>
      <c r="AO435" s="207"/>
      <c r="AP435" s="341"/>
      <c r="AQ435" s="340" t="s">
        <v>594</v>
      </c>
      <c r="AR435" s="207"/>
      <c r="AS435" s="207"/>
      <c r="AT435" s="341"/>
      <c r="AU435" s="207" t="s">
        <v>594</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87" t="s">
        <v>594</v>
      </c>
      <c r="AR457" s="200"/>
      <c r="AS457" s="133" t="s">
        <v>355</v>
      </c>
      <c r="AT457" s="134"/>
      <c r="AU457" s="200" t="s">
        <v>594</v>
      </c>
      <c r="AV457" s="200"/>
      <c r="AW457" s="133" t="s">
        <v>300</v>
      </c>
      <c r="AX457" s="195"/>
    </row>
    <row r="458" spans="1:50" ht="23.25" customHeight="1">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594</v>
      </c>
      <c r="AF458" s="207"/>
      <c r="AG458" s="207"/>
      <c r="AH458" s="207"/>
      <c r="AI458" s="340" t="s">
        <v>594</v>
      </c>
      <c r="AJ458" s="207"/>
      <c r="AK458" s="207"/>
      <c r="AL458" s="207"/>
      <c r="AM458" s="340" t="s">
        <v>594</v>
      </c>
      <c r="AN458" s="207"/>
      <c r="AO458" s="207"/>
      <c r="AP458" s="341"/>
      <c r="AQ458" s="340" t="s">
        <v>594</v>
      </c>
      <c r="AR458" s="207"/>
      <c r="AS458" s="207"/>
      <c r="AT458" s="341"/>
      <c r="AU458" s="207" t="s">
        <v>594</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594</v>
      </c>
      <c r="AF459" s="207"/>
      <c r="AG459" s="207"/>
      <c r="AH459" s="341"/>
      <c r="AI459" s="340" t="s">
        <v>594</v>
      </c>
      <c r="AJ459" s="207"/>
      <c r="AK459" s="207"/>
      <c r="AL459" s="207"/>
      <c r="AM459" s="340" t="s">
        <v>594</v>
      </c>
      <c r="AN459" s="207"/>
      <c r="AO459" s="207"/>
      <c r="AP459" s="341"/>
      <c r="AQ459" s="340" t="s">
        <v>594</v>
      </c>
      <c r="AR459" s="207"/>
      <c r="AS459" s="207"/>
      <c r="AT459" s="341"/>
      <c r="AU459" s="207" t="s">
        <v>594</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594</v>
      </c>
      <c r="AF460" s="207"/>
      <c r="AG460" s="207"/>
      <c r="AH460" s="341"/>
      <c r="AI460" s="340" t="s">
        <v>594</v>
      </c>
      <c r="AJ460" s="207"/>
      <c r="AK460" s="207"/>
      <c r="AL460" s="207"/>
      <c r="AM460" s="340" t="s">
        <v>594</v>
      </c>
      <c r="AN460" s="207"/>
      <c r="AO460" s="207"/>
      <c r="AP460" s="341"/>
      <c r="AQ460" s="340" t="s">
        <v>594</v>
      </c>
      <c r="AR460" s="207"/>
      <c r="AS460" s="207"/>
      <c r="AT460" s="341"/>
      <c r="AU460" s="207" t="s">
        <v>594</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598</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574</v>
      </c>
      <c r="AE703" s="329"/>
      <c r="AF703" s="329"/>
      <c r="AG703" s="101" t="s">
        <v>639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598</v>
      </c>
      <c r="AE704" s="781"/>
      <c r="AF704" s="781"/>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37" t="s">
        <v>39</v>
      </c>
      <c r="B705" s="638"/>
      <c r="C705" s="819" t="s">
        <v>41</v>
      </c>
      <c r="D705" s="82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1"/>
      <c r="AD705" s="712" t="s">
        <v>574</v>
      </c>
      <c r="AE705" s="713"/>
      <c r="AF705" s="713"/>
      <c r="AG705" s="125" t="s">
        <v>633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39"/>
      <c r="B706" s="640"/>
      <c r="C706" s="792"/>
      <c r="D706" s="793"/>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599</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39"/>
      <c r="B707" s="640"/>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599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598</v>
      </c>
      <c r="AE708" s="602"/>
      <c r="AF708" s="602"/>
      <c r="AG708" s="740" t="s">
        <v>594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574</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0" t="s">
        <v>598</v>
      </c>
      <c r="AE712" s="781"/>
      <c r="AF712" s="781"/>
      <c r="AG712" s="808" t="s">
        <v>632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c r="A713" s="639"/>
      <c r="B713" s="641"/>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574</v>
      </c>
      <c r="AE713" s="329"/>
      <c r="AF713" s="660"/>
      <c r="AG713" s="101" t="s">
        <v>634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574</v>
      </c>
      <c r="AE714" s="806"/>
      <c r="AF714" s="807"/>
      <c r="AG714" s="734" t="s">
        <v>627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7"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574</v>
      </c>
      <c r="AE715" s="602"/>
      <c r="AF715" s="653"/>
      <c r="AG715" s="740" t="s">
        <v>623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598</v>
      </c>
      <c r="AE716" s="624"/>
      <c r="AF716" s="624"/>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50.25" customHeight="1">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4" t="s">
        <v>58</v>
      </c>
      <c r="B719" s="775"/>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574</v>
      </c>
      <c r="AE719" s="602"/>
      <c r="AF719" s="602"/>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6"/>
      <c r="B721" s="777"/>
      <c r="C721" s="296" t="s">
        <v>569</v>
      </c>
      <c r="D721" s="297"/>
      <c r="E721" s="297"/>
      <c r="F721" s="298"/>
      <c r="G721" s="287" t="s">
        <v>466</v>
      </c>
      <c r="H721" s="288"/>
      <c r="I721" s="83" t="str">
        <f>IF(OR(G721="　", G721=""), "", "-")</f>
        <v/>
      </c>
      <c r="J721" s="291">
        <v>473</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5.5" customHeight="1">
      <c r="A726" s="637" t="s">
        <v>48</v>
      </c>
      <c r="B726" s="800"/>
      <c r="C726" s="813" t="s">
        <v>53</v>
      </c>
      <c r="D726" s="835"/>
      <c r="E726" s="835"/>
      <c r="F726" s="836"/>
      <c r="G726" s="574" t="s">
        <v>645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81" customHeight="1" thickBot="1">
      <c r="A727" s="801"/>
      <c r="B727" s="802"/>
      <c r="C727" s="746" t="s">
        <v>57</v>
      </c>
      <c r="D727" s="747"/>
      <c r="E727" s="747"/>
      <c r="F727" s="748"/>
      <c r="G727" s="572" t="s">
        <v>642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30"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30" customHeight="1" thickBot="1">
      <c r="A731" s="797" t="s">
        <v>256</v>
      </c>
      <c r="B731" s="798"/>
      <c r="C731" s="798"/>
      <c r="D731" s="798"/>
      <c r="E731" s="799"/>
      <c r="F731" s="727" t="s">
        <v>646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5.25" customHeight="1" thickBot="1">
      <c r="A733" s="670" t="s">
        <v>257</v>
      </c>
      <c r="B733" s="671"/>
      <c r="C733" s="671"/>
      <c r="D733" s="671"/>
      <c r="E733" s="672"/>
      <c r="F733" s="634" t="s">
        <v>648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0"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5" t="s">
        <v>549</v>
      </c>
      <c r="B737" s="210"/>
      <c r="C737" s="210"/>
      <c r="D737" s="211"/>
      <c r="E737" s="994" t="s">
        <v>600</v>
      </c>
      <c r="F737" s="994"/>
      <c r="G737" s="994"/>
      <c r="H737" s="994"/>
      <c r="I737" s="994"/>
      <c r="J737" s="994"/>
      <c r="K737" s="994"/>
      <c r="L737" s="994"/>
      <c r="M737" s="994"/>
      <c r="N737" s="365" t="s">
        <v>542</v>
      </c>
      <c r="O737" s="365"/>
      <c r="P737" s="365"/>
      <c r="Q737" s="365"/>
      <c r="R737" s="994" t="s">
        <v>601</v>
      </c>
      <c r="S737" s="994"/>
      <c r="T737" s="994"/>
      <c r="U737" s="994"/>
      <c r="V737" s="994"/>
      <c r="W737" s="994"/>
      <c r="X737" s="994"/>
      <c r="Y737" s="994"/>
      <c r="Z737" s="994"/>
      <c r="AA737" s="365" t="s">
        <v>541</v>
      </c>
      <c r="AB737" s="365"/>
      <c r="AC737" s="365"/>
      <c r="AD737" s="365"/>
      <c r="AE737" s="994" t="s">
        <v>600</v>
      </c>
      <c r="AF737" s="994"/>
      <c r="AG737" s="994"/>
      <c r="AH737" s="994"/>
      <c r="AI737" s="994"/>
      <c r="AJ737" s="994"/>
      <c r="AK737" s="994"/>
      <c r="AL737" s="994"/>
      <c r="AM737" s="994"/>
      <c r="AN737" s="365" t="s">
        <v>540</v>
      </c>
      <c r="AO737" s="365"/>
      <c r="AP737" s="365"/>
      <c r="AQ737" s="365"/>
      <c r="AR737" s="986" t="s">
        <v>602</v>
      </c>
      <c r="AS737" s="987"/>
      <c r="AT737" s="987"/>
      <c r="AU737" s="987"/>
      <c r="AV737" s="987"/>
      <c r="AW737" s="987"/>
      <c r="AX737" s="988"/>
      <c r="AY737" s="89"/>
      <c r="AZ737" s="89"/>
    </row>
    <row r="738" spans="1:52" ht="24.75" customHeight="1">
      <c r="A738" s="995" t="s">
        <v>539</v>
      </c>
      <c r="B738" s="210"/>
      <c r="C738" s="210"/>
      <c r="D738" s="211"/>
      <c r="E738" s="994" t="s">
        <v>604</v>
      </c>
      <c r="F738" s="994"/>
      <c r="G738" s="994"/>
      <c r="H738" s="994"/>
      <c r="I738" s="994"/>
      <c r="J738" s="994"/>
      <c r="K738" s="994"/>
      <c r="L738" s="994"/>
      <c r="M738" s="994"/>
      <c r="N738" s="365" t="s">
        <v>538</v>
      </c>
      <c r="O738" s="365"/>
      <c r="P738" s="365"/>
      <c r="Q738" s="365"/>
      <c r="R738" s="994" t="s">
        <v>603</v>
      </c>
      <c r="S738" s="994"/>
      <c r="T738" s="994"/>
      <c r="U738" s="994"/>
      <c r="V738" s="994"/>
      <c r="W738" s="994"/>
      <c r="X738" s="994"/>
      <c r="Y738" s="994"/>
      <c r="Z738" s="994"/>
      <c r="AA738" s="365" t="s">
        <v>537</v>
      </c>
      <c r="AB738" s="365"/>
      <c r="AC738" s="365"/>
      <c r="AD738" s="365"/>
      <c r="AE738" s="994" t="s">
        <v>605</v>
      </c>
      <c r="AF738" s="994"/>
      <c r="AG738" s="994"/>
      <c r="AH738" s="994"/>
      <c r="AI738" s="994"/>
      <c r="AJ738" s="994"/>
      <c r="AK738" s="994"/>
      <c r="AL738" s="994"/>
      <c r="AM738" s="994"/>
      <c r="AN738" s="365" t="s">
        <v>533</v>
      </c>
      <c r="AO738" s="365"/>
      <c r="AP738" s="365"/>
      <c r="AQ738" s="365"/>
      <c r="AR738" s="986" t="s">
        <v>603</v>
      </c>
      <c r="AS738" s="987"/>
      <c r="AT738" s="987"/>
      <c r="AU738" s="987"/>
      <c r="AV738" s="987"/>
      <c r="AW738" s="987"/>
      <c r="AX738" s="988"/>
    </row>
    <row r="739" spans="1:52" ht="24.75" customHeight="1" thickBot="1">
      <c r="A739" s="996" t="s">
        <v>529</v>
      </c>
      <c r="B739" s="997"/>
      <c r="C739" s="997"/>
      <c r="D739" s="998"/>
      <c r="E739" s="999" t="s">
        <v>569</v>
      </c>
      <c r="F739" s="989"/>
      <c r="G739" s="989"/>
      <c r="H739" s="93" t="str">
        <f>IF(E739="", "", "(")</f>
        <v>(</v>
      </c>
      <c r="I739" s="989" t="s">
        <v>466</v>
      </c>
      <c r="J739" s="989"/>
      <c r="K739" s="93" t="str">
        <f>IF(OR(I739="　", I739=""), "", "-")</f>
        <v/>
      </c>
      <c r="L739" s="990">
        <v>479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511</v>
      </c>
      <c r="B779" s="626"/>
      <c r="C779" s="626"/>
      <c r="D779" s="626"/>
      <c r="E779" s="626"/>
      <c r="F779" s="627"/>
      <c r="G779" s="592" t="s">
        <v>644</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1"/>
    </row>
    <row r="780" spans="1:50" ht="24.75" customHeight="1">
      <c r="A780" s="628"/>
      <c r="B780" s="629"/>
      <c r="C780" s="629"/>
      <c r="D780" s="629"/>
      <c r="E780" s="629"/>
      <c r="F780" s="630"/>
      <c r="G780" s="813"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6"/>
      <c r="AC780" s="813"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t="s">
        <v>590</v>
      </c>
      <c r="H781" s="668"/>
      <c r="I781" s="668"/>
      <c r="J781" s="668"/>
      <c r="K781" s="669"/>
      <c r="L781" s="661" t="s">
        <v>610</v>
      </c>
      <c r="M781" s="662"/>
      <c r="N781" s="662"/>
      <c r="O781" s="662"/>
      <c r="P781" s="662"/>
      <c r="Q781" s="662"/>
      <c r="R781" s="662"/>
      <c r="S781" s="662"/>
      <c r="T781" s="662"/>
      <c r="U781" s="662"/>
      <c r="V781" s="662"/>
      <c r="W781" s="662"/>
      <c r="X781" s="663"/>
      <c r="Y781" s="388">
        <v>235</v>
      </c>
      <c r="Z781" s="389"/>
      <c r="AA781" s="389"/>
      <c r="AB781" s="803"/>
      <c r="AC781" s="667"/>
      <c r="AD781" s="668"/>
      <c r="AE781" s="668"/>
      <c r="AF781" s="668"/>
      <c r="AG781" s="669"/>
      <c r="AH781" s="661"/>
      <c r="AI781" s="662"/>
      <c r="AJ781" s="662"/>
      <c r="AK781" s="662"/>
      <c r="AL781" s="662"/>
      <c r="AM781" s="662"/>
      <c r="AN781" s="662"/>
      <c r="AO781" s="662"/>
      <c r="AP781" s="662"/>
      <c r="AQ781" s="662"/>
      <c r="AR781" s="662"/>
      <c r="AS781" s="662"/>
      <c r="AT781" s="663"/>
      <c r="AU781" s="388"/>
      <c r="AV781" s="389"/>
      <c r="AW781" s="389"/>
      <c r="AX781" s="390"/>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235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1"/>
    </row>
    <row r="793" spans="1:50" ht="24.75" hidden="1" customHeight="1">
      <c r="A793" s="628"/>
      <c r="B793" s="629"/>
      <c r="C793" s="629"/>
      <c r="D793" s="629"/>
      <c r="E793" s="629"/>
      <c r="F793" s="630"/>
      <c r="G793" s="813"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6"/>
      <c r="AC793" s="813"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8"/>
      <c r="Z794" s="389"/>
      <c r="AA794" s="389"/>
      <c r="AB794" s="803"/>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hidden="1"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1"/>
    </row>
    <row r="806" spans="1:50" ht="24.75" hidden="1" customHeight="1">
      <c r="A806" s="628"/>
      <c r="B806" s="629"/>
      <c r="C806" s="629"/>
      <c r="D806" s="629"/>
      <c r="E806" s="629"/>
      <c r="F806" s="630"/>
      <c r="G806" s="813"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6"/>
      <c r="AC806" s="813"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3"/>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1"/>
    </row>
    <row r="819" spans="1:50" ht="24.75" hidden="1" customHeight="1">
      <c r="A819" s="628"/>
      <c r="B819" s="629"/>
      <c r="C819" s="629"/>
      <c r="D819" s="629"/>
      <c r="E819" s="629"/>
      <c r="F819" s="630"/>
      <c r="G819" s="813"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6"/>
      <c r="AC819" s="813"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3"/>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608</v>
      </c>
      <c r="D837" s="347"/>
      <c r="E837" s="347"/>
      <c r="F837" s="347"/>
      <c r="G837" s="347"/>
      <c r="H837" s="347"/>
      <c r="I837" s="347"/>
      <c r="J837" s="348">
        <v>3010401031409</v>
      </c>
      <c r="K837" s="349"/>
      <c r="L837" s="349"/>
      <c r="M837" s="349"/>
      <c r="N837" s="349"/>
      <c r="O837" s="349"/>
      <c r="P837" s="362" t="s">
        <v>610</v>
      </c>
      <c r="Q837" s="350"/>
      <c r="R837" s="350"/>
      <c r="S837" s="350"/>
      <c r="T837" s="350"/>
      <c r="U837" s="350"/>
      <c r="V837" s="350"/>
      <c r="W837" s="350"/>
      <c r="X837" s="350"/>
      <c r="Y837" s="351">
        <v>235</v>
      </c>
      <c r="Z837" s="352"/>
      <c r="AA837" s="352"/>
      <c r="AB837" s="353"/>
      <c r="AC837" s="363" t="s">
        <v>611</v>
      </c>
      <c r="AD837" s="371"/>
      <c r="AE837" s="371"/>
      <c r="AF837" s="371"/>
      <c r="AG837" s="371"/>
      <c r="AH837" s="372" t="s">
        <v>594</v>
      </c>
      <c r="AI837" s="373"/>
      <c r="AJ837" s="373"/>
      <c r="AK837" s="373"/>
      <c r="AL837" s="357" t="s">
        <v>594</v>
      </c>
      <c r="AM837" s="358"/>
      <c r="AN837" s="358"/>
      <c r="AO837" s="359"/>
      <c r="AP837" s="360" t="s">
        <v>594</v>
      </c>
      <c r="AQ837" s="360"/>
      <c r="AR837" s="360"/>
      <c r="AS837" s="360"/>
      <c r="AT837" s="360"/>
      <c r="AU837" s="360"/>
      <c r="AV837" s="360"/>
      <c r="AW837" s="360"/>
      <c r="AX837" s="360"/>
    </row>
    <row r="838" spans="1:50" ht="30" customHeight="1">
      <c r="A838" s="376">
        <v>2</v>
      </c>
      <c r="B838" s="376">
        <v>1</v>
      </c>
      <c r="C838" s="361" t="s">
        <v>612</v>
      </c>
      <c r="D838" s="347"/>
      <c r="E838" s="347"/>
      <c r="F838" s="347"/>
      <c r="G838" s="347"/>
      <c r="H838" s="347"/>
      <c r="I838" s="347"/>
      <c r="J838" s="348">
        <v>1011001006587</v>
      </c>
      <c r="K838" s="349"/>
      <c r="L838" s="349"/>
      <c r="M838" s="349"/>
      <c r="N838" s="349"/>
      <c r="O838" s="349"/>
      <c r="P838" s="350" t="s">
        <v>610</v>
      </c>
      <c r="Q838" s="350"/>
      <c r="R838" s="350"/>
      <c r="S838" s="350"/>
      <c r="T838" s="350"/>
      <c r="U838" s="350"/>
      <c r="V838" s="350"/>
      <c r="W838" s="350"/>
      <c r="X838" s="350"/>
      <c r="Y838" s="351">
        <v>196</v>
      </c>
      <c r="Z838" s="352"/>
      <c r="AA838" s="352"/>
      <c r="AB838" s="353"/>
      <c r="AC838" s="363" t="s">
        <v>498</v>
      </c>
      <c r="AD838" s="363"/>
      <c r="AE838" s="363"/>
      <c r="AF838" s="363"/>
      <c r="AG838" s="363"/>
      <c r="AH838" s="372">
        <v>1</v>
      </c>
      <c r="AI838" s="373"/>
      <c r="AJ838" s="373"/>
      <c r="AK838" s="373"/>
      <c r="AL838" s="357">
        <v>90</v>
      </c>
      <c r="AM838" s="358"/>
      <c r="AN838" s="358"/>
      <c r="AO838" s="359"/>
      <c r="AP838" s="360" t="s">
        <v>594</v>
      </c>
      <c r="AQ838" s="360"/>
      <c r="AR838" s="360"/>
      <c r="AS838" s="360"/>
      <c r="AT838" s="360"/>
      <c r="AU838" s="360"/>
      <c r="AV838" s="360"/>
      <c r="AW838" s="360"/>
      <c r="AX838" s="360"/>
    </row>
    <row r="839" spans="1:50" ht="30" customHeight="1">
      <c r="A839" s="376">
        <v>3</v>
      </c>
      <c r="B839" s="376">
        <v>1</v>
      </c>
      <c r="C839" s="361" t="s">
        <v>613</v>
      </c>
      <c r="D839" s="347"/>
      <c r="E839" s="347"/>
      <c r="F839" s="347"/>
      <c r="G839" s="347"/>
      <c r="H839" s="347"/>
      <c r="I839" s="347"/>
      <c r="J839" s="348">
        <v>1430005001164</v>
      </c>
      <c r="K839" s="349"/>
      <c r="L839" s="349"/>
      <c r="M839" s="349"/>
      <c r="N839" s="349"/>
      <c r="O839" s="349"/>
      <c r="P839" s="362" t="s">
        <v>614</v>
      </c>
      <c r="Q839" s="350"/>
      <c r="R839" s="350"/>
      <c r="S839" s="350"/>
      <c r="T839" s="350"/>
      <c r="U839" s="350"/>
      <c r="V839" s="350"/>
      <c r="W839" s="350"/>
      <c r="X839" s="350"/>
      <c r="Y839" s="351">
        <v>90</v>
      </c>
      <c r="Z839" s="352"/>
      <c r="AA839" s="352"/>
      <c r="AB839" s="353"/>
      <c r="AC839" s="363" t="s">
        <v>504</v>
      </c>
      <c r="AD839" s="363"/>
      <c r="AE839" s="363"/>
      <c r="AF839" s="363"/>
      <c r="AG839" s="363"/>
      <c r="AH839" s="355" t="s">
        <v>594</v>
      </c>
      <c r="AI839" s="356"/>
      <c r="AJ839" s="356"/>
      <c r="AK839" s="356"/>
      <c r="AL839" s="357" t="s">
        <v>635</v>
      </c>
      <c r="AM839" s="358"/>
      <c r="AN839" s="358"/>
      <c r="AO839" s="359"/>
      <c r="AP839" s="360" t="s">
        <v>594</v>
      </c>
      <c r="AQ839" s="360"/>
      <c r="AR839" s="360"/>
      <c r="AS839" s="360"/>
      <c r="AT839" s="360"/>
      <c r="AU839" s="360"/>
      <c r="AV839" s="360"/>
      <c r="AW839" s="360"/>
      <c r="AX839" s="360"/>
    </row>
    <row r="840" spans="1:50" ht="30" customHeight="1">
      <c r="A840" s="376">
        <v>4</v>
      </c>
      <c r="B840" s="376">
        <v>1</v>
      </c>
      <c r="C840" s="361" t="s">
        <v>615</v>
      </c>
      <c r="D840" s="347"/>
      <c r="E840" s="347"/>
      <c r="F840" s="347"/>
      <c r="G840" s="347"/>
      <c r="H840" s="347"/>
      <c r="I840" s="347"/>
      <c r="J840" s="348">
        <v>3450001001668</v>
      </c>
      <c r="K840" s="349"/>
      <c r="L840" s="349"/>
      <c r="M840" s="349"/>
      <c r="N840" s="349"/>
      <c r="O840" s="349"/>
      <c r="P840" s="362" t="s">
        <v>617</v>
      </c>
      <c r="Q840" s="350"/>
      <c r="R840" s="350"/>
      <c r="S840" s="350"/>
      <c r="T840" s="350"/>
      <c r="U840" s="350"/>
      <c r="V840" s="350"/>
      <c r="W840" s="350"/>
      <c r="X840" s="350"/>
      <c r="Y840" s="351">
        <v>11</v>
      </c>
      <c r="Z840" s="352"/>
      <c r="AA840" s="352"/>
      <c r="AB840" s="353"/>
      <c r="AC840" s="363" t="s">
        <v>499</v>
      </c>
      <c r="AD840" s="363"/>
      <c r="AE840" s="363"/>
      <c r="AF840" s="363"/>
      <c r="AG840" s="363"/>
      <c r="AH840" s="355">
        <v>20</v>
      </c>
      <c r="AI840" s="356"/>
      <c r="AJ840" s="356"/>
      <c r="AK840" s="356"/>
      <c r="AL840" s="357">
        <v>71</v>
      </c>
      <c r="AM840" s="358"/>
      <c r="AN840" s="358"/>
      <c r="AO840" s="359"/>
      <c r="AP840" s="360" t="s">
        <v>594</v>
      </c>
      <c r="AQ840" s="360"/>
      <c r="AR840" s="360"/>
      <c r="AS840" s="360"/>
      <c r="AT840" s="360"/>
      <c r="AU840" s="360"/>
      <c r="AV840" s="360"/>
      <c r="AW840" s="360"/>
      <c r="AX840" s="360"/>
    </row>
    <row r="841" spans="1:50" ht="30" customHeight="1">
      <c r="A841" s="376">
        <v>5</v>
      </c>
      <c r="B841" s="376">
        <v>1</v>
      </c>
      <c r="C841" s="361" t="s">
        <v>616</v>
      </c>
      <c r="D841" s="347"/>
      <c r="E841" s="347"/>
      <c r="F841" s="347"/>
      <c r="G841" s="347"/>
      <c r="H841" s="347"/>
      <c r="I841" s="347"/>
      <c r="J841" s="348">
        <v>2430001032014</v>
      </c>
      <c r="K841" s="349"/>
      <c r="L841" s="349"/>
      <c r="M841" s="349"/>
      <c r="N841" s="349"/>
      <c r="O841" s="349"/>
      <c r="P841" s="362" t="s">
        <v>617</v>
      </c>
      <c r="Q841" s="350"/>
      <c r="R841" s="350"/>
      <c r="S841" s="350"/>
      <c r="T841" s="350"/>
      <c r="U841" s="350"/>
      <c r="V841" s="350"/>
      <c r="W841" s="350"/>
      <c r="X841" s="350"/>
      <c r="Y841" s="351">
        <v>10</v>
      </c>
      <c r="Z841" s="352"/>
      <c r="AA841" s="352"/>
      <c r="AB841" s="353"/>
      <c r="AC841" s="354" t="s">
        <v>499</v>
      </c>
      <c r="AD841" s="354"/>
      <c r="AE841" s="354"/>
      <c r="AF841" s="354"/>
      <c r="AG841" s="354"/>
      <c r="AH841" s="355">
        <v>10</v>
      </c>
      <c r="AI841" s="356"/>
      <c r="AJ841" s="356"/>
      <c r="AK841" s="356"/>
      <c r="AL841" s="357">
        <v>95</v>
      </c>
      <c r="AM841" s="358"/>
      <c r="AN841" s="358"/>
      <c r="AO841" s="359"/>
      <c r="AP841" s="360" t="s">
        <v>594</v>
      </c>
      <c r="AQ841" s="360"/>
      <c r="AR841" s="360"/>
      <c r="AS841" s="360"/>
      <c r="AT841" s="360"/>
      <c r="AU841" s="360"/>
      <c r="AV841" s="360"/>
      <c r="AW841" s="360"/>
      <c r="AX841" s="360"/>
    </row>
    <row r="842" spans="1:50" ht="30" customHeight="1">
      <c r="A842" s="376">
        <v>6</v>
      </c>
      <c r="B842" s="376">
        <v>1</v>
      </c>
      <c r="C842" s="361" t="s">
        <v>609</v>
      </c>
      <c r="D842" s="347"/>
      <c r="E842" s="347"/>
      <c r="F842" s="347"/>
      <c r="G842" s="347"/>
      <c r="H842" s="347"/>
      <c r="I842" s="347"/>
      <c r="J842" s="348">
        <v>1430001041593</v>
      </c>
      <c r="K842" s="349"/>
      <c r="L842" s="349"/>
      <c r="M842" s="349"/>
      <c r="N842" s="349"/>
      <c r="O842" s="349"/>
      <c r="P842" s="362" t="s">
        <v>621</v>
      </c>
      <c r="Q842" s="350"/>
      <c r="R842" s="350"/>
      <c r="S842" s="350"/>
      <c r="T842" s="350"/>
      <c r="U842" s="350"/>
      <c r="V842" s="350"/>
      <c r="W842" s="350"/>
      <c r="X842" s="350"/>
      <c r="Y842" s="351">
        <v>8</v>
      </c>
      <c r="Z842" s="352"/>
      <c r="AA842" s="352"/>
      <c r="AB842" s="353"/>
      <c r="AC842" s="354" t="s">
        <v>611</v>
      </c>
      <c r="AD842" s="354"/>
      <c r="AE842" s="354"/>
      <c r="AF842" s="354"/>
      <c r="AG842" s="354"/>
      <c r="AH842" s="355" t="s">
        <v>594</v>
      </c>
      <c r="AI842" s="356"/>
      <c r="AJ842" s="356"/>
      <c r="AK842" s="356"/>
      <c r="AL842" s="357" t="s">
        <v>594</v>
      </c>
      <c r="AM842" s="358"/>
      <c r="AN842" s="358"/>
      <c r="AO842" s="359"/>
      <c r="AP842" s="360" t="s">
        <v>594</v>
      </c>
      <c r="AQ842" s="360"/>
      <c r="AR842" s="360"/>
      <c r="AS842" s="360"/>
      <c r="AT842" s="360"/>
      <c r="AU842" s="360"/>
      <c r="AV842" s="360"/>
      <c r="AW842" s="360"/>
      <c r="AX842" s="360"/>
    </row>
    <row r="843" spans="1:50" ht="30" customHeight="1">
      <c r="A843" s="376">
        <v>7</v>
      </c>
      <c r="B843" s="376">
        <v>1</v>
      </c>
      <c r="C843" s="361" t="s">
        <v>618</v>
      </c>
      <c r="D843" s="347"/>
      <c r="E843" s="347"/>
      <c r="F843" s="347"/>
      <c r="G843" s="347"/>
      <c r="H843" s="347"/>
      <c r="I843" s="347"/>
      <c r="J843" s="348">
        <v>2430001012619</v>
      </c>
      <c r="K843" s="349"/>
      <c r="L843" s="349"/>
      <c r="M843" s="349"/>
      <c r="N843" s="349"/>
      <c r="O843" s="349"/>
      <c r="P843" s="362" t="s">
        <v>621</v>
      </c>
      <c r="Q843" s="350"/>
      <c r="R843" s="350"/>
      <c r="S843" s="350"/>
      <c r="T843" s="350"/>
      <c r="U843" s="350"/>
      <c r="V843" s="350"/>
      <c r="W843" s="350"/>
      <c r="X843" s="350"/>
      <c r="Y843" s="351">
        <v>3</v>
      </c>
      <c r="Z843" s="352"/>
      <c r="AA843" s="352"/>
      <c r="AB843" s="353"/>
      <c r="AC843" s="354" t="s">
        <v>499</v>
      </c>
      <c r="AD843" s="354"/>
      <c r="AE843" s="354"/>
      <c r="AF843" s="354"/>
      <c r="AG843" s="354"/>
      <c r="AH843" s="355">
        <v>40</v>
      </c>
      <c r="AI843" s="356"/>
      <c r="AJ843" s="356"/>
      <c r="AK843" s="356"/>
      <c r="AL843" s="357">
        <v>96</v>
      </c>
      <c r="AM843" s="358"/>
      <c r="AN843" s="358"/>
      <c r="AO843" s="359"/>
      <c r="AP843" s="360" t="s">
        <v>594</v>
      </c>
      <c r="AQ843" s="360"/>
      <c r="AR843" s="360"/>
      <c r="AS843" s="360"/>
      <c r="AT843" s="360"/>
      <c r="AU843" s="360"/>
      <c r="AV843" s="360"/>
      <c r="AW843" s="360"/>
      <c r="AX843" s="360"/>
    </row>
    <row r="844" spans="1:50" ht="43.5" customHeight="1">
      <c r="A844" s="376">
        <v>8</v>
      </c>
      <c r="B844" s="376">
        <v>1</v>
      </c>
      <c r="C844" s="361" t="s">
        <v>619</v>
      </c>
      <c r="D844" s="347"/>
      <c r="E844" s="347"/>
      <c r="F844" s="347"/>
      <c r="G844" s="347"/>
      <c r="H844" s="347"/>
      <c r="I844" s="347"/>
      <c r="J844" s="348" t="s">
        <v>594</v>
      </c>
      <c r="K844" s="349"/>
      <c r="L844" s="349"/>
      <c r="M844" s="349"/>
      <c r="N844" s="349"/>
      <c r="O844" s="349"/>
      <c r="P844" s="932" t="s">
        <v>620</v>
      </c>
      <c r="Q844" s="933"/>
      <c r="R844" s="933"/>
      <c r="S844" s="933"/>
      <c r="T844" s="933"/>
      <c r="U844" s="933"/>
      <c r="V844" s="933"/>
      <c r="W844" s="933"/>
      <c r="X844" s="934"/>
      <c r="Y844" s="351">
        <v>2</v>
      </c>
      <c r="Z844" s="352"/>
      <c r="AA844" s="352"/>
      <c r="AB844" s="353"/>
      <c r="AC844" s="354" t="s">
        <v>611</v>
      </c>
      <c r="AD844" s="354"/>
      <c r="AE844" s="354"/>
      <c r="AF844" s="354"/>
      <c r="AG844" s="354"/>
      <c r="AH844" s="355" t="s">
        <v>594</v>
      </c>
      <c r="AI844" s="356"/>
      <c r="AJ844" s="356"/>
      <c r="AK844" s="356"/>
      <c r="AL844" s="357" t="s">
        <v>594</v>
      </c>
      <c r="AM844" s="358"/>
      <c r="AN844" s="358"/>
      <c r="AO844" s="359"/>
      <c r="AP844" s="360" t="s">
        <v>594</v>
      </c>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55.5" customHeight="1">
      <c r="A1102" s="376">
        <v>1</v>
      </c>
      <c r="B1102" s="376">
        <v>1</v>
      </c>
      <c r="C1102" s="374"/>
      <c r="D1102" s="374"/>
      <c r="E1102" s="147" t="s">
        <v>636</v>
      </c>
      <c r="F1102" s="375"/>
      <c r="G1102" s="375"/>
      <c r="H1102" s="375"/>
      <c r="I1102" s="375"/>
      <c r="J1102" s="348" t="s">
        <v>636</v>
      </c>
      <c r="K1102" s="349"/>
      <c r="L1102" s="349"/>
      <c r="M1102" s="349"/>
      <c r="N1102" s="349"/>
      <c r="O1102" s="349"/>
      <c r="P1102" s="362" t="s">
        <v>636</v>
      </c>
      <c r="Q1102" s="350"/>
      <c r="R1102" s="350"/>
      <c r="S1102" s="350"/>
      <c r="T1102" s="350"/>
      <c r="U1102" s="350"/>
      <c r="V1102" s="350"/>
      <c r="W1102" s="350"/>
      <c r="X1102" s="350"/>
      <c r="Y1102" s="351" t="s">
        <v>636</v>
      </c>
      <c r="Z1102" s="352"/>
      <c r="AA1102" s="352"/>
      <c r="AB1102" s="353"/>
      <c r="AC1102" s="354"/>
      <c r="AD1102" s="354"/>
      <c r="AE1102" s="354"/>
      <c r="AF1102" s="354"/>
      <c r="AG1102" s="354"/>
      <c r="AH1102" s="355" t="s">
        <v>636</v>
      </c>
      <c r="AI1102" s="356"/>
      <c r="AJ1102" s="356"/>
      <c r="AK1102" s="356"/>
      <c r="AL1102" s="357" t="s">
        <v>636</v>
      </c>
      <c r="AM1102" s="358"/>
      <c r="AN1102" s="358"/>
      <c r="AO1102" s="359"/>
      <c r="AP1102" s="360" t="s">
        <v>636</v>
      </c>
      <c r="AQ1102" s="360"/>
      <c r="AR1102" s="360"/>
      <c r="AS1102" s="360"/>
      <c r="AT1102" s="360"/>
      <c r="AU1102" s="360"/>
      <c r="AV1102" s="360"/>
      <c r="AW1102" s="360"/>
      <c r="AX1102" s="360"/>
    </row>
    <row r="1103" spans="1:50" ht="55.5" hidden="1" customHeight="1">
      <c r="A1103" s="376">
        <v>2</v>
      </c>
      <c r="B1103" s="376">
        <v>1</v>
      </c>
      <c r="C1103" s="374"/>
      <c r="D1103" s="374"/>
      <c r="E1103" s="147"/>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55.5" hidden="1" customHeight="1">
      <c r="A1104" s="376">
        <v>3</v>
      </c>
      <c r="B1104" s="376">
        <v>1</v>
      </c>
      <c r="C1104" s="374"/>
      <c r="D1104" s="374"/>
      <c r="E1104" s="147"/>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6">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 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9" max="49" man="1"/>
    <brk id="833" max="49" man="1"/>
    <brk id="1104"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7"/>
      <c r="AA2" s="828"/>
      <c r="AB2" s="1030" t="s">
        <v>11</v>
      </c>
      <c r="AC2" s="1031"/>
      <c r="AD2" s="1032"/>
      <c r="AE2" s="1036" t="s">
        <v>556</v>
      </c>
      <c r="AF2" s="1036"/>
      <c r="AG2" s="1036"/>
      <c r="AH2" s="1036"/>
      <c r="AI2" s="1036" t="s">
        <v>553</v>
      </c>
      <c r="AJ2" s="1036"/>
      <c r="AK2" s="1036"/>
      <c r="AL2" s="1036"/>
      <c r="AM2" s="1036" t="s">
        <v>527</v>
      </c>
      <c r="AN2" s="1036"/>
      <c r="AO2" s="1036"/>
      <c r="AP2" s="554"/>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1"/>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7"/>
      <c r="AA9" s="828"/>
      <c r="AB9" s="1030" t="s">
        <v>11</v>
      </c>
      <c r="AC9" s="1031"/>
      <c r="AD9" s="1032"/>
      <c r="AE9" s="1036" t="s">
        <v>557</v>
      </c>
      <c r="AF9" s="1036"/>
      <c r="AG9" s="1036"/>
      <c r="AH9" s="1036"/>
      <c r="AI9" s="1036" t="s">
        <v>553</v>
      </c>
      <c r="AJ9" s="1036"/>
      <c r="AK9" s="1036"/>
      <c r="AL9" s="1036"/>
      <c r="AM9" s="1036" t="s">
        <v>527</v>
      </c>
      <c r="AN9" s="1036"/>
      <c r="AO9" s="1036"/>
      <c r="AP9" s="554"/>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1"/>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7"/>
      <c r="AA16" s="828"/>
      <c r="AB16" s="1030" t="s">
        <v>11</v>
      </c>
      <c r="AC16" s="1031"/>
      <c r="AD16" s="1032"/>
      <c r="AE16" s="1036" t="s">
        <v>556</v>
      </c>
      <c r="AF16" s="1036"/>
      <c r="AG16" s="1036"/>
      <c r="AH16" s="1036"/>
      <c r="AI16" s="1036" t="s">
        <v>554</v>
      </c>
      <c r="AJ16" s="1036"/>
      <c r="AK16" s="1036"/>
      <c r="AL16" s="1036"/>
      <c r="AM16" s="1036" t="s">
        <v>527</v>
      </c>
      <c r="AN16" s="1036"/>
      <c r="AO16" s="1036"/>
      <c r="AP16" s="554"/>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1"/>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7"/>
      <c r="AA23" s="828"/>
      <c r="AB23" s="1030" t="s">
        <v>11</v>
      </c>
      <c r="AC23" s="1031"/>
      <c r="AD23" s="1032"/>
      <c r="AE23" s="1036" t="s">
        <v>558</v>
      </c>
      <c r="AF23" s="1036"/>
      <c r="AG23" s="1036"/>
      <c r="AH23" s="1036"/>
      <c r="AI23" s="1036" t="s">
        <v>553</v>
      </c>
      <c r="AJ23" s="1036"/>
      <c r="AK23" s="1036"/>
      <c r="AL23" s="1036"/>
      <c r="AM23" s="1036" t="s">
        <v>527</v>
      </c>
      <c r="AN23" s="1036"/>
      <c r="AO23" s="1036"/>
      <c r="AP23" s="554"/>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1"/>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7"/>
      <c r="AA30" s="828"/>
      <c r="AB30" s="1030" t="s">
        <v>11</v>
      </c>
      <c r="AC30" s="1031"/>
      <c r="AD30" s="1032"/>
      <c r="AE30" s="1036" t="s">
        <v>556</v>
      </c>
      <c r="AF30" s="1036"/>
      <c r="AG30" s="1036"/>
      <c r="AH30" s="1036"/>
      <c r="AI30" s="1036" t="s">
        <v>553</v>
      </c>
      <c r="AJ30" s="1036"/>
      <c r="AK30" s="1036"/>
      <c r="AL30" s="1036"/>
      <c r="AM30" s="1036" t="s">
        <v>551</v>
      </c>
      <c r="AN30" s="1036"/>
      <c r="AO30" s="1036"/>
      <c r="AP30" s="554"/>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1"/>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7"/>
      <c r="AA37" s="828"/>
      <c r="AB37" s="1030" t="s">
        <v>11</v>
      </c>
      <c r="AC37" s="1031"/>
      <c r="AD37" s="1032"/>
      <c r="AE37" s="1036" t="s">
        <v>558</v>
      </c>
      <c r="AF37" s="1036"/>
      <c r="AG37" s="1036"/>
      <c r="AH37" s="1036"/>
      <c r="AI37" s="1036" t="s">
        <v>555</v>
      </c>
      <c r="AJ37" s="1036"/>
      <c r="AK37" s="1036"/>
      <c r="AL37" s="1036"/>
      <c r="AM37" s="1036" t="s">
        <v>552</v>
      </c>
      <c r="AN37" s="1036"/>
      <c r="AO37" s="1036"/>
      <c r="AP37" s="554"/>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1"/>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7"/>
      <c r="AA44" s="828"/>
      <c r="AB44" s="1030" t="s">
        <v>11</v>
      </c>
      <c r="AC44" s="1031"/>
      <c r="AD44" s="1032"/>
      <c r="AE44" s="1036" t="s">
        <v>556</v>
      </c>
      <c r="AF44" s="1036"/>
      <c r="AG44" s="1036"/>
      <c r="AH44" s="1036"/>
      <c r="AI44" s="1036" t="s">
        <v>553</v>
      </c>
      <c r="AJ44" s="1036"/>
      <c r="AK44" s="1036"/>
      <c r="AL44" s="1036"/>
      <c r="AM44" s="1036" t="s">
        <v>527</v>
      </c>
      <c r="AN44" s="1036"/>
      <c r="AO44" s="1036"/>
      <c r="AP44" s="554"/>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1"/>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7"/>
      <c r="AA51" s="828"/>
      <c r="AB51" s="554" t="s">
        <v>11</v>
      </c>
      <c r="AC51" s="1031"/>
      <c r="AD51" s="1032"/>
      <c r="AE51" s="1036" t="s">
        <v>556</v>
      </c>
      <c r="AF51" s="1036"/>
      <c r="AG51" s="1036"/>
      <c r="AH51" s="1036"/>
      <c r="AI51" s="1036" t="s">
        <v>553</v>
      </c>
      <c r="AJ51" s="1036"/>
      <c r="AK51" s="1036"/>
      <c r="AL51" s="1036"/>
      <c r="AM51" s="1036" t="s">
        <v>527</v>
      </c>
      <c r="AN51" s="1036"/>
      <c r="AO51" s="1036"/>
      <c r="AP51" s="554"/>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1"/>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7"/>
      <c r="AA58" s="828"/>
      <c r="AB58" s="1030" t="s">
        <v>11</v>
      </c>
      <c r="AC58" s="1031"/>
      <c r="AD58" s="1032"/>
      <c r="AE58" s="1036" t="s">
        <v>556</v>
      </c>
      <c r="AF58" s="1036"/>
      <c r="AG58" s="1036"/>
      <c r="AH58" s="1036"/>
      <c r="AI58" s="1036" t="s">
        <v>553</v>
      </c>
      <c r="AJ58" s="1036"/>
      <c r="AK58" s="1036"/>
      <c r="AL58" s="1036"/>
      <c r="AM58" s="1036" t="s">
        <v>527</v>
      </c>
      <c r="AN58" s="1036"/>
      <c r="AO58" s="1036"/>
      <c r="AP58" s="554"/>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1"/>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7"/>
      <c r="AA65" s="828"/>
      <c r="AB65" s="1030" t="s">
        <v>11</v>
      </c>
      <c r="AC65" s="1031"/>
      <c r="AD65" s="1032"/>
      <c r="AE65" s="1036" t="s">
        <v>556</v>
      </c>
      <c r="AF65" s="1036"/>
      <c r="AG65" s="1036"/>
      <c r="AH65" s="1036"/>
      <c r="AI65" s="1036" t="s">
        <v>553</v>
      </c>
      <c r="AJ65" s="1036"/>
      <c r="AK65" s="1036"/>
      <c r="AL65" s="1036"/>
      <c r="AM65" s="1036" t="s">
        <v>527</v>
      </c>
      <c r="AN65" s="1036"/>
      <c r="AO65" s="1036"/>
      <c r="AP65" s="554"/>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1"/>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3" t="s">
        <v>17</v>
      </c>
      <c r="H3" s="665"/>
      <c r="I3" s="665"/>
      <c r="J3" s="665"/>
      <c r="K3" s="665"/>
      <c r="L3" s="664" t="s">
        <v>18</v>
      </c>
      <c r="M3" s="665"/>
      <c r="N3" s="665"/>
      <c r="O3" s="665"/>
      <c r="P3" s="665"/>
      <c r="Q3" s="665"/>
      <c r="R3" s="665"/>
      <c r="S3" s="665"/>
      <c r="T3" s="665"/>
      <c r="U3" s="665"/>
      <c r="V3" s="665"/>
      <c r="W3" s="665"/>
      <c r="X3" s="666"/>
      <c r="Y3" s="650" t="s">
        <v>19</v>
      </c>
      <c r="Z3" s="651"/>
      <c r="AA3" s="651"/>
      <c r="AB3" s="796"/>
      <c r="AC3" s="81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8"/>
      <c r="Z4" s="389"/>
      <c r="AA4" s="389"/>
      <c r="AB4" s="803"/>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c r="A15" s="1049"/>
      <c r="B15" s="1050"/>
      <c r="C15" s="1050"/>
      <c r="D15" s="1050"/>
      <c r="E15" s="1050"/>
      <c r="F15" s="1051"/>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 customHeight="1">
      <c r="A16" s="1049"/>
      <c r="B16" s="1050"/>
      <c r="C16" s="1050"/>
      <c r="D16" s="1050"/>
      <c r="E16" s="1050"/>
      <c r="F16" s="1051"/>
      <c r="G16" s="81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1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8"/>
      <c r="Z17" s="389"/>
      <c r="AA17" s="389"/>
      <c r="AB17" s="803"/>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c r="A28" s="1049"/>
      <c r="B28" s="1050"/>
      <c r="C28" s="1050"/>
      <c r="D28" s="1050"/>
      <c r="E28" s="1050"/>
      <c r="F28" s="1051"/>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customHeight="1">
      <c r="A29" s="1049"/>
      <c r="B29" s="1050"/>
      <c r="C29" s="1050"/>
      <c r="D29" s="1050"/>
      <c r="E29" s="1050"/>
      <c r="F29" s="1051"/>
      <c r="G29" s="81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1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8"/>
      <c r="Z30" s="389"/>
      <c r="AA30" s="389"/>
      <c r="AB30" s="803"/>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c r="A41" s="1049"/>
      <c r="B41" s="1050"/>
      <c r="C41" s="1050"/>
      <c r="D41" s="1050"/>
      <c r="E41" s="1050"/>
      <c r="F41" s="1051"/>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customHeight="1">
      <c r="A42" s="1049"/>
      <c r="B42" s="1050"/>
      <c r="C42" s="1050"/>
      <c r="D42" s="1050"/>
      <c r="E42" s="1050"/>
      <c r="F42" s="1051"/>
      <c r="G42" s="81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1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8"/>
      <c r="Z43" s="389"/>
      <c r="AA43" s="389"/>
      <c r="AB43" s="803"/>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customHeight="1">
      <c r="A56" s="1049"/>
      <c r="B56" s="1050"/>
      <c r="C56" s="1050"/>
      <c r="D56" s="1050"/>
      <c r="E56" s="1050"/>
      <c r="F56" s="1051"/>
      <c r="G56" s="81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1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8"/>
      <c r="Z57" s="389"/>
      <c r="AA57" s="389"/>
      <c r="AB57" s="803"/>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c r="A68" s="1049"/>
      <c r="B68" s="1050"/>
      <c r="C68" s="1050"/>
      <c r="D68" s="1050"/>
      <c r="E68" s="1050"/>
      <c r="F68" s="1051"/>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 customHeight="1">
      <c r="A69" s="1049"/>
      <c r="B69" s="1050"/>
      <c r="C69" s="1050"/>
      <c r="D69" s="1050"/>
      <c r="E69" s="1050"/>
      <c r="F69" s="1051"/>
      <c r="G69" s="81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1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8"/>
      <c r="Z70" s="389"/>
      <c r="AA70" s="389"/>
      <c r="AB70" s="803"/>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c r="A81" s="1049"/>
      <c r="B81" s="1050"/>
      <c r="C81" s="1050"/>
      <c r="D81" s="1050"/>
      <c r="E81" s="1050"/>
      <c r="F81" s="1051"/>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customHeight="1">
      <c r="A82" s="1049"/>
      <c r="B82" s="1050"/>
      <c r="C82" s="1050"/>
      <c r="D82" s="1050"/>
      <c r="E82" s="1050"/>
      <c r="F82" s="1051"/>
      <c r="G82" s="81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1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8"/>
      <c r="Z83" s="389"/>
      <c r="AA83" s="389"/>
      <c r="AB83" s="803"/>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c r="A94" s="1049"/>
      <c r="B94" s="1050"/>
      <c r="C94" s="1050"/>
      <c r="D94" s="1050"/>
      <c r="E94" s="1050"/>
      <c r="F94" s="1051"/>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customHeight="1">
      <c r="A95" s="1049"/>
      <c r="B95" s="1050"/>
      <c r="C95" s="1050"/>
      <c r="D95" s="1050"/>
      <c r="E95" s="1050"/>
      <c r="F95" s="1051"/>
      <c r="G95" s="81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1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8"/>
      <c r="Z96" s="389"/>
      <c r="AA96" s="389"/>
      <c r="AB96" s="803"/>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customHeight="1">
      <c r="A109" s="1049"/>
      <c r="B109" s="1050"/>
      <c r="C109" s="1050"/>
      <c r="D109" s="1050"/>
      <c r="E109" s="1050"/>
      <c r="F109" s="1051"/>
      <c r="G109" s="81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1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3"/>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c r="A121" s="1049"/>
      <c r="B121" s="1050"/>
      <c r="C121" s="1050"/>
      <c r="D121" s="1050"/>
      <c r="E121" s="1050"/>
      <c r="F121" s="1051"/>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 customHeight="1">
      <c r="A122" s="1049"/>
      <c r="B122" s="1050"/>
      <c r="C122" s="1050"/>
      <c r="D122" s="1050"/>
      <c r="E122" s="1050"/>
      <c r="F122" s="1051"/>
      <c r="G122" s="81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1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3"/>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c r="A134" s="1049"/>
      <c r="B134" s="1050"/>
      <c r="C134" s="1050"/>
      <c r="D134" s="1050"/>
      <c r="E134" s="1050"/>
      <c r="F134" s="1051"/>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customHeight="1">
      <c r="A135" s="1049"/>
      <c r="B135" s="1050"/>
      <c r="C135" s="1050"/>
      <c r="D135" s="1050"/>
      <c r="E135" s="1050"/>
      <c r="F135" s="1051"/>
      <c r="G135" s="81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1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3"/>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c r="A147" s="1049"/>
      <c r="B147" s="1050"/>
      <c r="C147" s="1050"/>
      <c r="D147" s="1050"/>
      <c r="E147" s="1050"/>
      <c r="F147" s="1051"/>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customHeight="1">
      <c r="A148" s="1049"/>
      <c r="B148" s="1050"/>
      <c r="C148" s="1050"/>
      <c r="D148" s="1050"/>
      <c r="E148" s="1050"/>
      <c r="F148" s="1051"/>
      <c r="G148" s="81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1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3"/>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customHeight="1">
      <c r="A162" s="1049"/>
      <c r="B162" s="1050"/>
      <c r="C162" s="1050"/>
      <c r="D162" s="1050"/>
      <c r="E162" s="1050"/>
      <c r="F162" s="1051"/>
      <c r="G162" s="81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1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3"/>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c r="A174" s="1049"/>
      <c r="B174" s="1050"/>
      <c r="C174" s="1050"/>
      <c r="D174" s="1050"/>
      <c r="E174" s="1050"/>
      <c r="F174" s="1051"/>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 customHeight="1">
      <c r="A175" s="1049"/>
      <c r="B175" s="1050"/>
      <c r="C175" s="1050"/>
      <c r="D175" s="1050"/>
      <c r="E175" s="1050"/>
      <c r="F175" s="1051"/>
      <c r="G175" s="81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1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3"/>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c r="A187" s="1049"/>
      <c r="B187" s="1050"/>
      <c r="C187" s="1050"/>
      <c r="D187" s="1050"/>
      <c r="E187" s="1050"/>
      <c r="F187" s="1051"/>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customHeight="1">
      <c r="A188" s="1049"/>
      <c r="B188" s="1050"/>
      <c r="C188" s="1050"/>
      <c r="D188" s="1050"/>
      <c r="E188" s="1050"/>
      <c r="F188" s="1051"/>
      <c r="G188" s="81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1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3"/>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c r="A200" s="1049"/>
      <c r="B200" s="1050"/>
      <c r="C200" s="1050"/>
      <c r="D200" s="1050"/>
      <c r="E200" s="1050"/>
      <c r="F200" s="1051"/>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customHeight="1">
      <c r="A201" s="1049"/>
      <c r="B201" s="1050"/>
      <c r="C201" s="1050"/>
      <c r="D201" s="1050"/>
      <c r="E201" s="1050"/>
      <c r="F201" s="1051"/>
      <c r="G201" s="81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1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3"/>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customHeight="1">
      <c r="A215" s="1049"/>
      <c r="B215" s="1050"/>
      <c r="C215" s="1050"/>
      <c r="D215" s="1050"/>
      <c r="E215" s="1050"/>
      <c r="F215" s="1051"/>
      <c r="G215" s="81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1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3"/>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c r="A227" s="1049"/>
      <c r="B227" s="1050"/>
      <c r="C227" s="1050"/>
      <c r="D227" s="1050"/>
      <c r="E227" s="1050"/>
      <c r="F227" s="1051"/>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 customHeight="1">
      <c r="A228" s="1049"/>
      <c r="B228" s="1050"/>
      <c r="C228" s="1050"/>
      <c r="D228" s="1050"/>
      <c r="E228" s="1050"/>
      <c r="F228" s="1051"/>
      <c r="G228" s="81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1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3"/>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c r="A240" s="1049"/>
      <c r="B240" s="1050"/>
      <c r="C240" s="1050"/>
      <c r="D240" s="1050"/>
      <c r="E240" s="1050"/>
      <c r="F240" s="1051"/>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customHeight="1">
      <c r="A241" s="1049"/>
      <c r="B241" s="1050"/>
      <c r="C241" s="1050"/>
      <c r="D241" s="1050"/>
      <c r="E241" s="1050"/>
      <c r="F241" s="1051"/>
      <c r="G241" s="81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1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3"/>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c r="A253" s="1049"/>
      <c r="B253" s="1050"/>
      <c r="C253" s="1050"/>
      <c r="D253" s="1050"/>
      <c r="E253" s="1050"/>
      <c r="F253" s="1051"/>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customHeight="1">
      <c r="A254" s="1049"/>
      <c r="B254" s="1050"/>
      <c r="C254" s="1050"/>
      <c r="D254" s="1050"/>
      <c r="E254" s="1050"/>
      <c r="F254" s="1051"/>
      <c r="G254" s="81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1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3"/>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本局</cp:lastModifiedBy>
  <cp:lastPrinted>2019-08-22T10:04:58Z</cp:lastPrinted>
  <dcterms:created xsi:type="dcterms:W3CDTF">2012-03-13T00:50:25Z</dcterms:created>
  <dcterms:modified xsi:type="dcterms:W3CDTF">2019-08-23T13:27:14Z</dcterms:modified>
</cp:coreProperties>
</file>