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orita-t11rt\Desktop\雑件\行政事業レビュー\行政事業レビューシート作成\2.最終公表\2_要求額及び改善状況コメント作成\関係課からの回答\予算管財室修正（参事官説明後）\"/>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<sst xmlns="http://schemas.openxmlformats.org/spreadsheetml/2006/main" count="2162" uniqueCount="549">
  <si>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</si>
  <si>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</si>
  <si>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</si>
  <si>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</si>
  <si>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</si>
  <si>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</si>
  <si>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</si>
  <si>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</si>
  <si>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</si>
  <si>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</si>
  <si>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</si>
  <si>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</si>
  <si>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</si>
  <si>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</si>
  <si>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</si>
  <si>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</si>
  <si>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</si>
  <si>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</si>
  <si>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</si>
  <si>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</si>
  <si>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</si>
  <si>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</si>
  <si>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</si>
  <si>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</si>
  <si>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</si>
  <si>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</si>
  <si>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</si>
  <si>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</si>
  <si>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</si>
  <si>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</si>
  <si>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</si>
  <si>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</si>
  <si>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</si>
  <si>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</si>
  <si>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</si>
  <si>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</si>
  <si>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</si>
  <si>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</si>
  <si>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</si>
  <si>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</si>
  <si>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</si>
  <si>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</si>
  <si>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</si>
  <si>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</si>
  <si>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</si>
  <si>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</si>
  <si>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</si>
  <si>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</si>
  <si>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</si>
  <si>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</si>
  <si>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</si>
  <si>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</si>
  <si>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</si>
  <si>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</si>
  <si>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</si>
  <si>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</si>
  <si>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</si>
  <si>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</si>
  <si>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</si>
  <si>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</si>
  <si>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</si>
  <si>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</si>
  <si>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</si>
  <si>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</si>
  <si>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</si>
  <si>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</si>
  <si>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</si>
  <si>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</si>
  <si>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</si>
  <si>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</si>
  <si>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</si>
  <si>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</si>
  <si>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</si>
  <si>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</si>
  <si>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</si>
  <si>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</si>
  <si>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</si>
  <si>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</si>
  <si>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</si>
  <si>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</si>
  <si>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</si>
  <si>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</si>
  <si>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</si>
  <si>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</si>
  <si>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</si>
  <si>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</si>
  <si>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</si>
  <si>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</si>
  <si>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</si>
  <si>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</si>
  <si>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</si>
  <si>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</si>
  <si>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</si>
  <si>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</si>
  <si>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</si>
  <si>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</si>
  <si>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</si>
  <si>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</si>
  <si>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</si>
  <si>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</si>
  <si>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</si>
  <si>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</si>
  <si>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</si>
  <si>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</si>
  <si>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</si>
  <si>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</si>
  <si>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</si>
  <si>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</si>
  <si>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</si>
  <si>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</si>
  <si>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</si>
  <si>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</si>
  <si>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</si>
  <si>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</si>
  <si>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</si>
  <si>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</si>
  <si>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</si>
  <si>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</si>
  <si>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</si>
  <si>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</si>
  <si>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</si>
  <si>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</si>
  <si>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</si>
  <si>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</si>
  <si>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</si>
  <si>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</si>
  <si>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</si>
  <si>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</si>
  <si>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</si>
  <si>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</si>
  <si>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</si>
  <si>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</si>
  <si>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</si>
  <si>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</si>
  <si>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</si>
  <si>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</si>
  <si>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</si>
  <si>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</si>
  <si>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</si>
  <si>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</si>
  <si>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</si>
  <si>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</si>
  <si>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</si>
  <si>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</si>
  <si>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</si>
  <si>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</si>
  <si>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</si>
  <si>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</si>
  <si>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</si>
  <si>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</si>
  <si>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</si>
  <si>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</si>
  <si>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</si>
  <si>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</si>
  <si>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</si>
  <si>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</si>
  <si>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</si>
  <si>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</si>
  <si>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</si>
  <si>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</si>
  <si>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</si>
  <si>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</si>
  <si>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</si>
  <si>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</si>
  <si>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</si>
  <si>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</si>
  <si>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</si>
  <si>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</si>
  <si>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</si>
  <si>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</si>
  <si>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</si>
  <si>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</si>
  <si>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</si>
  <si>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</si>
  <si>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</si>
  <si>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</si>
  <si>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</si>
  <si>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</si>
  <si>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</si>
  <si>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</si>
  <si>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</si>
  <si>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</si>
  <si>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</si>
  <si>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</si>
  <si>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</si>
  <si>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</si>
  <si>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</si>
  <si>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</si>
  <si>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</si>
  <si>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</si>
  <si>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</si>
  <si>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</si>
  <si>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</si>
  <si>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</si>
  <si>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</si>
  <si>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</si>
  <si>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</si>
  <si>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</si>
  <si>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</si>
  <si>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</si>
  <si>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</si>
  <si>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</si>
  <si>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</si>
  <si>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</si>
  <si>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</si>
  <si>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</si>
  <si>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</si>
  <si>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</si>
  <si>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</si>
  <si>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</si>
  <si>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</si>
  <si>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</si>
  <si>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</si>
  <si>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</si>
  <si>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</si>
  <si>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</si>
  <si>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</si>
  <si>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</si>
  <si>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</si>
  <si>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</si>
  <si>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</si>
  <si>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</si>
  <si>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</si>
  <si>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</si>
  <si>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</si>
  <si>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</si>
  <si>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</si>
  <si>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</si>
  <si>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</si>
  <si>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</si>
  <si>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</si>
  <si>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</si>
  <si>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</si>
  <si>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</si>
  <si>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</si>
  <si>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</si>
  <si>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</si>
  <si>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</si>
  <si>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</si>
  <si>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</si>
  <si>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</si>
  <si>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</si>
  <si>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</si>
  <si>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</si>
  <si>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</si>
  <si>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</si>
  <si>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</si>
  <si>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</si>
  <si>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</si>
  <si>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</si>
  <si>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</si>
  <si>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</si>
  <si>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</si>
  <si>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</si>
  <si>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</si>
  <si>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</si>
  <si>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</si>
  <si>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</si>
  <si>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</si>
  <si>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</si>
  <si>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</si>
  <si>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</si>
  <si>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</si>
  <si>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</si>
  <si>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</si>
  <si>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</si>
  <si>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</si>
  <si>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</si>
  <si>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</si>
  <si>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</si>
  <si>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</si>
  <si>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</si>
  <si>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</si>
  <si>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</si>
  <si>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</si>
  <si>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</si>
  <si>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</si>
  <si>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</si>
  <si>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</si>
  <si>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</si>
  <si>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</si>
  <si>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</si>
  <si>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</si>
  <si>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</si>
  <si>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</si>
  <si>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</si>
  <si>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</si>
  <si>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</si>
  <si>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</si>
  <si>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</si>
  <si>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</si>
  <si>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</si>
  <si>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</si>
  <si>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</si>
  <si>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</si>
  <si>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</si>
  <si>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</si>
  <si>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</si>
  <si>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</si>
  <si>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</si>
  <si>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</si>
  <si>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</si>
  <si>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</si>
  <si>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</si>
  <si>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</si>
  <si>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</si>
  <si>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</si>
  <si>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</si>
  <si>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</si>
  <si>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</si>
  <si>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</si>
  <si>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</si>
  <si>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</si>
  <si>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</si>
  <si>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</si>
  <si>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</si>
  <si>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</si>
  <si>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</si>
  <si>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</si>
  <si>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</si>
  <si>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</si>
  <si>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</si>
  <si>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</si>
  <si>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</si>
  <si>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</si>
  <si>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</si>
  <si>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</si>
  <si>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</si>
  <si>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</si>
  <si>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</si>
  <si>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</si>
  <si>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</si>
  <si>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</si>
  <si>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</si>
  <si>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</si>
  <si>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</si>
  <si>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</si>
  <si>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</si>
  <si>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</si>
  <si>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</si>
  <si>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</si>
  <si>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</si>
  <si>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</si>
  <si>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</si>
  <si>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</si>
  <si>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</si>
  <si>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</si>
  <si>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</si>
  <si>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</si>
  <si>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</si>
  <si>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</si>
  <si>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</si>
  <si>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</si>
  <si>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</si>
  <si>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</si>
  <si>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</si>
  <si>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</si>
  <si>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</si>
  <si>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</si>
  <si>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</si>
  <si>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</si>
  <si>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</si>
  <si>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</si>
  <si>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</si>
  <si>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</si>
  <si>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</si>
  <si>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</si>
  <si>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</si>
  <si>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</si>
  <si>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</si>
  <si>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</si>
  <si>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</si>
  <si>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</si>
  <si>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</si>
  <si>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</si>
  <si>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</si>
  <si>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</si>
  <si>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</si>
  <si>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</si>
  <si>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</si>
  <si>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</si>
  <si>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</si>
  <si>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</si>
  <si>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</si>
  <si>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</si>
  <si>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</si>
  <si>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</si>
  <si>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</si>
  <si>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</si>
  <si>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</si>
  <si>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</si>
  <si>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</si>
  <si>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</si>
  <si>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</si>
  <si>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</si>
  <si>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</si>
  <si>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</si>
  <si>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</si>
  <si>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</si>
  <si>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</si>
  <si>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</si>
  <si>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</si>
  <si>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</si>
  <si>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</si>
  <si>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</si>
  <si>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</si>
  <si>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</si>
  <si>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</si>
  <si>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</si>
  <si>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</si>
  <si>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</si>
  <si>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</si>
  <si>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</si>
  <si>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</si>
  <si>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</si>
  <si>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</si>
  <si>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</si>
  <si>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</si>
  <si>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</si>
  <si>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</si>
  <si>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</si>
  <si>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</si>
  <si>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</si>
  <si>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</si>
  <si>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</si>
  <si>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</si>
  <si>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</si>
  <si>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</si>
  <si>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</si>
  <si>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</si>
  <si>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</si>
  <si>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</si>
  <si>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</si>
  <si>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</si>
  <si>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</si>
  <si>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</si>
  <si>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</si>
  <si>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</si>
  <si>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</si>
  <si>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</si>
  <si>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</si>
  <si>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</si>
  <si>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</si>
  <si>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</si>
  <si>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</si>
  <si>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</si>
  <si>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</si>
  <si>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</si>
  <si>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</si>
  <si>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</si>
  <si>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</si>
  <si>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</si>
  <si>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</si>
  <si>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</si>
  <si>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</si>
  <si>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</si>
  <si>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</si>
  <si>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</si>
  <si>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</si>
  <si>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</si>
  <si>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</si>
  <si>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</si>
  <si>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</si>
  <si>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</si>
  <si>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</si>
  <si>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</si>
  <si>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</si>
  <si>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</si>
  <si>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</si>
  <si>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</si>
  <si>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</si>
  <si>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</si>
  <si>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</si>
  <si>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</si>
  <si>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</si>
  <si>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</si>
  <si>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</si>
  <si>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</si>
  <si>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</si>
  <si>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</si>
  <si>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</si>
  <si>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国際民間航空機関分担金・拠出金</t>
  </si>
  <si>
    <t>航空局</t>
    <rPh sb="0" eb="3">
      <t>コウクウキョク</t>
    </rPh>
    <phoneticPr fontId="5"/>
  </si>
  <si>
    <t>－</t>
  </si>
  <si>
    <t>国際民間航空が安全にかつ整然と発達するように、また、国際航空運送業務が機会均等主義に基づいて確立され、健全かつ経済的に運営されるように一定の原則及び取極を規定することにより、世界各国の協力を図ることを目的としている、国際民間航空機関（ＩＣＡＯ）に係る我が国分担金の支出である。なお、ＩＣＡＯの設置根拠条約である国際民間航空条約において、ＩＣＡＯ加盟国の分担金支払い義務が定められている。また、「航空保安行動計画」及び「アジア太平洋地域航空安全情報分析・共有実証事業」に対し、一定の拠出を行う。</t>
    <rPh sb="214" eb="215">
      <t>ヨウ</t>
    </rPh>
    <phoneticPr fontId="5"/>
  </si>
  <si>
    <t>【ＩＣＡＯの事業】
①航空技術部門に関する事業（国際航空の安全、保安、正確及び能率化のために望ましい国際標準及び勧告方式の採択）
②航空運送に関する事業（国際航空運送の経済面での発展を支援するための出入国の簡易化、空港及び航空路航行援助施設に関する経済的問題、航空保安に関すること等）
③法律問題に関する事業
④地域活動に関する事業
⑤技術援助に関する事業
⑥航空保安施設の共同維持に関する事業　などを実施。</t>
    <phoneticPr fontId="5"/>
  </si>
  <si>
    <t>○</t>
  </si>
  <si>
    <t>-</t>
  </si>
  <si>
    <t>国際民間航空機関等分担金</t>
  </si>
  <si>
    <t>国際民間航空機関等拠出金</t>
  </si>
  <si>
    <t>ICAOにおける意見反映に資するため、ICAOから示されている日本に望まれる職員数を達成。</t>
  </si>
  <si>
    <t>日本人職員数</t>
    <rPh sb="0" eb="3">
      <t>ニホンジン</t>
    </rPh>
    <rPh sb="3" eb="6">
      <t>ショクインスウ</t>
    </rPh>
    <phoneticPr fontId="5"/>
  </si>
  <si>
    <t>日本に望まれる職員数</t>
    <rPh sb="0" eb="2">
      <t>ニホン</t>
    </rPh>
    <rPh sb="3" eb="4">
      <t>ノゾ</t>
    </rPh>
    <rPh sb="7" eb="10">
      <t>ショクインスウ</t>
    </rPh>
    <phoneticPr fontId="5"/>
  </si>
  <si>
    <t>-</t>
    <phoneticPr fontId="5"/>
  </si>
  <si>
    <t>ICAOにおける意見反映に資するため、我が国の分担率から算出した幹部職員数を達成。</t>
  </si>
  <si>
    <t>日本人幹部職員数</t>
    <rPh sb="0" eb="3">
      <t>ニホンジン</t>
    </rPh>
    <rPh sb="3" eb="5">
      <t>カンブ</t>
    </rPh>
    <rPh sb="5" eb="8">
      <t>ショクインスウ</t>
    </rPh>
    <phoneticPr fontId="5"/>
  </si>
  <si>
    <t>分担率による幹部職員数</t>
    <rPh sb="0" eb="3">
      <t>ブンタンリツ</t>
    </rPh>
    <rPh sb="6" eb="8">
      <t>カンブ</t>
    </rPh>
    <rPh sb="8" eb="11">
      <t>ショクインスウ</t>
    </rPh>
    <phoneticPr fontId="5"/>
  </si>
  <si>
    <t>理事会・常設委員会参加数</t>
    <rPh sb="0" eb="3">
      <t>リジカイ</t>
    </rPh>
    <rPh sb="4" eb="6">
      <t>ジョウセツ</t>
    </rPh>
    <rPh sb="6" eb="9">
      <t>イインカイ</t>
    </rPh>
    <rPh sb="9" eb="12">
      <t>サンカスウ</t>
    </rPh>
    <phoneticPr fontId="5"/>
  </si>
  <si>
    <t>回</t>
    <rPh sb="0" eb="1">
      <t>カイ</t>
    </rPh>
    <phoneticPr fontId="5"/>
  </si>
  <si>
    <t>国際民間航空機関分担金／理事会・常設委員会参加数</t>
  </si>
  <si>
    <t>百万円</t>
    <rPh sb="0" eb="1">
      <t>ヒャク</t>
    </rPh>
    <rPh sb="1" eb="3">
      <t>マンエン</t>
    </rPh>
    <phoneticPr fontId="5"/>
  </si>
  <si>
    <t>分担金/理事会・常設委員会参加数</t>
    <rPh sb="0" eb="3">
      <t>ブンタンキン</t>
    </rPh>
    <rPh sb="4" eb="7">
      <t>リジカイ</t>
    </rPh>
    <rPh sb="8" eb="10">
      <t>ジョウセツ</t>
    </rPh>
    <rPh sb="10" eb="13">
      <t>イインカイ</t>
    </rPh>
    <rPh sb="13" eb="16">
      <t>サンカスウ</t>
    </rPh>
    <phoneticPr fontId="5"/>
  </si>
  <si>
    <t>788/18</t>
  </si>
  <si>
    <t>616/18</t>
  </si>
  <si>
    <t>5 安全で安心できる交通の確保、治安・生活安全の確保</t>
  </si>
  <si>
    <t>14 公共交通の安全確保・鉄道の安全性向上、ハイジャック・航空機テロ防止を推進する。</t>
  </si>
  <si>
    <t>ICAOで作成される安全基準やICAOが実施する加盟国への安全監査等により、ICAO加盟国全体の航空機の運航の安全性やハイジャック・テロ対策等のレベルが向上し、我が国の航空の安全にも寄与している。</t>
  </si>
  <si>
    <t>ICAOは各国の民間航空行政に関する国際機関であるため、地方自治体や民間に委ねる対象とはならない。</t>
  </si>
  <si>
    <t>‐</t>
  </si>
  <si>
    <t>無</t>
  </si>
  <si>
    <t>ICAOの予算は総会で決定し、決定に基づく分担金の支払いは義務であり、義務以上の金額は支払わないので、真に必要な金額に限定されているといえる。</t>
  </si>
  <si>
    <t>ICAOの予算は理事会等で審議され、総会で決定されるものである。我が国は予算審議においてICAO運営の効率化や無駄な事業の削減を通じた予算額の拡大の防止に努めてきたところであり、今後もこの方針を継続していく。</t>
  </si>
  <si>
    <t>成果実績は、成果目標に見合ったものとなっている。</t>
  </si>
  <si>
    <t>活動実績は見込みに見合ったものとなっている。</t>
  </si>
  <si>
    <t>ＩＣＡＯでは航空の安全や運航等に関する国際基準等を定めているが、それらは、書籍や電子媒体により、世界各国に提供され、その普及が図られていることから、十分に活用していると考えられる。</t>
  </si>
  <si>
    <t>405</t>
  </si>
  <si>
    <t>164</t>
  </si>
  <si>
    <t>376</t>
  </si>
  <si>
    <t>169</t>
  </si>
  <si>
    <t>400</t>
  </si>
  <si>
    <t>181</t>
  </si>
  <si>
    <t>170</t>
  </si>
  <si>
    <t>分担金</t>
    <rPh sb="0" eb="3">
      <t>ブンタンキン</t>
    </rPh>
    <phoneticPr fontId="5"/>
  </si>
  <si>
    <t>国際民間航空機関分担金</t>
    <rPh sb="0" eb="2">
      <t>コクサイ</t>
    </rPh>
    <rPh sb="2" eb="4">
      <t>ミンカン</t>
    </rPh>
    <rPh sb="4" eb="6">
      <t>コウクウ</t>
    </rPh>
    <rPh sb="6" eb="8">
      <t>キカン</t>
    </rPh>
    <rPh sb="8" eb="11">
      <t>ブンタンキン</t>
    </rPh>
    <phoneticPr fontId="5"/>
  </si>
  <si>
    <t>拠出金</t>
    <rPh sb="0" eb="3">
      <t>キョシュツキン</t>
    </rPh>
    <phoneticPr fontId="5"/>
  </si>
  <si>
    <t>国際民間航空機関拠出金</t>
    <rPh sb="0" eb="2">
      <t>コクサイ</t>
    </rPh>
    <rPh sb="2" eb="4">
      <t>ミンカン</t>
    </rPh>
    <rPh sb="4" eb="6">
      <t>コウクウ</t>
    </rPh>
    <rPh sb="6" eb="8">
      <t>キカン</t>
    </rPh>
    <rPh sb="8" eb="11">
      <t>キョシュツキン</t>
    </rPh>
    <phoneticPr fontId="5"/>
  </si>
  <si>
    <t>国際民間航空機関</t>
    <rPh sb="0" eb="2">
      <t>コクサイ</t>
    </rPh>
    <rPh sb="2" eb="4">
      <t>ミンカン</t>
    </rPh>
    <rPh sb="4" eb="6">
      <t>コウクウ</t>
    </rPh>
    <rPh sb="6" eb="8">
      <t>キカン</t>
    </rPh>
    <phoneticPr fontId="5"/>
  </si>
  <si>
    <t>航空技術部門に関する国際標準の策定、航空運送に関する事業（出入国簡易化、航空保安等）など、国際民間航空に係る事業の実施</t>
  </si>
  <si>
    <t>国際民間航空機関</t>
  </si>
  <si>
    <t>航空保安行動計画に基づく国際保安監査の実施、航空交通管理に関するプロジェクトの実施</t>
  </si>
  <si>
    <t>航空ネットワーク部国際航空課
安全部安全企画課</t>
    <rPh sb="0" eb="2">
      <t>コウクウ</t>
    </rPh>
    <rPh sb="8" eb="9">
      <t>ブ</t>
    </rPh>
    <rPh sb="9" eb="11">
      <t>コクサイ</t>
    </rPh>
    <rPh sb="11" eb="13">
      <t>コウクウ</t>
    </rPh>
    <rPh sb="13" eb="14">
      <t>カ</t>
    </rPh>
    <phoneticPr fontId="5"/>
  </si>
  <si>
    <t>国際民間航空条約第６１条</t>
    <phoneticPr fontId="5"/>
  </si>
  <si>
    <t>直近では、平成30年3月から事務局へ新たに職員1名を派遣することにより、ＩＣＡＯにおける我が国プレゼンスの向上に努めている。
ＩＣＡＯの活動状況については、毎年3会期行われているＩＣＡＯ理事会及び3年に一度の総会への報告書などを通して、その活動状況の確認を行っている。国際民間航空の発展に資するため、また国際民間航空の標準を制定するに際し我が国の見解を反映させるためにも我が国がＩＣＡＯから脱退する選択肢はない。上述のとおりＩＣＡＯ加盟国は国際民間航空条約により分担金の拠出が義務づけられており、必ず支出しなければならない。</t>
    <rPh sb="0" eb="2">
      <t>チョッキン</t>
    </rPh>
    <rPh sb="14" eb="17">
      <t>ジムキョク</t>
    </rPh>
    <rPh sb="18" eb="19">
      <t>アラ</t>
    </rPh>
    <rPh sb="21" eb="23">
      <t>ショクイン</t>
    </rPh>
    <rPh sb="24" eb="25">
      <t>メイ</t>
    </rPh>
    <rPh sb="26" eb="28">
      <t>ハケン</t>
    </rPh>
    <rPh sb="44" eb="45">
      <t>ワ</t>
    </rPh>
    <rPh sb="46" eb="47">
      <t>クニ</t>
    </rPh>
    <rPh sb="53" eb="55">
      <t>コウジョウ</t>
    </rPh>
    <rPh sb="56" eb="57">
      <t>ツト</t>
    </rPh>
    <phoneticPr fontId="5"/>
  </si>
  <si>
    <t>ＩＣＡＯの予算は理事会及びその下部機関である財政委員会で審議されるが、我が国は理事国であり財政委員会の構成国であることから、ＩＣＡＯの効率化や無駄な事業の削減などにより予算額を抑制するよう積極的に審議に関わってきたところであり、今後もこの方針を継続していく。</t>
    <phoneticPr fontId="5"/>
  </si>
  <si>
    <t>175</t>
    <phoneticPr fontId="5"/>
  </si>
  <si>
    <t>第217会期ICAO理事会作業文書（C-WP/14861 STATUS OF THE ICAO WORKFORCE Appendix C Table C.3）</t>
    <rPh sb="0" eb="1">
      <t>ダイ</t>
    </rPh>
    <rPh sb="4" eb="6">
      <t>カイキ</t>
    </rPh>
    <rPh sb="10" eb="13">
      <t>リジカイ</t>
    </rPh>
    <rPh sb="13" eb="15">
      <t>サギョウ</t>
    </rPh>
    <rPh sb="15" eb="17">
      <t>ブンショ</t>
    </rPh>
    <phoneticPr fontId="5"/>
  </si>
  <si>
    <t>目標値：幹部職員ポスト数×我が国分担率により算出
　幹部職員ポスト数（第217会期理事会作業文書　C-WP/14861 STATUS OF THE ICAO WORKFORCE Appendix D）
　我が国分担率（第39回ICAO総会作業文書　A39-WP/69　DRAFT SCALES OF ASSESSMENT FOR 2017, 2018 AND 2019　Appendix B）
成果実績：第217会期ICAO理事会作業文書（C-WP/14861 STATUS OF THE ICAO WORKFORCE Appendix C Table C.3）</t>
    <rPh sb="0" eb="3">
      <t>モクヒョウチ</t>
    </rPh>
    <rPh sb="13" eb="14">
      <t>ワ</t>
    </rPh>
    <rPh sb="15" eb="16">
      <t>クニ</t>
    </rPh>
    <rPh sb="16" eb="19">
      <t>ブンタンリツ</t>
    </rPh>
    <rPh sb="22" eb="24">
      <t>サンシュツ</t>
    </rPh>
    <rPh sb="26" eb="28">
      <t>カンブ</t>
    </rPh>
    <rPh sb="28" eb="30">
      <t>ショクイン</t>
    </rPh>
    <rPh sb="33" eb="34">
      <t>スウ</t>
    </rPh>
    <rPh sb="35" eb="36">
      <t>ダイ</t>
    </rPh>
    <rPh sb="39" eb="41">
      <t>カイキ</t>
    </rPh>
    <rPh sb="41" eb="44">
      <t>リジカイ</t>
    </rPh>
    <rPh sb="44" eb="46">
      <t>サギョウ</t>
    </rPh>
    <rPh sb="46" eb="48">
      <t>ブンショ</t>
    </rPh>
    <rPh sb="102" eb="103">
      <t>ワ</t>
    </rPh>
    <rPh sb="104" eb="105">
      <t>クニ</t>
    </rPh>
    <rPh sb="105" eb="108">
      <t>ブンタンリツ</t>
    </rPh>
    <rPh sb="109" eb="110">
      <t>ダイ</t>
    </rPh>
    <rPh sb="112" eb="113">
      <t>カイ</t>
    </rPh>
    <rPh sb="117" eb="119">
      <t>ソウカイ</t>
    </rPh>
    <rPh sb="119" eb="121">
      <t>サギョウ</t>
    </rPh>
    <rPh sb="121" eb="123">
      <t>ブンショ</t>
    </rPh>
    <rPh sb="197" eb="199">
      <t>セイカ</t>
    </rPh>
    <rPh sb="199" eb="201">
      <t>ジッセキ</t>
    </rPh>
    <phoneticPr fontId="5"/>
  </si>
  <si>
    <t>681/18</t>
    <phoneticPr fontId="5"/>
  </si>
  <si>
    <t>653/18</t>
    <phoneticPr fontId="5"/>
  </si>
  <si>
    <t>ICAOから示されている日本に望まれる日本人職員数</t>
    <rPh sb="6" eb="7">
      <t>シメ</t>
    </rPh>
    <rPh sb="12" eb="14">
      <t>ニホン</t>
    </rPh>
    <rPh sb="15" eb="16">
      <t>ノゾ</t>
    </rPh>
    <phoneticPr fontId="5"/>
  </si>
  <si>
    <t>我が国の分担率から算出した幹部職員数</t>
    <rPh sb="0" eb="1">
      <t>ワ</t>
    </rPh>
    <rPh sb="2" eb="3">
      <t>クニ</t>
    </rPh>
    <rPh sb="4" eb="7">
      <t>ブンタンリツ</t>
    </rPh>
    <rPh sb="9" eb="11">
      <t>サンシュツ</t>
    </rPh>
    <rPh sb="13" eb="15">
      <t>カンブ</t>
    </rPh>
    <rPh sb="15" eb="18">
      <t>ショクインスウ</t>
    </rPh>
    <phoneticPr fontId="5"/>
  </si>
  <si>
    <t>-</t>
    <phoneticPr fontId="5"/>
  </si>
  <si>
    <t>-</t>
    <phoneticPr fontId="5"/>
  </si>
  <si>
    <t>-</t>
    <phoneticPr fontId="5"/>
  </si>
  <si>
    <t>-</t>
    <phoneticPr fontId="5"/>
  </si>
  <si>
    <t>分担金については、国際民間航空条約に基づき、締約国に対して負担することが義務づけられているものであるが、次期3ヶ年予算(2020～2022年)における理事会や財政委員会における審議において、我が国は予算額を抑制するよう積極的に審議に関わってきたところであり、今後もこの方針を継続しつつ、本年９月の第40回ICAO総会において、2020年から2022年までの３ヶ年予算が決議され、締約国の分担額が決定される予定であり、現状通りとすべき。
拠出金についても、航空保安行動計画拠出金は、同じく第40回ICAO総会において2020年から2022年までの３ヶ年の活動計画において拠出が必要と決議される予定であり、我が国も応分の負担をすべきであることから現状通りとすべき。なお、アジア太平洋地域航空安全情報分析・共有実証事業拠出金については、実証事業が終了した。</t>
    <phoneticPr fontId="5"/>
  </si>
  <si>
    <t>大沼　俊之　国際航空課長
英　　浩道　安全企画課長</t>
    <rPh sb="0" eb="2">
      <t>オオヌマ</t>
    </rPh>
    <rPh sb="3" eb="5">
      <t>トシユキ</t>
    </rPh>
    <rPh sb="6" eb="10">
      <t>コクサイコウクウ</t>
    </rPh>
    <rPh sb="10" eb="12">
      <t>カチョウ</t>
    </rPh>
    <rPh sb="13" eb="14">
      <t>エイ</t>
    </rPh>
    <rPh sb="16" eb="17">
      <t>ヒロシ</t>
    </rPh>
    <rPh sb="17" eb="18">
      <t>ミチ</t>
    </rPh>
    <rPh sb="19" eb="21">
      <t>アンゼン</t>
    </rPh>
    <rPh sb="21" eb="23">
      <t>キカク</t>
    </rPh>
    <rPh sb="23" eb="25">
      <t>カチョウ</t>
    </rPh>
    <phoneticPr fontId="5"/>
  </si>
  <si>
    <t>ICAOでは3カ年で予算を組むが、通常1年目の予算額が最も低額で3年目の予算額が最も高額となる。R2年度予算は3カ年予算の1年目に当たるため、3カ年目に当たるR1年度予算と比較して、我が国の分担額も低減することとなる。</t>
    <phoneticPr fontId="5"/>
  </si>
  <si>
    <t>分担金については、これまで同様総会の決議に基づき支出することとしているが、理事会及び財政委員会において、ICAO事務局に対し、合理的な予算案の作成、ICAO予算の効率化等を求め、我が国の分担金予算が抑制できるよう今後も主張することに努める。</t>
    <rPh sb="106" eb="108">
      <t>コンゴ</t>
    </rPh>
    <rPh sb="109" eb="111">
      <t>シュチョウ</t>
    </rPh>
    <rPh sb="116" eb="11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</si>
</sst>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178853</xdr:colOff>
      <xdr:row>746</xdr:row>
      <xdr:rowOff>95251</xdr:rowOff>
    </xdr:from>
    <xdr:to>
      <xdr:col>18</xdr:col>
      <xdr:colOff>74282</xdr:colOff>
      <xdr:row>747</xdr:row>
      <xdr:rowOff>344097</xdr:rowOff>
    </xdr:to>
    <xdr:sp macro="" textlink="">
      <xdr:nvSpPr>
        <xdr:cNvPr id="3" name="テキスト ボックス 2"/>
        <xdr:cNvSpPr txBox="1"/>
      </xdr:nvSpPr>
      <xdr:spPr bwMode="auto">
        <a:xfrm>
          <a:off x="2579153" y="40252651"/>
          <a:ext cx="1095579" cy="60127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667</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p>
      </xdr:txBody>
    </xdr:sp>
    <xdr:clientData/>
  </xdr:twoCellAnchor>
  <xdr:twoCellAnchor>
    <xdr:from>
      <xdr:col>20</xdr:col>
      <xdr:colOff>66261</xdr:colOff>
      <xdr:row>744</xdr:row>
      <xdr:rowOff>167678</xdr:rowOff>
    </xdr:from>
    <xdr:to>
      <xdr:col>20</xdr:col>
      <xdr:colOff>72793</xdr:colOff>
      <xdr:row>751</xdr:row>
      <xdr:rowOff>289891</xdr:rowOff>
    </xdr:to>
    <xdr:cxnSp macro="">
      <xdr:nvCxnSpPr>
        <xdr:cNvPr id="4" name="直線コネクタ 3"/>
        <xdr:cNvCxnSpPr/>
      </xdr:nvCxnSpPr>
      <xdr:spPr bwMode="auto">
        <a:xfrm flipH="1">
          <a:off x="4066761" y="39620228"/>
          <a:ext cx="6532" cy="2589188"/>
        </a:xfrm>
        <a:prstGeom prst="line">
          <a:avLst/>
        </a:prstGeom>
        <a:noFill/>
        <a:ln w="15875" cap="flat" cmpd="sng" algn="ctr">
          <a:solidFill>
            <a:sysClr val="windowText" lastClr="000000"/>
          </a:solidFill>
          <a:prstDash val="solid"/>
        </a:ln>
        <a:effectLst/>
      </xdr:spPr>
    </xdr:cxnSp>
    <xdr:clientData/>
  </xdr:twoCellAnchor>
  <xdr:twoCellAnchor>
    <xdr:from>
      <xdr:col>25</xdr:col>
      <xdr:colOff>156869</xdr:colOff>
      <xdr:row>745</xdr:row>
      <xdr:rowOff>285751</xdr:rowOff>
    </xdr:from>
    <xdr:to>
      <xdr:col>36</xdr:col>
      <xdr:colOff>13665</xdr:colOff>
      <xdr:row>749</xdr:row>
      <xdr:rowOff>340180</xdr:rowOff>
    </xdr:to>
    <xdr:sp macro="" textlink="">
      <xdr:nvSpPr>
        <xdr:cNvPr id="5" name="大かっこ 4"/>
        <xdr:cNvSpPr/>
      </xdr:nvSpPr>
      <xdr:spPr>
        <a:xfrm>
          <a:off x="5157494" y="40090726"/>
          <a:ext cx="2057071" cy="1464129"/>
        </a:xfrm>
        <a:prstGeom prst="bracketPair">
          <a:avLst/>
        </a:prstGeom>
        <a:noFill/>
        <a:ln w="1587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航空技術部門に関する国際標準の策定、航空運送に関する事業（出入国簡易化、航空保安等）など、国際民間航空に係る事業の実施</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126026</xdr:colOff>
      <xdr:row>752</xdr:row>
      <xdr:rowOff>347332</xdr:rowOff>
    </xdr:from>
    <xdr:to>
      <xdr:col>36</xdr:col>
      <xdr:colOff>13229</xdr:colOff>
      <xdr:row>756</xdr:row>
      <xdr:rowOff>136067</xdr:rowOff>
    </xdr:to>
    <xdr:sp macro="" textlink="">
      <xdr:nvSpPr>
        <xdr:cNvPr id="6" name="大かっこ 5"/>
        <xdr:cNvSpPr/>
      </xdr:nvSpPr>
      <xdr:spPr>
        <a:xfrm>
          <a:off x="5126651" y="42619282"/>
          <a:ext cx="2087478" cy="1198435"/>
        </a:xfrm>
        <a:prstGeom prst="bracketPair">
          <a:avLst>
            <a:gd name="adj" fmla="val 15743"/>
          </a:avLst>
        </a:prstGeom>
        <a:noFill/>
        <a:ln w="1587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航空保安行動計画に基づく国際保安監査の実施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アジア太平洋地域航空安全情報分析・共有実証事業の実施</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62440</xdr:colOff>
      <xdr:row>744</xdr:row>
      <xdr:rowOff>175961</xdr:rowOff>
    </xdr:from>
    <xdr:to>
      <xdr:col>25</xdr:col>
      <xdr:colOff>119676</xdr:colOff>
      <xdr:row>744</xdr:row>
      <xdr:rowOff>175961</xdr:rowOff>
    </xdr:to>
    <xdr:cxnSp macro="">
      <xdr:nvCxnSpPr>
        <xdr:cNvPr id="7" name="直線矢印コネクタ 6"/>
        <xdr:cNvCxnSpPr/>
      </xdr:nvCxnSpPr>
      <xdr:spPr>
        <a:xfrm>
          <a:off x="4062940" y="39628511"/>
          <a:ext cx="10573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62440</xdr:colOff>
      <xdr:row>751</xdr:row>
      <xdr:rowOff>297059</xdr:rowOff>
    </xdr:from>
    <xdr:to>
      <xdr:col>25</xdr:col>
      <xdr:colOff>106976</xdr:colOff>
      <xdr:row>751</xdr:row>
      <xdr:rowOff>297059</xdr:rowOff>
    </xdr:to>
    <xdr:cxnSp macro="">
      <xdr:nvCxnSpPr>
        <xdr:cNvPr id="8" name="直線矢印コネクタ 7"/>
        <xdr:cNvCxnSpPr/>
      </xdr:nvCxnSpPr>
      <xdr:spPr>
        <a:xfrm>
          <a:off x="4062940" y="42216584"/>
          <a:ext cx="10446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12</xdr:col>
      <xdr:colOff>0</xdr:colOff>
      <xdr:row>748</xdr:row>
      <xdr:rowOff>2752</xdr:rowOff>
    </xdr:from>
    <xdr:to>
      <xdr:col>19</xdr:col>
      <xdr:colOff>44488</xdr:colOff>
      <xdr:row>750</xdr:row>
      <xdr:rowOff>100675</xdr:rowOff>
    </xdr:to>
    <xdr:sp macro="" textlink="">
      <xdr:nvSpPr>
        <xdr:cNvPr id="9" name="大かっこ 8"/>
        <xdr:cNvSpPr/>
      </xdr:nvSpPr>
      <xdr:spPr>
        <a:xfrm>
          <a:off x="2400300" y="40865002"/>
          <a:ext cx="1444663" cy="802773"/>
        </a:xfrm>
        <a:prstGeom prst="bracketPair">
          <a:avLst/>
        </a:prstGeom>
        <a:noFill/>
        <a:ln w="1587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日本における民間航空業務の企画立案・実施</a:t>
          </a:r>
        </a:p>
      </xdr:txBody>
    </xdr:sp>
    <xdr:clientData/>
  </xdr:twoCellAnchor>
  <xdr:twoCellAnchor>
    <xdr:from>
      <xdr:col>25</xdr:col>
      <xdr:colOff>126650</xdr:colOff>
      <xdr:row>744</xdr:row>
      <xdr:rowOff>11073</xdr:rowOff>
    </xdr:from>
    <xdr:to>
      <xdr:col>36</xdr:col>
      <xdr:colOff>11844</xdr:colOff>
      <xdr:row>745</xdr:row>
      <xdr:rowOff>243005</xdr:rowOff>
    </xdr:to>
    <xdr:sp macro="" textlink="">
      <xdr:nvSpPr>
        <xdr:cNvPr id="10" name="テキスト ボックス 9"/>
        <xdr:cNvSpPr txBox="1"/>
      </xdr:nvSpPr>
      <xdr:spPr bwMode="auto">
        <a:xfrm>
          <a:off x="5127275" y="39463623"/>
          <a:ext cx="2085469" cy="584357"/>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．国際民間航空機関</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653</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p>
      </xdr:txBody>
    </xdr:sp>
    <xdr:clientData/>
  </xdr:twoCellAnchor>
  <xdr:twoCellAnchor>
    <xdr:from>
      <xdr:col>25</xdr:col>
      <xdr:colOff>115444</xdr:colOff>
      <xdr:row>751</xdr:row>
      <xdr:rowOff>122444</xdr:rowOff>
    </xdr:from>
    <xdr:to>
      <xdr:col>35</xdr:col>
      <xdr:colOff>188709</xdr:colOff>
      <xdr:row>752</xdr:row>
      <xdr:rowOff>312412</xdr:rowOff>
    </xdr:to>
    <xdr:sp macro="" textlink="">
      <xdr:nvSpPr>
        <xdr:cNvPr id="11" name="テキスト ボックス 10"/>
        <xdr:cNvSpPr txBox="1"/>
      </xdr:nvSpPr>
      <xdr:spPr bwMode="auto">
        <a:xfrm>
          <a:off x="5116069" y="42041969"/>
          <a:ext cx="2073515" cy="54239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Ｂ．国際民間航空機関</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14</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百万円</a:t>
          </a:r>
        </a:p>
      </xdr:txBody>
    </xdr:sp>
    <xdr:clientData/>
  </xdr:twoCellAnchor>
  <xdr:twoCellAnchor>
    <xdr:from>
      <xdr:col>25</xdr:col>
      <xdr:colOff>126650</xdr:colOff>
      <xdr:row>743</xdr:row>
      <xdr:rowOff>0</xdr:rowOff>
    </xdr:from>
    <xdr:to>
      <xdr:col>32</xdr:col>
      <xdr:colOff>155591</xdr:colOff>
      <xdr:row>743</xdr:row>
      <xdr:rowOff>236045</xdr:rowOff>
    </xdr:to>
    <xdr:sp macro="" textlink="">
      <xdr:nvSpPr>
        <xdr:cNvPr id="12" name="テキスト ボックス 11"/>
        <xdr:cNvSpPr txBox="1"/>
      </xdr:nvSpPr>
      <xdr:spPr bwMode="auto">
        <a:xfrm>
          <a:off x="5127275" y="39100125"/>
          <a:ext cx="1429116" cy="236045"/>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分担金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62830</xdr:colOff>
      <xdr:row>750</xdr:row>
      <xdr:rowOff>172414</xdr:rowOff>
    </xdr:from>
    <xdr:to>
      <xdr:col>31</xdr:col>
      <xdr:colOff>49973</xdr:colOff>
      <xdr:row>751</xdr:row>
      <xdr:rowOff>96796</xdr:rowOff>
    </xdr:to>
    <xdr:sp macro="" textlink="">
      <xdr:nvSpPr>
        <xdr:cNvPr id="13" name="テキスト ボックス 12"/>
        <xdr:cNvSpPr txBox="1"/>
      </xdr:nvSpPr>
      <xdr:spPr bwMode="auto">
        <a:xfrm>
          <a:off x="5063455" y="41739514"/>
          <a:ext cx="1187293" cy="27680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拠出金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65630</xdr:colOff>
      <xdr:row>747</xdr:row>
      <xdr:rowOff>167905</xdr:rowOff>
    </xdr:from>
    <xdr:to>
      <xdr:col>20</xdr:col>
      <xdr:colOff>58208</xdr:colOff>
      <xdr:row>747</xdr:row>
      <xdr:rowOff>167905</xdr:rowOff>
    </xdr:to>
    <xdr:cxnSp macro="">
      <xdr:nvCxnSpPr>
        <xdr:cNvPr id="14" name="直線矢印コネクタ 13"/>
        <xdr:cNvCxnSpPr/>
      </xdr:nvCxnSpPr>
      <xdr:spPr>
        <a:xfrm>
          <a:off x="3666080" y="40677730"/>
          <a:ext cx="392628" cy="0"/>
        </a:xfrm>
        <a:prstGeom prst="straightConnector1">
          <a:avLst/>
        </a:prstGeom>
        <a:noFill/>
        <a:ln w="15875" cap="flat" cmpd="sng" algn="ctr">
          <a:solidFill>
            <a:sysClr val="windowText" lastClr="000000"/>
          </a:solidFill>
          <a:prstDash val="solid"/>
          <a:tailEnd type="non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9" zoomScale="75" zoomScaleNormal="75" zoomScaleSheetLayoutView="7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167</v>
      </c>
      <c r="AT2" s="206"/>
      <c r="AU2" s="206"/>
      <c r="AV2" s="43" t="str">
        <f>IF(AW2="", "", "-")</f>
        <v/>
      </c>
      <c r="AW2" s="383"/>
      <c r="AX2" s="383"/>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480</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481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123</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530</v>
      </c>
      <c r="AF5" s="703"/>
      <c r="AG5" s="703"/>
      <c r="AH5" s="703"/>
      <c r="AI5" s="703"/>
      <c r="AJ5" s="703"/>
      <c r="AK5" s="703"/>
      <c r="AL5" s="703"/>
      <c r="AM5" s="703"/>
      <c r="AN5" s="703"/>
      <c r="AO5" s="703"/>
      <c r="AP5" s="704"/>
      <c r="AQ5" s="705" t="s">
        <v>546</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531</v>
      </c>
      <c r="H7" s="816"/>
      <c r="I7" s="816"/>
      <c r="J7" s="816"/>
      <c r="K7" s="816"/>
      <c r="L7" s="816"/>
      <c r="M7" s="816"/>
      <c r="N7" s="816"/>
      <c r="O7" s="816"/>
      <c r="P7" s="816"/>
      <c r="Q7" s="816"/>
      <c r="R7" s="816"/>
      <c r="S7" s="816"/>
      <c r="T7" s="816"/>
      <c r="U7" s="816"/>
      <c r="V7" s="816"/>
      <c r="W7" s="816"/>
      <c r="X7" s="817"/>
      <c r="Y7" s="381" t="s">
        <v>434</v>
      </c>
      <c r="Z7" s="282"/>
      <c r="AA7" s="282"/>
      <c r="AB7" s="282"/>
      <c r="AC7" s="282"/>
      <c r="AD7" s="382"/>
      <c r="AE7" s="369" t="s">
        <v>483</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484</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106.5" customHeight="1" x14ac:dyDescent="0.15">
      <c r="A10" s="725" t="s">
        <v>29</v>
      </c>
      <c r="B10" s="726"/>
      <c r="C10" s="726"/>
      <c r="D10" s="726"/>
      <c r="E10" s="726"/>
      <c r="F10" s="726"/>
      <c r="G10" s="658" t="s">
        <v>485</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793</v>
      </c>
      <c r="Q13" s="95"/>
      <c r="R13" s="95"/>
      <c r="S13" s="95"/>
      <c r="T13" s="95"/>
      <c r="U13" s="95"/>
      <c r="V13" s="96"/>
      <c r="W13" s="94">
        <v>630</v>
      </c>
      <c r="X13" s="95"/>
      <c r="Y13" s="95"/>
      <c r="Z13" s="95"/>
      <c r="AA13" s="95"/>
      <c r="AB13" s="95"/>
      <c r="AC13" s="96"/>
      <c r="AD13" s="94">
        <v>667</v>
      </c>
      <c r="AE13" s="95"/>
      <c r="AF13" s="95"/>
      <c r="AG13" s="95"/>
      <c r="AH13" s="95"/>
      <c r="AI13" s="95"/>
      <c r="AJ13" s="96"/>
      <c r="AK13" s="94">
        <v>695</v>
      </c>
      <c r="AL13" s="95"/>
      <c r="AM13" s="95"/>
      <c r="AN13" s="95"/>
      <c r="AO13" s="95"/>
      <c r="AP13" s="95"/>
      <c r="AQ13" s="96"/>
      <c r="AR13" s="91">
        <v>631</v>
      </c>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487</v>
      </c>
      <c r="Q14" s="95"/>
      <c r="R14" s="95"/>
      <c r="S14" s="95"/>
      <c r="T14" s="95"/>
      <c r="U14" s="95"/>
      <c r="V14" s="96"/>
      <c r="W14" s="94" t="s">
        <v>487</v>
      </c>
      <c r="X14" s="95"/>
      <c r="Y14" s="95"/>
      <c r="Z14" s="95"/>
      <c r="AA14" s="95"/>
      <c r="AB14" s="95"/>
      <c r="AC14" s="96"/>
      <c r="AD14" s="94" t="s">
        <v>487</v>
      </c>
      <c r="AE14" s="95"/>
      <c r="AF14" s="95"/>
      <c r="AG14" s="95"/>
      <c r="AH14" s="95"/>
      <c r="AI14" s="95"/>
      <c r="AJ14" s="96"/>
      <c r="AK14" s="94"/>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487</v>
      </c>
      <c r="Q15" s="95"/>
      <c r="R15" s="95"/>
      <c r="S15" s="95"/>
      <c r="T15" s="95"/>
      <c r="U15" s="95"/>
      <c r="V15" s="96"/>
      <c r="W15" s="94" t="s">
        <v>487</v>
      </c>
      <c r="X15" s="95"/>
      <c r="Y15" s="95"/>
      <c r="Z15" s="95"/>
      <c r="AA15" s="95"/>
      <c r="AB15" s="95"/>
      <c r="AC15" s="96"/>
      <c r="AD15" s="94" t="s">
        <v>487</v>
      </c>
      <c r="AE15" s="95"/>
      <c r="AF15" s="95"/>
      <c r="AG15" s="95"/>
      <c r="AH15" s="95"/>
      <c r="AI15" s="95"/>
      <c r="AJ15" s="96"/>
      <c r="AK15" s="94" t="s">
        <v>487</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487</v>
      </c>
      <c r="Q16" s="95"/>
      <c r="R16" s="95"/>
      <c r="S16" s="95"/>
      <c r="T16" s="95"/>
      <c r="U16" s="95"/>
      <c r="V16" s="96"/>
      <c r="W16" s="94" t="s">
        <v>487</v>
      </c>
      <c r="X16" s="95"/>
      <c r="Y16" s="95"/>
      <c r="Z16" s="95"/>
      <c r="AA16" s="95"/>
      <c r="AB16" s="95"/>
      <c r="AC16" s="96"/>
      <c r="AD16" s="94" t="s">
        <v>487</v>
      </c>
      <c r="AE16" s="95"/>
      <c r="AF16" s="95"/>
      <c r="AG16" s="95"/>
      <c r="AH16" s="95"/>
      <c r="AI16" s="95"/>
      <c r="AJ16" s="96"/>
      <c r="AK16" s="94"/>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487</v>
      </c>
      <c r="Q17" s="95"/>
      <c r="R17" s="95"/>
      <c r="S17" s="95"/>
      <c r="T17" s="95"/>
      <c r="U17" s="95"/>
      <c r="V17" s="96"/>
      <c r="W17" s="94" t="s">
        <v>487</v>
      </c>
      <c r="X17" s="95"/>
      <c r="Y17" s="95"/>
      <c r="Z17" s="95"/>
      <c r="AA17" s="95"/>
      <c r="AB17" s="95"/>
      <c r="AC17" s="96"/>
      <c r="AD17" s="94" t="s">
        <v>487</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793</v>
      </c>
      <c r="Q18" s="101"/>
      <c r="R18" s="101"/>
      <c r="S18" s="101"/>
      <c r="T18" s="101"/>
      <c r="U18" s="101"/>
      <c r="V18" s="102"/>
      <c r="W18" s="100">
        <f>SUM(W13:AC17)</f>
        <v>630</v>
      </c>
      <c r="X18" s="101"/>
      <c r="Y18" s="101"/>
      <c r="Z18" s="101"/>
      <c r="AA18" s="101"/>
      <c r="AB18" s="101"/>
      <c r="AC18" s="102"/>
      <c r="AD18" s="100">
        <f>SUM(AD13:AJ17)</f>
        <v>667</v>
      </c>
      <c r="AE18" s="101"/>
      <c r="AF18" s="101"/>
      <c r="AG18" s="101"/>
      <c r="AH18" s="101"/>
      <c r="AI18" s="101"/>
      <c r="AJ18" s="102"/>
      <c r="AK18" s="100">
        <f>SUM(AK13:AQ17)</f>
        <v>695</v>
      </c>
      <c r="AL18" s="101"/>
      <c r="AM18" s="101"/>
      <c r="AN18" s="101"/>
      <c r="AO18" s="101"/>
      <c r="AP18" s="101"/>
      <c r="AQ18" s="102"/>
      <c r="AR18" s="100">
        <f>SUM(AR13:AX17)</f>
        <v>631</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793</v>
      </c>
      <c r="Q19" s="95"/>
      <c r="R19" s="95"/>
      <c r="S19" s="95"/>
      <c r="T19" s="95"/>
      <c r="U19" s="95"/>
      <c r="V19" s="96"/>
      <c r="W19" s="94">
        <v>630</v>
      </c>
      <c r="X19" s="95"/>
      <c r="Y19" s="95"/>
      <c r="Z19" s="95"/>
      <c r="AA19" s="95"/>
      <c r="AB19" s="95"/>
      <c r="AC19" s="96"/>
      <c r="AD19" s="94">
        <v>667</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1</v>
      </c>
      <c r="Q20" s="525"/>
      <c r="R20" s="525"/>
      <c r="S20" s="525"/>
      <c r="T20" s="525"/>
      <c r="U20" s="525"/>
      <c r="V20" s="525"/>
      <c r="W20" s="525">
        <f t="shared" ref="W20" si="0">IF(W18=0, "-", SUM(W19)/W18)</f>
        <v>1</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398</v>
      </c>
      <c r="H21" s="913"/>
      <c r="I21" s="913"/>
      <c r="J21" s="913"/>
      <c r="K21" s="913"/>
      <c r="L21" s="913"/>
      <c r="M21" s="913"/>
      <c r="N21" s="913"/>
      <c r="O21" s="913"/>
      <c r="P21" s="525">
        <f>IF(P19=0, "-", SUM(P19)/SUM(P13,P14))</f>
        <v>1</v>
      </c>
      <c r="Q21" s="525"/>
      <c r="R21" s="525"/>
      <c r="S21" s="525"/>
      <c r="T21" s="525"/>
      <c r="U21" s="525"/>
      <c r="V21" s="525"/>
      <c r="W21" s="525">
        <f t="shared" ref="W21" si="2">IF(W19=0, "-", SUM(W19)/SUM(W13,W14))</f>
        <v>1</v>
      </c>
      <c r="X21" s="525"/>
      <c r="Y21" s="525"/>
      <c r="Z21" s="525"/>
      <c r="AA21" s="525"/>
      <c r="AB21" s="525"/>
      <c r="AC21" s="525"/>
      <c r="AD21" s="525">
        <f t="shared" ref="AD21" si="3">IF(AD19=0, "-", SUM(AD19)/SUM(AD13,AD14))</f>
        <v>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30" customHeight="1" x14ac:dyDescent="0.15">
      <c r="A23" s="187"/>
      <c r="B23" s="188"/>
      <c r="C23" s="188"/>
      <c r="D23" s="188"/>
      <c r="E23" s="188"/>
      <c r="F23" s="189"/>
      <c r="G23" s="172" t="s">
        <v>488</v>
      </c>
      <c r="H23" s="173"/>
      <c r="I23" s="173"/>
      <c r="J23" s="173"/>
      <c r="K23" s="173"/>
      <c r="L23" s="173"/>
      <c r="M23" s="173"/>
      <c r="N23" s="173"/>
      <c r="O23" s="174"/>
      <c r="P23" s="91">
        <v>681</v>
      </c>
      <c r="Q23" s="92"/>
      <c r="R23" s="92"/>
      <c r="S23" s="92"/>
      <c r="T23" s="92"/>
      <c r="U23" s="92"/>
      <c r="V23" s="93"/>
      <c r="W23" s="91">
        <v>622</v>
      </c>
      <c r="X23" s="92"/>
      <c r="Y23" s="92"/>
      <c r="Z23" s="92"/>
      <c r="AA23" s="92"/>
      <c r="AB23" s="92"/>
      <c r="AC23" s="93"/>
      <c r="AD23" s="195" t="s">
        <v>547</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9.25" customHeight="1" x14ac:dyDescent="0.15">
      <c r="A24" s="187"/>
      <c r="B24" s="188"/>
      <c r="C24" s="188"/>
      <c r="D24" s="188"/>
      <c r="E24" s="188"/>
      <c r="F24" s="189"/>
      <c r="G24" s="175" t="s">
        <v>489</v>
      </c>
      <c r="H24" s="176"/>
      <c r="I24" s="176"/>
      <c r="J24" s="176"/>
      <c r="K24" s="176"/>
      <c r="L24" s="176"/>
      <c r="M24" s="176"/>
      <c r="N24" s="176"/>
      <c r="O24" s="177"/>
      <c r="P24" s="94">
        <v>14</v>
      </c>
      <c r="Q24" s="95"/>
      <c r="R24" s="95"/>
      <c r="S24" s="95"/>
      <c r="T24" s="95"/>
      <c r="U24" s="95"/>
      <c r="V24" s="96"/>
      <c r="W24" s="94">
        <v>9</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695</v>
      </c>
      <c r="Q29" s="95"/>
      <c r="R29" s="95"/>
      <c r="S29" s="95"/>
      <c r="T29" s="95"/>
      <c r="U29" s="95"/>
      <c r="V29" s="96"/>
      <c r="W29" s="213">
        <f>AR13</f>
        <v>631</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454</v>
      </c>
      <c r="AF30" s="373"/>
      <c r="AG30" s="373"/>
      <c r="AH30" s="374"/>
      <c r="AI30" s="372" t="s">
        <v>451</v>
      </c>
      <c r="AJ30" s="373"/>
      <c r="AK30" s="373"/>
      <c r="AL30" s="374"/>
      <c r="AM30" s="375" t="s">
        <v>446</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t="s">
        <v>493</v>
      </c>
      <c r="AR31" s="122"/>
      <c r="AS31" s="123" t="s">
        <v>307</v>
      </c>
      <c r="AT31" s="158"/>
      <c r="AU31" s="257" t="s">
        <v>493</v>
      </c>
      <c r="AV31" s="257"/>
      <c r="AW31" s="365" t="s">
        <v>296</v>
      </c>
      <c r="AX31" s="366"/>
    </row>
    <row r="32" spans="1:50" ht="23.25" customHeight="1" x14ac:dyDescent="0.15">
      <c r="A32" s="501"/>
      <c r="B32" s="499"/>
      <c r="C32" s="499"/>
      <c r="D32" s="499"/>
      <c r="E32" s="499"/>
      <c r="F32" s="500"/>
      <c r="G32" s="526" t="s">
        <v>490</v>
      </c>
      <c r="H32" s="527"/>
      <c r="I32" s="527"/>
      <c r="J32" s="527"/>
      <c r="K32" s="527"/>
      <c r="L32" s="527"/>
      <c r="M32" s="527"/>
      <c r="N32" s="527"/>
      <c r="O32" s="528"/>
      <c r="P32" s="147" t="s">
        <v>539</v>
      </c>
      <c r="Q32" s="147"/>
      <c r="R32" s="147"/>
      <c r="S32" s="147"/>
      <c r="T32" s="147"/>
      <c r="U32" s="147"/>
      <c r="V32" s="147"/>
      <c r="W32" s="147"/>
      <c r="X32" s="217"/>
      <c r="Y32" s="324" t="s">
        <v>12</v>
      </c>
      <c r="Z32" s="535"/>
      <c r="AA32" s="536"/>
      <c r="AB32" s="537" t="s">
        <v>491</v>
      </c>
      <c r="AC32" s="537"/>
      <c r="AD32" s="537"/>
      <c r="AE32" s="350">
        <v>6</v>
      </c>
      <c r="AF32" s="351"/>
      <c r="AG32" s="351"/>
      <c r="AH32" s="351"/>
      <c r="AI32" s="350">
        <v>7</v>
      </c>
      <c r="AJ32" s="351"/>
      <c r="AK32" s="351"/>
      <c r="AL32" s="351"/>
      <c r="AM32" s="350">
        <v>6</v>
      </c>
      <c r="AN32" s="351"/>
      <c r="AO32" s="351"/>
      <c r="AP32" s="351"/>
      <c r="AQ32" s="97" t="s">
        <v>487</v>
      </c>
      <c r="AR32" s="98"/>
      <c r="AS32" s="98"/>
      <c r="AT32" s="99"/>
      <c r="AU32" s="351" t="s">
        <v>487</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492</v>
      </c>
      <c r="AC33" s="508"/>
      <c r="AD33" s="508"/>
      <c r="AE33" s="350">
        <v>11</v>
      </c>
      <c r="AF33" s="351"/>
      <c r="AG33" s="351"/>
      <c r="AH33" s="351"/>
      <c r="AI33" s="350">
        <v>12</v>
      </c>
      <c r="AJ33" s="351"/>
      <c r="AK33" s="351"/>
      <c r="AL33" s="351"/>
      <c r="AM33" s="350">
        <v>11</v>
      </c>
      <c r="AN33" s="351"/>
      <c r="AO33" s="351"/>
      <c r="AP33" s="351"/>
      <c r="AQ33" s="97" t="s">
        <v>487</v>
      </c>
      <c r="AR33" s="98"/>
      <c r="AS33" s="98"/>
      <c r="AT33" s="99"/>
      <c r="AU33" s="351" t="s">
        <v>487</v>
      </c>
      <c r="AV33" s="351"/>
      <c r="AW33" s="351"/>
      <c r="AX33" s="353"/>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55</v>
      </c>
      <c r="AF34" s="351"/>
      <c r="AG34" s="351"/>
      <c r="AH34" s="351"/>
      <c r="AI34" s="350">
        <v>58</v>
      </c>
      <c r="AJ34" s="351"/>
      <c r="AK34" s="351"/>
      <c r="AL34" s="351"/>
      <c r="AM34" s="350">
        <v>63</v>
      </c>
      <c r="AN34" s="351"/>
      <c r="AO34" s="351"/>
      <c r="AP34" s="351"/>
      <c r="AQ34" s="97" t="s">
        <v>487</v>
      </c>
      <c r="AR34" s="98"/>
      <c r="AS34" s="98"/>
      <c r="AT34" s="99"/>
      <c r="AU34" s="351" t="s">
        <v>487</v>
      </c>
      <c r="AV34" s="351"/>
      <c r="AW34" s="351"/>
      <c r="AX34" s="353"/>
    </row>
    <row r="35" spans="1:50" ht="23.25" customHeight="1" x14ac:dyDescent="0.15">
      <c r="A35" s="883" t="s">
        <v>424</v>
      </c>
      <c r="B35" s="884"/>
      <c r="C35" s="884"/>
      <c r="D35" s="884"/>
      <c r="E35" s="884"/>
      <c r="F35" s="885"/>
      <c r="G35" s="889" t="s">
        <v>535</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t="s">
        <v>493</v>
      </c>
      <c r="AR38" s="122"/>
      <c r="AS38" s="123" t="s">
        <v>307</v>
      </c>
      <c r="AT38" s="158"/>
      <c r="AU38" s="257" t="s">
        <v>493</v>
      </c>
      <c r="AV38" s="257"/>
      <c r="AW38" s="365" t="s">
        <v>296</v>
      </c>
      <c r="AX38" s="366"/>
    </row>
    <row r="39" spans="1:50" ht="23.25" customHeight="1" x14ac:dyDescent="0.15">
      <c r="A39" s="501"/>
      <c r="B39" s="499"/>
      <c r="C39" s="499"/>
      <c r="D39" s="499"/>
      <c r="E39" s="499"/>
      <c r="F39" s="500"/>
      <c r="G39" s="526" t="s">
        <v>494</v>
      </c>
      <c r="H39" s="527"/>
      <c r="I39" s="527"/>
      <c r="J39" s="527"/>
      <c r="K39" s="527"/>
      <c r="L39" s="527"/>
      <c r="M39" s="527"/>
      <c r="N39" s="527"/>
      <c r="O39" s="528"/>
      <c r="P39" s="147" t="s">
        <v>540</v>
      </c>
      <c r="Q39" s="147"/>
      <c r="R39" s="147"/>
      <c r="S39" s="147"/>
      <c r="T39" s="147"/>
      <c r="U39" s="147"/>
      <c r="V39" s="147"/>
      <c r="W39" s="147"/>
      <c r="X39" s="217"/>
      <c r="Y39" s="324" t="s">
        <v>12</v>
      </c>
      <c r="Z39" s="535"/>
      <c r="AA39" s="536"/>
      <c r="AB39" s="537" t="s">
        <v>495</v>
      </c>
      <c r="AC39" s="537"/>
      <c r="AD39" s="537"/>
      <c r="AE39" s="350">
        <v>1</v>
      </c>
      <c r="AF39" s="351"/>
      <c r="AG39" s="351"/>
      <c r="AH39" s="351"/>
      <c r="AI39" s="350">
        <v>1</v>
      </c>
      <c r="AJ39" s="351"/>
      <c r="AK39" s="351"/>
      <c r="AL39" s="351"/>
      <c r="AM39" s="350">
        <v>1</v>
      </c>
      <c r="AN39" s="351"/>
      <c r="AO39" s="351"/>
      <c r="AP39" s="351"/>
      <c r="AQ39" s="97" t="s">
        <v>487</v>
      </c>
      <c r="AR39" s="98"/>
      <c r="AS39" s="98"/>
      <c r="AT39" s="99"/>
      <c r="AU39" s="351" t="s">
        <v>493</v>
      </c>
      <c r="AV39" s="351"/>
      <c r="AW39" s="351"/>
      <c r="AX39" s="353"/>
    </row>
    <row r="40" spans="1:50" ht="23.25"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t="s">
        <v>496</v>
      </c>
      <c r="AC40" s="508"/>
      <c r="AD40" s="508"/>
      <c r="AE40" s="350">
        <v>2</v>
      </c>
      <c r="AF40" s="351"/>
      <c r="AG40" s="351"/>
      <c r="AH40" s="351"/>
      <c r="AI40" s="350">
        <v>2</v>
      </c>
      <c r="AJ40" s="351"/>
      <c r="AK40" s="351"/>
      <c r="AL40" s="351"/>
      <c r="AM40" s="350">
        <v>2</v>
      </c>
      <c r="AN40" s="351"/>
      <c r="AO40" s="351"/>
      <c r="AP40" s="351"/>
      <c r="AQ40" s="97" t="s">
        <v>487</v>
      </c>
      <c r="AR40" s="98"/>
      <c r="AS40" s="98"/>
      <c r="AT40" s="99"/>
      <c r="AU40" s="351" t="s">
        <v>493</v>
      </c>
      <c r="AV40" s="351"/>
      <c r="AW40" s="351"/>
      <c r="AX40" s="353"/>
    </row>
    <row r="41" spans="1:50" ht="23.25"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v>50</v>
      </c>
      <c r="AF41" s="351"/>
      <c r="AG41" s="351"/>
      <c r="AH41" s="351"/>
      <c r="AI41" s="350">
        <v>50</v>
      </c>
      <c r="AJ41" s="351"/>
      <c r="AK41" s="351"/>
      <c r="AL41" s="351"/>
      <c r="AM41" s="350">
        <v>50</v>
      </c>
      <c r="AN41" s="351"/>
      <c r="AO41" s="351"/>
      <c r="AP41" s="351"/>
      <c r="AQ41" s="97" t="s">
        <v>487</v>
      </c>
      <c r="AR41" s="98"/>
      <c r="AS41" s="98"/>
      <c r="AT41" s="99"/>
      <c r="AU41" s="351" t="s">
        <v>493</v>
      </c>
      <c r="AV41" s="351"/>
      <c r="AW41" s="351"/>
      <c r="AX41" s="353"/>
    </row>
    <row r="42" spans="1:50" ht="32.25" customHeight="1" x14ac:dyDescent="0.15">
      <c r="A42" s="883" t="s">
        <v>424</v>
      </c>
      <c r="B42" s="884"/>
      <c r="C42" s="884"/>
      <c r="D42" s="884"/>
      <c r="E42" s="884"/>
      <c r="F42" s="885"/>
      <c r="G42" s="889" t="s">
        <v>536</v>
      </c>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32.25" customHeight="1" thickBot="1" x14ac:dyDescent="0.2">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3" t="s">
        <v>424</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424</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424</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454</v>
      </c>
      <c r="AF65" s="355"/>
      <c r="AG65" s="355"/>
      <c r="AH65" s="356"/>
      <c r="AI65" s="354" t="s">
        <v>451</v>
      </c>
      <c r="AJ65" s="355"/>
      <c r="AK65" s="355"/>
      <c r="AL65" s="356"/>
      <c r="AM65" s="361" t="s">
        <v>446</v>
      </c>
      <c r="AN65" s="361"/>
      <c r="AO65" s="361"/>
      <c r="AP65" s="354"/>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414</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414</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415</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413</v>
      </c>
      <c r="X70" s="930"/>
      <c r="Y70" s="935" t="s">
        <v>12</v>
      </c>
      <c r="Z70" s="935"/>
      <c r="AA70" s="936"/>
      <c r="AB70" s="937" t="s">
        <v>414</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414</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415</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427</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471</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454</v>
      </c>
      <c r="AF100" s="810"/>
      <c r="AG100" s="810"/>
      <c r="AH100" s="811"/>
      <c r="AI100" s="809" t="s">
        <v>451</v>
      </c>
      <c r="AJ100" s="810"/>
      <c r="AK100" s="810"/>
      <c r="AL100" s="811"/>
      <c r="AM100" s="809" t="s">
        <v>447</v>
      </c>
      <c r="AN100" s="810"/>
      <c r="AO100" s="810"/>
      <c r="AP100" s="811"/>
      <c r="AQ100" s="914" t="s">
        <v>440</v>
      </c>
      <c r="AR100" s="915"/>
      <c r="AS100" s="915"/>
      <c r="AT100" s="916"/>
      <c r="AU100" s="914" t="s">
        <v>437</v>
      </c>
      <c r="AV100" s="915"/>
      <c r="AW100" s="915"/>
      <c r="AX100" s="917"/>
    </row>
    <row r="101" spans="1:60" ht="23.25" customHeight="1" x14ac:dyDescent="0.15">
      <c r="A101" s="477"/>
      <c r="B101" s="478"/>
      <c r="C101" s="478"/>
      <c r="D101" s="478"/>
      <c r="E101" s="478"/>
      <c r="F101" s="479"/>
      <c r="G101" s="147" t="s">
        <v>497</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498</v>
      </c>
      <c r="AC101" s="537"/>
      <c r="AD101" s="537"/>
      <c r="AE101" s="350">
        <v>18</v>
      </c>
      <c r="AF101" s="351"/>
      <c r="AG101" s="351"/>
      <c r="AH101" s="352"/>
      <c r="AI101" s="350">
        <v>18</v>
      </c>
      <c r="AJ101" s="351"/>
      <c r="AK101" s="351"/>
      <c r="AL101" s="352"/>
      <c r="AM101" s="350">
        <v>18</v>
      </c>
      <c r="AN101" s="351"/>
      <c r="AO101" s="351"/>
      <c r="AP101" s="352"/>
      <c r="AQ101" s="350" t="s">
        <v>493</v>
      </c>
      <c r="AR101" s="351"/>
      <c r="AS101" s="351"/>
      <c r="AT101" s="352"/>
      <c r="AU101" s="350" t="s">
        <v>493</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498</v>
      </c>
      <c r="AC102" s="537"/>
      <c r="AD102" s="537"/>
      <c r="AE102" s="344">
        <v>18</v>
      </c>
      <c r="AF102" s="344"/>
      <c r="AG102" s="344"/>
      <c r="AH102" s="344"/>
      <c r="AI102" s="344">
        <v>18</v>
      </c>
      <c r="AJ102" s="344"/>
      <c r="AK102" s="344"/>
      <c r="AL102" s="344"/>
      <c r="AM102" s="344">
        <v>18</v>
      </c>
      <c r="AN102" s="344"/>
      <c r="AO102" s="344"/>
      <c r="AP102" s="344"/>
      <c r="AQ102" s="800">
        <v>18</v>
      </c>
      <c r="AR102" s="801"/>
      <c r="AS102" s="801"/>
      <c r="AT102" s="802"/>
      <c r="AU102" s="800">
        <v>18</v>
      </c>
      <c r="AV102" s="801"/>
      <c r="AW102" s="801"/>
      <c r="AX102" s="802"/>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x14ac:dyDescent="0.15">
      <c r="A116" s="278"/>
      <c r="B116" s="279"/>
      <c r="C116" s="279"/>
      <c r="D116" s="279"/>
      <c r="E116" s="279"/>
      <c r="F116" s="280"/>
      <c r="G116" s="337" t="s">
        <v>499</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500</v>
      </c>
      <c r="AC116" s="287"/>
      <c r="AD116" s="288"/>
      <c r="AE116" s="344">
        <v>44</v>
      </c>
      <c r="AF116" s="344"/>
      <c r="AG116" s="344"/>
      <c r="AH116" s="344"/>
      <c r="AI116" s="344">
        <v>34</v>
      </c>
      <c r="AJ116" s="344"/>
      <c r="AK116" s="344"/>
      <c r="AL116" s="344"/>
      <c r="AM116" s="344">
        <v>36</v>
      </c>
      <c r="AN116" s="344"/>
      <c r="AO116" s="344"/>
      <c r="AP116" s="344"/>
      <c r="AQ116" s="350">
        <v>39</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501</v>
      </c>
      <c r="AC117" s="328"/>
      <c r="AD117" s="329"/>
      <c r="AE117" s="292" t="s">
        <v>502</v>
      </c>
      <c r="AF117" s="292"/>
      <c r="AG117" s="292"/>
      <c r="AH117" s="292"/>
      <c r="AI117" s="292" t="s">
        <v>503</v>
      </c>
      <c r="AJ117" s="292"/>
      <c r="AK117" s="292"/>
      <c r="AL117" s="292"/>
      <c r="AM117" s="292" t="s">
        <v>538</v>
      </c>
      <c r="AN117" s="292"/>
      <c r="AO117" s="292"/>
      <c r="AP117" s="292"/>
      <c r="AQ117" s="292" t="s">
        <v>537</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476</v>
      </c>
      <c r="B130" s="977"/>
      <c r="C130" s="976" t="s">
        <v>310</v>
      </c>
      <c r="D130" s="977"/>
      <c r="E130" s="294" t="s">
        <v>339</v>
      </c>
      <c r="F130" s="295"/>
      <c r="G130" s="296" t="s">
        <v>504</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505</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543</v>
      </c>
      <c r="AR133" s="257"/>
      <c r="AS133" s="123" t="s">
        <v>307</v>
      </c>
      <c r="AT133" s="158"/>
      <c r="AU133" s="122" t="s">
        <v>543</v>
      </c>
      <c r="AV133" s="122"/>
      <c r="AW133" s="123" t="s">
        <v>296</v>
      </c>
      <c r="AX133" s="124"/>
    </row>
    <row r="134" spans="1:50" ht="39.75" customHeight="1" x14ac:dyDescent="0.15">
      <c r="A134" s="980"/>
      <c r="B134" s="238"/>
      <c r="C134" s="237"/>
      <c r="D134" s="238"/>
      <c r="E134" s="237"/>
      <c r="F134" s="300"/>
      <c r="G134" s="216" t="s">
        <v>543</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543</v>
      </c>
      <c r="AC134" s="207"/>
      <c r="AD134" s="207"/>
      <c r="AE134" s="252" t="s">
        <v>543</v>
      </c>
      <c r="AF134" s="98"/>
      <c r="AG134" s="98"/>
      <c r="AH134" s="98"/>
      <c r="AI134" s="252" t="s">
        <v>543</v>
      </c>
      <c r="AJ134" s="98"/>
      <c r="AK134" s="98"/>
      <c r="AL134" s="98"/>
      <c r="AM134" s="252" t="s">
        <v>543</v>
      </c>
      <c r="AN134" s="98"/>
      <c r="AO134" s="98"/>
      <c r="AP134" s="98"/>
      <c r="AQ134" s="252" t="s">
        <v>543</v>
      </c>
      <c r="AR134" s="98"/>
      <c r="AS134" s="98"/>
      <c r="AT134" s="98"/>
      <c r="AU134" s="252" t="s">
        <v>543</v>
      </c>
      <c r="AV134" s="98"/>
      <c r="AW134" s="98"/>
      <c r="AX134" s="208"/>
    </row>
    <row r="135" spans="1:50" ht="39.7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543</v>
      </c>
      <c r="AC135" s="119"/>
      <c r="AD135" s="119"/>
      <c r="AE135" s="252" t="s">
        <v>543</v>
      </c>
      <c r="AF135" s="98"/>
      <c r="AG135" s="98"/>
      <c r="AH135" s="98"/>
      <c r="AI135" s="252" t="s">
        <v>544</v>
      </c>
      <c r="AJ135" s="98"/>
      <c r="AK135" s="98"/>
      <c r="AL135" s="98"/>
      <c r="AM135" s="252" t="s">
        <v>543</v>
      </c>
      <c r="AN135" s="98"/>
      <c r="AO135" s="98"/>
      <c r="AP135" s="98"/>
      <c r="AQ135" s="252" t="s">
        <v>543</v>
      </c>
      <c r="AR135" s="98"/>
      <c r="AS135" s="98"/>
      <c r="AT135" s="98"/>
      <c r="AU135" s="252" t="s">
        <v>543</v>
      </c>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506</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0"/>
      <c r="B430" s="238"/>
      <c r="C430" s="235" t="s">
        <v>472</v>
      </c>
      <c r="D430" s="236"/>
      <c r="E430" s="224" t="s">
        <v>464</v>
      </c>
      <c r="F430" s="434"/>
      <c r="G430" s="226" t="s">
        <v>326</v>
      </c>
      <c r="H430" s="144"/>
      <c r="I430" s="144"/>
      <c r="J430" s="227" t="s">
        <v>487</v>
      </c>
      <c r="K430" s="228"/>
      <c r="L430" s="228"/>
      <c r="M430" s="228"/>
      <c r="N430" s="228"/>
      <c r="O430" s="228"/>
      <c r="P430" s="228"/>
      <c r="Q430" s="228"/>
      <c r="R430" s="228"/>
      <c r="S430" s="228"/>
      <c r="T430" s="229"/>
      <c r="U430" s="230" t="s">
        <v>543</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543</v>
      </c>
      <c r="AF432" s="122"/>
      <c r="AG432" s="123" t="s">
        <v>307</v>
      </c>
      <c r="AH432" s="158"/>
      <c r="AI432" s="168"/>
      <c r="AJ432" s="168"/>
      <c r="AK432" s="168"/>
      <c r="AL432" s="163"/>
      <c r="AM432" s="168"/>
      <c r="AN432" s="168"/>
      <c r="AO432" s="168"/>
      <c r="AP432" s="163"/>
      <c r="AQ432" s="203" t="s">
        <v>543</v>
      </c>
      <c r="AR432" s="122"/>
      <c r="AS432" s="123" t="s">
        <v>307</v>
      </c>
      <c r="AT432" s="158"/>
      <c r="AU432" s="122" t="s">
        <v>543</v>
      </c>
      <c r="AV432" s="122"/>
      <c r="AW432" s="123" t="s">
        <v>296</v>
      </c>
      <c r="AX432" s="124"/>
    </row>
    <row r="433" spans="1:50" ht="23.25" customHeight="1" x14ac:dyDescent="0.15">
      <c r="A433" s="980"/>
      <c r="B433" s="238"/>
      <c r="C433" s="237"/>
      <c r="D433" s="238"/>
      <c r="E433" s="152"/>
      <c r="F433" s="153"/>
      <c r="G433" s="216" t="s">
        <v>543</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543</v>
      </c>
      <c r="AC433" s="119"/>
      <c r="AD433" s="119"/>
      <c r="AE433" s="97" t="s">
        <v>543</v>
      </c>
      <c r="AF433" s="98"/>
      <c r="AG433" s="98"/>
      <c r="AH433" s="98"/>
      <c r="AI433" s="97" t="s">
        <v>543</v>
      </c>
      <c r="AJ433" s="98"/>
      <c r="AK433" s="98"/>
      <c r="AL433" s="98"/>
      <c r="AM433" s="97" t="s">
        <v>543</v>
      </c>
      <c r="AN433" s="98"/>
      <c r="AO433" s="98"/>
      <c r="AP433" s="99"/>
      <c r="AQ433" s="97" t="s">
        <v>543</v>
      </c>
      <c r="AR433" s="98"/>
      <c r="AS433" s="98"/>
      <c r="AT433" s="99"/>
      <c r="AU433" s="98" t="s">
        <v>543</v>
      </c>
      <c r="AV433" s="98"/>
      <c r="AW433" s="98"/>
      <c r="AX433" s="208"/>
    </row>
    <row r="434" spans="1:50" ht="23.25"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543</v>
      </c>
      <c r="AC434" s="207"/>
      <c r="AD434" s="207"/>
      <c r="AE434" s="97" t="s">
        <v>543</v>
      </c>
      <c r="AF434" s="98"/>
      <c r="AG434" s="98"/>
      <c r="AH434" s="99"/>
      <c r="AI434" s="97" t="s">
        <v>543</v>
      </c>
      <c r="AJ434" s="98"/>
      <c r="AK434" s="98"/>
      <c r="AL434" s="98"/>
      <c r="AM434" s="97" t="s">
        <v>543</v>
      </c>
      <c r="AN434" s="98"/>
      <c r="AO434" s="98"/>
      <c r="AP434" s="99"/>
      <c r="AQ434" s="97" t="s">
        <v>543</v>
      </c>
      <c r="AR434" s="98"/>
      <c r="AS434" s="98"/>
      <c r="AT434" s="99"/>
      <c r="AU434" s="98" t="s">
        <v>543</v>
      </c>
      <c r="AV434" s="98"/>
      <c r="AW434" s="98"/>
      <c r="AX434" s="208"/>
    </row>
    <row r="435" spans="1:50" ht="23.25"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543</v>
      </c>
      <c r="AF435" s="98"/>
      <c r="AG435" s="98"/>
      <c r="AH435" s="99"/>
      <c r="AI435" s="97" t="s">
        <v>543</v>
      </c>
      <c r="AJ435" s="98"/>
      <c r="AK435" s="98"/>
      <c r="AL435" s="98"/>
      <c r="AM435" s="97" t="s">
        <v>543</v>
      </c>
      <c r="AN435" s="98"/>
      <c r="AO435" s="98"/>
      <c r="AP435" s="99"/>
      <c r="AQ435" s="97" t="s">
        <v>543</v>
      </c>
      <c r="AR435" s="98"/>
      <c r="AS435" s="98"/>
      <c r="AT435" s="99"/>
      <c r="AU435" s="98" t="s">
        <v>543</v>
      </c>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543</v>
      </c>
      <c r="AF457" s="122"/>
      <c r="AG457" s="123" t="s">
        <v>307</v>
      </c>
      <c r="AH457" s="158"/>
      <c r="AI457" s="168"/>
      <c r="AJ457" s="168"/>
      <c r="AK457" s="168"/>
      <c r="AL457" s="163"/>
      <c r="AM457" s="168"/>
      <c r="AN457" s="168"/>
      <c r="AO457" s="168"/>
      <c r="AP457" s="163"/>
      <c r="AQ457" s="203" t="s">
        <v>543</v>
      </c>
      <c r="AR457" s="122"/>
      <c r="AS457" s="123" t="s">
        <v>307</v>
      </c>
      <c r="AT457" s="158"/>
      <c r="AU457" s="122" t="s">
        <v>543</v>
      </c>
      <c r="AV457" s="122"/>
      <c r="AW457" s="123" t="s">
        <v>296</v>
      </c>
      <c r="AX457" s="124"/>
    </row>
    <row r="458" spans="1:50" ht="23.25" customHeight="1" x14ac:dyDescent="0.15">
      <c r="A458" s="980"/>
      <c r="B458" s="238"/>
      <c r="C458" s="237"/>
      <c r="D458" s="238"/>
      <c r="E458" s="152"/>
      <c r="F458" s="153"/>
      <c r="G458" s="216" t="s">
        <v>543</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543</v>
      </c>
      <c r="AC458" s="119"/>
      <c r="AD458" s="119"/>
      <c r="AE458" s="97" t="s">
        <v>543</v>
      </c>
      <c r="AF458" s="98"/>
      <c r="AG458" s="98"/>
      <c r="AH458" s="98"/>
      <c r="AI458" s="97" t="s">
        <v>543</v>
      </c>
      <c r="AJ458" s="98"/>
      <c r="AK458" s="98"/>
      <c r="AL458" s="98"/>
      <c r="AM458" s="97" t="s">
        <v>543</v>
      </c>
      <c r="AN458" s="98"/>
      <c r="AO458" s="98"/>
      <c r="AP458" s="99"/>
      <c r="AQ458" s="97" t="s">
        <v>543</v>
      </c>
      <c r="AR458" s="98"/>
      <c r="AS458" s="98"/>
      <c r="AT458" s="99"/>
      <c r="AU458" s="98" t="s">
        <v>543</v>
      </c>
      <c r="AV458" s="98"/>
      <c r="AW458" s="98"/>
      <c r="AX458" s="208"/>
    </row>
    <row r="459" spans="1:50" ht="23.25"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543</v>
      </c>
      <c r="AC459" s="207"/>
      <c r="AD459" s="207"/>
      <c r="AE459" s="97" t="s">
        <v>543</v>
      </c>
      <c r="AF459" s="98"/>
      <c r="AG459" s="98"/>
      <c r="AH459" s="99"/>
      <c r="AI459" s="97" t="s">
        <v>543</v>
      </c>
      <c r="AJ459" s="98"/>
      <c r="AK459" s="98"/>
      <c r="AL459" s="98"/>
      <c r="AM459" s="97" t="s">
        <v>543</v>
      </c>
      <c r="AN459" s="98"/>
      <c r="AO459" s="98"/>
      <c r="AP459" s="99"/>
      <c r="AQ459" s="97" t="s">
        <v>543</v>
      </c>
      <c r="AR459" s="98"/>
      <c r="AS459" s="98"/>
      <c r="AT459" s="99"/>
      <c r="AU459" s="98" t="s">
        <v>543</v>
      </c>
      <c r="AV459" s="98"/>
      <c r="AW459" s="98"/>
      <c r="AX459" s="208"/>
    </row>
    <row r="460" spans="1:50" ht="23.25"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543</v>
      </c>
      <c r="AF460" s="98"/>
      <c r="AG460" s="98"/>
      <c r="AH460" s="99"/>
      <c r="AI460" s="97" t="s">
        <v>543</v>
      </c>
      <c r="AJ460" s="98"/>
      <c r="AK460" s="98"/>
      <c r="AL460" s="98"/>
      <c r="AM460" s="97" t="s">
        <v>543</v>
      </c>
      <c r="AN460" s="98"/>
      <c r="AO460" s="98"/>
      <c r="AP460" s="99"/>
      <c r="AQ460" s="97" t="s">
        <v>543</v>
      </c>
      <c r="AR460" s="98"/>
      <c r="AS460" s="98"/>
      <c r="AT460" s="99"/>
      <c r="AU460" s="98" t="s">
        <v>543</v>
      </c>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0"/>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0"/>
      <c r="B482" s="238"/>
      <c r="C482" s="237"/>
      <c r="D482" s="238"/>
      <c r="E482" s="146" t="s">
        <v>543</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508</v>
      </c>
      <c r="AE702" s="882"/>
      <c r="AF702" s="882"/>
      <c r="AG702" s="871"/>
      <c r="AH702" s="872"/>
      <c r="AI702" s="872"/>
      <c r="AJ702" s="872"/>
      <c r="AK702" s="872"/>
      <c r="AL702" s="872"/>
      <c r="AM702" s="872"/>
      <c r="AN702" s="872"/>
      <c r="AO702" s="872"/>
      <c r="AP702" s="872"/>
      <c r="AQ702" s="872"/>
      <c r="AR702" s="872"/>
      <c r="AS702" s="872"/>
      <c r="AT702" s="872"/>
      <c r="AU702" s="872"/>
      <c r="AV702" s="872"/>
      <c r="AW702" s="872"/>
      <c r="AX702" s="873"/>
    </row>
    <row r="703" spans="1:50" ht="36"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486</v>
      </c>
      <c r="AE703" s="141"/>
      <c r="AF703" s="141"/>
      <c r="AG703" s="650" t="s">
        <v>507</v>
      </c>
      <c r="AH703" s="651"/>
      <c r="AI703" s="651"/>
      <c r="AJ703" s="651"/>
      <c r="AK703" s="651"/>
      <c r="AL703" s="651"/>
      <c r="AM703" s="651"/>
      <c r="AN703" s="651"/>
      <c r="AO703" s="651"/>
      <c r="AP703" s="651"/>
      <c r="AQ703" s="651"/>
      <c r="AR703" s="651"/>
      <c r="AS703" s="651"/>
      <c r="AT703" s="651"/>
      <c r="AU703" s="651"/>
      <c r="AV703" s="651"/>
      <c r="AW703" s="651"/>
      <c r="AX703" s="652"/>
    </row>
    <row r="704" spans="1:50" ht="27"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508</v>
      </c>
      <c r="AE704" s="572"/>
      <c r="AF704" s="572"/>
      <c r="AG704" s="414"/>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508</v>
      </c>
      <c r="AE705" s="719"/>
      <c r="AF705" s="719"/>
      <c r="AG705" s="146"/>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509</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509</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508</v>
      </c>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508</v>
      </c>
      <c r="AE709" s="141"/>
      <c r="AF709" s="141"/>
      <c r="AG709" s="650"/>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508</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53.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486</v>
      </c>
      <c r="AE711" s="141"/>
      <c r="AF711" s="141"/>
      <c r="AG711" s="650" t="s">
        <v>510</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508</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508</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63.7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486</v>
      </c>
      <c r="AE714" s="578"/>
      <c r="AF714" s="579"/>
      <c r="AG714" s="675" t="s">
        <v>511</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486</v>
      </c>
      <c r="AE715" s="654"/>
      <c r="AF715" s="763"/>
      <c r="AG715" s="512" t="s">
        <v>512</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508</v>
      </c>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486</v>
      </c>
      <c r="AE717" s="141"/>
      <c r="AF717" s="141"/>
      <c r="AG717" s="650" t="s">
        <v>513</v>
      </c>
      <c r="AH717" s="651"/>
      <c r="AI717" s="651"/>
      <c r="AJ717" s="651"/>
      <c r="AK717" s="651"/>
      <c r="AL717" s="651"/>
      <c r="AM717" s="651"/>
      <c r="AN717" s="651"/>
      <c r="AO717" s="651"/>
      <c r="AP717" s="651"/>
      <c r="AQ717" s="651"/>
      <c r="AR717" s="651"/>
      <c r="AS717" s="651"/>
      <c r="AT717" s="651"/>
      <c r="AU717" s="651"/>
      <c r="AV717" s="651"/>
      <c r="AW717" s="651"/>
      <c r="AX717" s="652"/>
    </row>
    <row r="718" spans="1:50" ht="62.25"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486</v>
      </c>
      <c r="AE718" s="141"/>
      <c r="AF718" s="141"/>
      <c r="AG718" s="149" t="s">
        <v>514</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508</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532</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533</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99.95" customHeight="1" thickBot="1" x14ac:dyDescent="0.2">
      <c r="A731" s="604" t="s">
        <v>256</v>
      </c>
      <c r="B731" s="605"/>
      <c r="C731" s="605"/>
      <c r="D731" s="605"/>
      <c r="E731" s="606"/>
      <c r="F731" s="666" t="s">
        <v>545</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t="s">
        <v>256</v>
      </c>
      <c r="B733" s="736"/>
      <c r="C733" s="736"/>
      <c r="D733" s="736"/>
      <c r="E733" s="737"/>
      <c r="F733" s="752" t="s">
        <v>548</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468</v>
      </c>
      <c r="B737" s="110"/>
      <c r="C737" s="110"/>
      <c r="D737" s="111"/>
      <c r="E737" s="108" t="s">
        <v>515</v>
      </c>
      <c r="F737" s="108"/>
      <c r="G737" s="108"/>
      <c r="H737" s="108"/>
      <c r="I737" s="108"/>
      <c r="J737" s="108"/>
      <c r="K737" s="108"/>
      <c r="L737" s="108"/>
      <c r="M737" s="108"/>
      <c r="N737" s="87" t="s">
        <v>461</v>
      </c>
      <c r="O737" s="87"/>
      <c r="P737" s="87"/>
      <c r="Q737" s="87"/>
      <c r="R737" s="108" t="s">
        <v>517</v>
      </c>
      <c r="S737" s="108"/>
      <c r="T737" s="108"/>
      <c r="U737" s="108"/>
      <c r="V737" s="108"/>
      <c r="W737" s="108"/>
      <c r="X737" s="108"/>
      <c r="Y737" s="108"/>
      <c r="Z737" s="108"/>
      <c r="AA737" s="87" t="s">
        <v>460</v>
      </c>
      <c r="AB737" s="87"/>
      <c r="AC737" s="87"/>
      <c r="AD737" s="87"/>
      <c r="AE737" s="108" t="s">
        <v>519</v>
      </c>
      <c r="AF737" s="108"/>
      <c r="AG737" s="108"/>
      <c r="AH737" s="108"/>
      <c r="AI737" s="108"/>
      <c r="AJ737" s="108"/>
      <c r="AK737" s="108"/>
      <c r="AL737" s="108"/>
      <c r="AM737" s="108"/>
      <c r="AN737" s="87" t="s">
        <v>459</v>
      </c>
      <c r="AO737" s="87"/>
      <c r="AP737" s="87"/>
      <c r="AQ737" s="87"/>
      <c r="AR737" s="88" t="s">
        <v>521</v>
      </c>
      <c r="AS737" s="89"/>
      <c r="AT737" s="89"/>
      <c r="AU737" s="89"/>
      <c r="AV737" s="89"/>
      <c r="AW737" s="89"/>
      <c r="AX737" s="90"/>
      <c r="AY737" s="75"/>
      <c r="AZ737" s="75"/>
    </row>
    <row r="738" spans="1:52" ht="24.75" customHeight="1" x14ac:dyDescent="0.15">
      <c r="A738" s="109" t="s">
        <v>458</v>
      </c>
      <c r="B738" s="110"/>
      <c r="C738" s="110"/>
      <c r="D738" s="111"/>
      <c r="E738" s="108" t="s">
        <v>516</v>
      </c>
      <c r="F738" s="108"/>
      <c r="G738" s="108"/>
      <c r="H738" s="108"/>
      <c r="I738" s="108"/>
      <c r="J738" s="108"/>
      <c r="K738" s="108"/>
      <c r="L738" s="108"/>
      <c r="M738" s="108"/>
      <c r="N738" s="87" t="s">
        <v>457</v>
      </c>
      <c r="O738" s="87"/>
      <c r="P738" s="87"/>
      <c r="Q738" s="87"/>
      <c r="R738" s="108" t="s">
        <v>518</v>
      </c>
      <c r="S738" s="108"/>
      <c r="T738" s="108"/>
      <c r="U738" s="108"/>
      <c r="V738" s="108"/>
      <c r="W738" s="108"/>
      <c r="X738" s="108"/>
      <c r="Y738" s="108"/>
      <c r="Z738" s="108"/>
      <c r="AA738" s="87" t="s">
        <v>456</v>
      </c>
      <c r="AB738" s="87"/>
      <c r="AC738" s="87"/>
      <c r="AD738" s="87"/>
      <c r="AE738" s="108" t="s">
        <v>520</v>
      </c>
      <c r="AF738" s="108"/>
      <c r="AG738" s="108"/>
      <c r="AH738" s="108"/>
      <c r="AI738" s="108"/>
      <c r="AJ738" s="108"/>
      <c r="AK738" s="108"/>
      <c r="AL738" s="108"/>
      <c r="AM738" s="108"/>
      <c r="AN738" s="87" t="s">
        <v>452</v>
      </c>
      <c r="AO738" s="87"/>
      <c r="AP738" s="87"/>
      <c r="AQ738" s="87"/>
      <c r="AR738" s="88" t="s">
        <v>534</v>
      </c>
      <c r="AS738" s="89"/>
      <c r="AT738" s="89"/>
      <c r="AU738" s="89"/>
      <c r="AV738" s="89"/>
      <c r="AW738" s="89"/>
      <c r="AX738" s="90"/>
    </row>
    <row r="739" spans="1:52" ht="24.75" customHeight="1" thickBot="1" x14ac:dyDescent="0.2">
      <c r="A739" s="112" t="s">
        <v>448</v>
      </c>
      <c r="B739" s="113"/>
      <c r="C739" s="113"/>
      <c r="D739" s="114"/>
      <c r="E739" s="115" t="s">
        <v>480</v>
      </c>
      <c r="F739" s="103"/>
      <c r="G739" s="103"/>
      <c r="H739" s="79" t="str">
        <f>IF(E739="", "", "(")</f>
        <v>(</v>
      </c>
      <c r="I739" s="103"/>
      <c r="J739" s="103"/>
      <c r="K739" s="79" t="str">
        <f>IF(OR(I739="　", I739=""), "", "-")</f>
        <v/>
      </c>
      <c r="L739" s="104">
        <v>173</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thickBo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430</v>
      </c>
      <c r="B779" s="747"/>
      <c r="C779" s="747"/>
      <c r="D779" s="747"/>
      <c r="E779" s="747"/>
      <c r="F779" s="748"/>
      <c r="G779" s="425" t="s">
        <v>406</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t="s">
        <v>522</v>
      </c>
      <c r="H781" s="436"/>
      <c r="I781" s="436"/>
      <c r="J781" s="436"/>
      <c r="K781" s="437"/>
      <c r="L781" s="438" t="s">
        <v>523</v>
      </c>
      <c r="M781" s="439"/>
      <c r="N781" s="439"/>
      <c r="O781" s="439"/>
      <c r="P781" s="439"/>
      <c r="Q781" s="439"/>
      <c r="R781" s="439"/>
      <c r="S781" s="439"/>
      <c r="T781" s="439"/>
      <c r="U781" s="439"/>
      <c r="V781" s="439"/>
      <c r="W781" s="439"/>
      <c r="X781" s="440"/>
      <c r="Y781" s="441">
        <v>653</v>
      </c>
      <c r="Z781" s="442"/>
      <c r="AA781" s="442"/>
      <c r="AB781" s="543"/>
      <c r="AC781" s="435" t="s">
        <v>524</v>
      </c>
      <c r="AD781" s="436"/>
      <c r="AE781" s="436"/>
      <c r="AF781" s="436"/>
      <c r="AG781" s="437"/>
      <c r="AH781" s="438" t="s">
        <v>525</v>
      </c>
      <c r="AI781" s="439"/>
      <c r="AJ781" s="439"/>
      <c r="AK781" s="439"/>
      <c r="AL781" s="439"/>
      <c r="AM781" s="439"/>
      <c r="AN781" s="439"/>
      <c r="AO781" s="439"/>
      <c r="AP781" s="439"/>
      <c r="AQ781" s="439"/>
      <c r="AR781" s="439"/>
      <c r="AS781" s="439"/>
      <c r="AT781" s="440"/>
      <c r="AU781" s="441">
        <v>14</v>
      </c>
      <c r="AV781" s="442"/>
      <c r="AW781" s="442"/>
      <c r="AX781" s="443"/>
    </row>
    <row r="782" spans="1:50" ht="24.75"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653</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14</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x14ac:dyDescent="0.15">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99.95" customHeight="1" x14ac:dyDescent="0.15">
      <c r="A837" s="390">
        <v>1</v>
      </c>
      <c r="B837" s="390">
        <v>1</v>
      </c>
      <c r="C837" s="404" t="s">
        <v>526</v>
      </c>
      <c r="D837" s="404"/>
      <c r="E837" s="404"/>
      <c r="F837" s="404"/>
      <c r="G837" s="404"/>
      <c r="H837" s="404"/>
      <c r="I837" s="404"/>
      <c r="J837" s="405" t="s">
        <v>487</v>
      </c>
      <c r="K837" s="406"/>
      <c r="L837" s="406"/>
      <c r="M837" s="406"/>
      <c r="N837" s="406"/>
      <c r="O837" s="406"/>
      <c r="P837" s="303" t="s">
        <v>527</v>
      </c>
      <c r="Q837" s="303"/>
      <c r="R837" s="303"/>
      <c r="S837" s="303"/>
      <c r="T837" s="303"/>
      <c r="U837" s="303"/>
      <c r="V837" s="303"/>
      <c r="W837" s="303"/>
      <c r="X837" s="303"/>
      <c r="Y837" s="304">
        <v>653</v>
      </c>
      <c r="Z837" s="305"/>
      <c r="AA837" s="305"/>
      <c r="AB837" s="306"/>
      <c r="AC837" s="314" t="s">
        <v>195</v>
      </c>
      <c r="AD837" s="409"/>
      <c r="AE837" s="409"/>
      <c r="AF837" s="409"/>
      <c r="AG837" s="409"/>
      <c r="AH837" s="407" t="s">
        <v>541</v>
      </c>
      <c r="AI837" s="408"/>
      <c r="AJ837" s="408"/>
      <c r="AK837" s="408"/>
      <c r="AL837" s="311" t="s">
        <v>542</v>
      </c>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11.25"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72.75" customHeight="1" x14ac:dyDescent="0.15">
      <c r="A870" s="390">
        <v>1</v>
      </c>
      <c r="B870" s="390">
        <v>1</v>
      </c>
      <c r="C870" s="404" t="s">
        <v>528</v>
      </c>
      <c r="D870" s="404"/>
      <c r="E870" s="404"/>
      <c r="F870" s="404"/>
      <c r="G870" s="404"/>
      <c r="H870" s="404"/>
      <c r="I870" s="404"/>
      <c r="J870" s="405" t="s">
        <v>487</v>
      </c>
      <c r="K870" s="406"/>
      <c r="L870" s="406"/>
      <c r="M870" s="406"/>
      <c r="N870" s="406"/>
      <c r="O870" s="406"/>
      <c r="P870" s="303" t="s">
        <v>529</v>
      </c>
      <c r="Q870" s="303"/>
      <c r="R870" s="303"/>
      <c r="S870" s="303"/>
      <c r="T870" s="303"/>
      <c r="U870" s="303"/>
      <c r="V870" s="303"/>
      <c r="W870" s="303"/>
      <c r="X870" s="303"/>
      <c r="Y870" s="304">
        <v>14</v>
      </c>
      <c r="Z870" s="305"/>
      <c r="AA870" s="305"/>
      <c r="AB870" s="306"/>
      <c r="AC870" s="314" t="s">
        <v>195</v>
      </c>
      <c r="AD870" s="409"/>
      <c r="AE870" s="409"/>
      <c r="AF870" s="409"/>
      <c r="AG870" s="409"/>
      <c r="AH870" s="407" t="s">
        <v>542</v>
      </c>
      <c r="AI870" s="408"/>
      <c r="AJ870" s="408"/>
      <c r="AK870" s="408"/>
      <c r="AL870" s="311" t="s">
        <v>542</v>
      </c>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62.25"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hidden="1"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16383" man="1"/>
    <brk id="699" max="16383" man="1"/>
    <brk id="731"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J17" sqref="J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486</v>
      </c>
      <c r="H2" s="13" t="str">
        <f>IF(G2="","",F2)</f>
        <v>一般会計</v>
      </c>
      <c r="I2" s="13" t="str">
        <f>IF(H2="","",IF(I1&lt;&gt;"",CONCATENATE(I1,"、",H2),H2))</f>
        <v>一般会計</v>
      </c>
      <c r="K2" s="14" t="s">
        <v>220</v>
      </c>
      <c r="L2" s="15"/>
      <c r="M2" s="13" t="str">
        <f>IF(L2="","",K2)</f>
        <v/>
      </c>
      <c r="N2" s="13" t="str">
        <f>IF(M2="","",IF(N1&lt;&gt;"",CONCATENATE(N1,"、",M2),M2))</f>
        <v/>
      </c>
      <c r="O2" s="13"/>
      <c r="P2" s="12" t="s">
        <v>189</v>
      </c>
      <c r="Q2" s="17" t="s">
        <v>486</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486</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2019-08-26T12:23:18Z</cp:lastPrinted>
  <dcterms:created xsi:type="dcterms:W3CDTF">2012-03-13T00:50:25Z</dcterms:created>
  <dcterms:modified xsi:type="dcterms:W3CDTF">2019-08-29T02:25:11Z</dcterms:modified>
</cp:coreProperties>
</file>