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Ｗドライブ退避先\020_国際室共有\80 行政事業レビュー\07 H31行政事業レビュー\06_最終公表に向けた修正\04_提出 (2)\"/>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<sst xmlns="http://schemas.openxmlformats.org/spreadsheetml/2006/main" count="2242" uniqueCount="585">
  <si>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</si>
  <si>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</si>
  <si>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</si>
  <si>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</si>
  <si>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</si>
  <si>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</si>
  <si>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</si>
  <si>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</si>
  <si>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</si>
  <si>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</si>
  <si>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</si>
  <si>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</si>
  <si>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</si>
  <si>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</si>
  <si>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</si>
  <si>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</si>
  <si>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</si>
  <si>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</si>
  <si>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</si>
  <si>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</si>
  <si>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</si>
  <si>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</si>
  <si>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</si>
  <si>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</si>
  <si>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</si>
  <si>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</si>
  <si>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</si>
  <si>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</si>
  <si>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</si>
  <si>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</si>
  <si>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</si>
  <si>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</si>
  <si>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</si>
  <si>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</si>
  <si>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</si>
  <si>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</si>
  <si>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</si>
  <si>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</si>
  <si>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</si>
  <si>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</si>
  <si>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</si>
  <si>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</si>
  <si>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</si>
  <si>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</si>
  <si>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</si>
  <si>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</si>
  <si>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</si>
  <si>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</si>
  <si>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</si>
  <si>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</si>
  <si>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</si>
  <si>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</si>
  <si>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</si>
  <si>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</si>
  <si>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</si>
  <si>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</si>
  <si>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</si>
  <si>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</si>
  <si>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</si>
  <si>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</si>
  <si>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</si>
  <si>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</si>
  <si>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</si>
  <si>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</si>
  <si>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</si>
  <si>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</si>
  <si>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</si>
  <si>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</si>
  <si>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</si>
  <si>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</si>
  <si>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</si>
  <si>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</si>
  <si>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</si>
  <si>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</si>
  <si>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</si>
  <si>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</si>
  <si>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</si>
  <si>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</si>
  <si>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</si>
  <si>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</si>
  <si>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</si>
  <si>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</si>
  <si>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</si>
  <si>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</si>
  <si>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</si>
  <si>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</si>
  <si>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</si>
  <si>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</si>
  <si>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</si>
  <si>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</si>
  <si>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</si>
  <si>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</si>
  <si>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</si>
  <si>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</si>
  <si>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</si>
  <si>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</si>
  <si>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</si>
  <si>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</si>
  <si>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</si>
  <si>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</si>
  <si>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</si>
  <si>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</si>
  <si>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</si>
  <si>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</si>
  <si>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</si>
  <si>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</si>
  <si>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</si>
  <si>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</si>
  <si>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</si>
  <si>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</si>
  <si>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</si>
  <si>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</si>
  <si>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</si>
  <si>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</si>
  <si>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</si>
  <si>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</si>
  <si>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</si>
  <si>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</si>
  <si>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</si>
  <si>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</si>
  <si>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</si>
  <si>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</si>
  <si>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</si>
  <si>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</si>
  <si>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</si>
  <si>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</si>
  <si>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</si>
  <si>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</si>
  <si>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</si>
  <si>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</si>
  <si>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</si>
  <si>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</si>
  <si>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</si>
  <si>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</si>
  <si>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</si>
  <si>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</si>
  <si>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</si>
  <si>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</si>
  <si>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</si>
  <si>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</si>
  <si>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</si>
  <si>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</si>
  <si>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</si>
  <si>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</si>
  <si>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</si>
  <si>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</si>
  <si>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</si>
  <si>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</si>
  <si>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</si>
  <si>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</si>
  <si>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</si>
  <si>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</si>
  <si>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</si>
  <si>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</si>
  <si>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</si>
  <si>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</si>
  <si>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</si>
  <si>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</si>
  <si>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</si>
  <si>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</si>
  <si>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</si>
  <si>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</si>
  <si>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</si>
  <si>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</si>
  <si>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</si>
  <si>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</si>
  <si>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</si>
  <si>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</si>
  <si>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</si>
  <si>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</si>
  <si>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</si>
  <si>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</si>
  <si>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</si>
  <si>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</si>
  <si>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</si>
  <si>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</si>
  <si>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</si>
  <si>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</si>
  <si>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</si>
  <si>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</si>
  <si>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</si>
  <si>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</si>
  <si>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</si>
  <si>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</si>
  <si>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</si>
  <si>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</si>
  <si>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</si>
  <si>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</si>
  <si>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</si>
  <si>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</si>
  <si>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</si>
  <si>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</si>
  <si>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</si>
  <si>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</si>
  <si>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</si>
  <si>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</si>
  <si>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</si>
  <si>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</si>
  <si>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</si>
  <si>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</si>
  <si>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</si>
  <si>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</si>
  <si>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</si>
  <si>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</si>
  <si>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</si>
  <si>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</si>
  <si>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</si>
  <si>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</si>
  <si>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</si>
  <si>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</si>
  <si>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</si>
  <si>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</si>
  <si>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</si>
  <si>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</si>
  <si>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</si>
  <si>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</si>
  <si>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</si>
  <si>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</si>
  <si>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</si>
  <si>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</si>
  <si>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</si>
  <si>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</si>
  <si>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</si>
  <si>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</si>
  <si>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</si>
  <si>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</si>
  <si>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</si>
  <si>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</si>
  <si>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</si>
  <si>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</si>
  <si>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</si>
  <si>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</si>
  <si>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</si>
  <si>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</si>
  <si>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</si>
  <si>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</si>
  <si>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</si>
  <si>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</si>
  <si>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</si>
  <si>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</si>
  <si>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</si>
  <si>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</si>
  <si>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</si>
  <si>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</si>
  <si>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</si>
  <si>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</si>
  <si>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</si>
  <si>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</si>
  <si>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</si>
  <si>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</si>
  <si>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</si>
  <si>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</si>
  <si>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</si>
  <si>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</si>
  <si>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</si>
  <si>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</si>
  <si>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</si>
  <si>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</si>
  <si>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</si>
  <si>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</si>
  <si>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</si>
  <si>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</si>
  <si>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</si>
  <si>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</si>
  <si>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</si>
  <si>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</si>
  <si>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</si>
  <si>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</si>
  <si>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</si>
  <si>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</si>
  <si>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</si>
  <si>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</si>
  <si>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</si>
  <si>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</si>
  <si>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</si>
  <si>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</si>
  <si>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</si>
  <si>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</si>
  <si>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</si>
  <si>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</si>
  <si>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</si>
  <si>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</si>
  <si>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</si>
  <si>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</si>
  <si>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</si>
  <si>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</si>
  <si>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</si>
  <si>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</si>
  <si>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</si>
  <si>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</si>
  <si>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</si>
  <si>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</si>
  <si>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</si>
  <si>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</si>
  <si>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</si>
  <si>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</si>
  <si>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</si>
  <si>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</si>
  <si>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</si>
  <si>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</si>
  <si>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</si>
  <si>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</si>
  <si>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</si>
  <si>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</si>
  <si>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</si>
  <si>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</si>
  <si>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</si>
  <si>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</si>
  <si>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</si>
  <si>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</si>
  <si>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</si>
  <si>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</si>
  <si>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</si>
  <si>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</si>
  <si>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</si>
  <si>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</si>
  <si>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</si>
  <si>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</si>
  <si>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</si>
  <si>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</si>
  <si>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</si>
  <si>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</si>
  <si>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</si>
  <si>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</si>
  <si>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</si>
  <si>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</si>
  <si>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</si>
  <si>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</si>
  <si>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</si>
  <si>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</si>
  <si>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</si>
  <si>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</si>
  <si>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</si>
  <si>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</si>
  <si>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</si>
  <si>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</si>
  <si>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</si>
  <si>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</si>
  <si>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</si>
  <si>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</si>
  <si>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</si>
  <si>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</si>
  <si>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</si>
  <si>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</si>
  <si>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</si>
  <si>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</si>
  <si>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</si>
  <si>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</si>
  <si>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</si>
  <si>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</si>
  <si>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</si>
  <si>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</si>
  <si>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</si>
  <si>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</si>
  <si>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</si>
  <si>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</si>
  <si>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</si>
  <si>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</si>
  <si>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</si>
  <si>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</si>
  <si>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</si>
  <si>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</si>
  <si>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</si>
  <si>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</si>
  <si>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</si>
  <si>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</si>
  <si>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</si>
  <si>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</si>
  <si>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</si>
  <si>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</si>
  <si>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</si>
  <si>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</si>
  <si>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</si>
  <si>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</si>
  <si>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</si>
  <si>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</si>
  <si>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</si>
  <si>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</si>
  <si>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</si>
  <si>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</si>
  <si>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</si>
  <si>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</si>
  <si>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</si>
  <si>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</si>
  <si>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</si>
  <si>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</si>
  <si>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</si>
  <si>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</si>
  <si>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</si>
  <si>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</si>
  <si>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</si>
  <si>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</si>
  <si>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</si>
  <si>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</si>
  <si>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</si>
  <si>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</si>
  <si>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</si>
  <si>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</si>
  <si>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</si>
  <si>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</si>
  <si>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</si>
  <si>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</si>
  <si>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</si>
  <si>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</si>
  <si>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</si>
  <si>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</si>
  <si>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</si>
  <si>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</si>
  <si>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</si>
  <si>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</si>
  <si>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</si>
  <si>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</si>
  <si>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</si>
  <si>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</si>
  <si>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</si>
  <si>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</si>
  <si>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</si>
  <si>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</si>
  <si>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</si>
  <si>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</si>
  <si>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</si>
  <si>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</si>
  <si>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</si>
  <si>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</si>
  <si>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</si>
  <si>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</si>
  <si>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</si>
  <si>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</si>
  <si>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</si>
  <si>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</si>
  <si>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</si>
  <si>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</si>
  <si>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</si>
  <si>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</si>
  <si>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</si>
  <si>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</si>
  <si>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</si>
  <si>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</si>
  <si>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</si>
  <si>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</si>
  <si>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</si>
  <si>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</si>
  <si>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</si>
  <si>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</si>
  <si>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</si>
  <si>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</si>
  <si>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</si>
  <si>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</si>
  <si>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</si>
  <si>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</si>
  <si>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</si>
  <si>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</si>
  <si>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</si>
  <si>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</si>
  <si>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</si>
  <si>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</si>
  <si>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</si>
  <si>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</si>
  <si>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</si>
  <si>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</si>
  <si>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</si>
  <si>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</si>
  <si>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</si>
  <si>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</si>
  <si>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</si>
  <si>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</si>
  <si>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</si>
  <si>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</si>
  <si>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</si>
  <si>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</si>
  <si>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</si>
  <si>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</si>
  <si>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</si>
  <si>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</si>
  <si>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</si>
  <si>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</si>
  <si>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phoneticPr fontId="5"/>
  </si>
  <si>
    <t>都市分野の国際展開、国際貢献推進経費</t>
    <phoneticPr fontId="5"/>
  </si>
  <si>
    <t>都市局</t>
    <phoneticPr fontId="5"/>
  </si>
  <si>
    <t>総務課（国際室）
まちづくり推進課
都市計画課（都市計画調査室）
公園緑地・景観課（緑地環境室）</t>
    <phoneticPr fontId="5"/>
  </si>
  <si>
    <t>○</t>
  </si>
  <si>
    <t>－</t>
    <phoneticPr fontId="5"/>
  </si>
  <si>
    <t>我が国の都市の魅力の発信や官民一体となった海外プロジェクト案件発掘、対日理解促進に効果が高い海外の日本庭園の修復事業等を通じ、都市分野の国際展開・国際貢献を推進する。</t>
    <phoneticPr fontId="5"/>
  </si>
  <si>
    <t>-</t>
    <phoneticPr fontId="5"/>
  </si>
  <si>
    <t>（目）都市・地域づくり推進調査費</t>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</si>
  <si>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</si>
  <si>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t>
    <phoneticPr fontId="5"/>
  </si>
  <si>
    <t>件</t>
    <rPh sb="0" eb="1">
      <t>ケン</t>
    </rPh>
    <phoneticPr fontId="5"/>
  </si>
  <si>
    <t>過去の実績（国土交通省総合政策局調べ）等から、今後実績値を着実に伸ばしていくことを目指して、目標年において５０件を目標値として設定した。</t>
    <phoneticPr fontId="5"/>
  </si>
  <si>
    <t>海外における日本庭園のうち、平成33年度までに修復が完了する日本庭園を約50箇所にする。</t>
    <phoneticPr fontId="5"/>
  </si>
  <si>
    <t>海外日本庭園の修復数</t>
    <phoneticPr fontId="5"/>
  </si>
  <si>
    <t>造園緑化技術に係る海外展開の実態把握及び今後の展開方策に関する調査（国土交通省都市局調べ）</t>
    <phoneticPr fontId="5"/>
  </si>
  <si>
    <t>北京国際園芸博覧会全入場者に対する、日本政府屋外出展への来場者数の割合</t>
    <phoneticPr fontId="5"/>
  </si>
  <si>
    <t>箇所</t>
    <rPh sb="0" eb="2">
      <t>カショ</t>
    </rPh>
    <phoneticPr fontId="5"/>
  </si>
  <si>
    <t>万人</t>
    <rPh sb="0" eb="2">
      <t>マンニン</t>
    </rPh>
    <phoneticPr fontId="5"/>
  </si>
  <si>
    <t>国際園芸博覧会2016トルコ・アンタルヤ日本庭園出展報告書</t>
    <phoneticPr fontId="5"/>
  </si>
  <si>
    <t>調査実施件数</t>
    <phoneticPr fontId="5"/>
  </si>
  <si>
    <t>百万円</t>
    <phoneticPr fontId="5"/>
  </si>
  <si>
    <t xml:space="preserve"> 百万円
 /調査件数　　</t>
    <phoneticPr fontId="5"/>
  </si>
  <si>
    <t>178/18</t>
    <phoneticPr fontId="5"/>
  </si>
  <si>
    <t>188/17</t>
    <phoneticPr fontId="5"/>
  </si>
  <si>
    <t>7  都市再生・地域再生の推進</t>
    <phoneticPr fontId="5"/>
  </si>
  <si>
    <t>25　都市再生・地域再生を推進する</t>
    <phoneticPr fontId="5"/>
  </si>
  <si>
    <t>官民一体となった海外プロジェクト案件発掘、海外の日本庭園の修復事業等を通じ、都市分野の国際展開・国際貢献の推進に貢献。なお、政策評価7-25は、予算科目上設定されているが、政策評価9-32や12-43にも同義のものがある。</t>
    <phoneticPr fontId="5"/>
  </si>
  <si>
    <t>企画競争により企画提案書が高評価である企業を選定しており、単位あたりのコストは妥当である。</t>
    <phoneticPr fontId="5"/>
  </si>
  <si>
    <t>‐</t>
  </si>
  <si>
    <t>成果目標達成に向けて着実に推進している。</t>
    <phoneticPr fontId="5"/>
  </si>
  <si>
    <t>業務の実施にあたり受託先と適宜協議を行うことで、目的に即した必要な内容が実施されるように指導している。</t>
    <phoneticPr fontId="5"/>
  </si>
  <si>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phoneticPr fontId="5"/>
  </si>
  <si>
    <t>149</t>
    <phoneticPr fontId="5"/>
  </si>
  <si>
    <t>153</t>
    <phoneticPr fontId="5"/>
  </si>
  <si>
    <t>277</t>
    <phoneticPr fontId="5"/>
  </si>
  <si>
    <t>268</t>
    <phoneticPr fontId="5"/>
  </si>
  <si>
    <t>273</t>
    <phoneticPr fontId="5"/>
  </si>
  <si>
    <t>281</t>
    <phoneticPr fontId="5"/>
  </si>
  <si>
    <t>0271</t>
    <phoneticPr fontId="5"/>
  </si>
  <si>
    <t>・外部有識者の所見を踏まえ、「都市分野の国際展開、国際貢献推進経費」に名称変更（平成29年度）</t>
    <phoneticPr fontId="5"/>
  </si>
  <si>
    <t>インフラ海外展開等は、世界の膨大なインフラ需要を積極的に取り込むことにより、我が国の力強い経済成長につなげる事業であり、社会のニーズを的確に反映している。</t>
    <phoneticPr fontId="5"/>
  </si>
  <si>
    <t>インフラ海外展開等、国が主導して検討すべき分野である。</t>
    <phoneticPr fontId="5"/>
  </si>
  <si>
    <t>「未来投資戦略2018」等に位置づけられた優先度の高い事業である。</t>
    <phoneticPr fontId="5"/>
  </si>
  <si>
    <t>有</t>
  </si>
  <si>
    <t>無</t>
  </si>
  <si>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phoneticPr fontId="5"/>
  </si>
  <si>
    <t>業務の実施にあたり、関係機関と連携し、必要な取組を効果的に実施している。</t>
    <phoneticPr fontId="5"/>
  </si>
  <si>
    <t>インフラ海外展開等の具体的な政策へ結びついていることから、十分に活用されている。</t>
    <phoneticPr fontId="5"/>
  </si>
  <si>
    <t>国益向上の観点から、本調査の成果を、我が国の民間企業の海外でのビジネス機会の拡大、国内向けの企業誘致や国際会議の誘致等に向けた日本の魅力の効果的な発信等にも活用できるように取り組む。</t>
    <phoneticPr fontId="5"/>
  </si>
  <si>
    <t>A.（公財）都市緑化機構</t>
    <rPh sb="3" eb="4">
      <t>コウ</t>
    </rPh>
    <rPh sb="4" eb="5">
      <t>ザイ</t>
    </rPh>
    <rPh sb="6" eb="8">
      <t>トシ</t>
    </rPh>
    <rPh sb="8" eb="10">
      <t>リョクカ</t>
    </rPh>
    <rPh sb="10" eb="12">
      <t>キコウ</t>
    </rPh>
    <phoneticPr fontId="5"/>
  </si>
  <si>
    <t>都市・地域づくり推進調査費</t>
    <phoneticPr fontId="5"/>
  </si>
  <si>
    <t>平成３０年度海外における日本庭園保全再生方策検討調査</t>
    <phoneticPr fontId="5"/>
  </si>
  <si>
    <t>北京国際園芸博覧会出展調査</t>
    <phoneticPr fontId="5"/>
  </si>
  <si>
    <t>B.（株）トータルメディア開発研究所</t>
    <phoneticPr fontId="5"/>
  </si>
  <si>
    <t>国際競争力強化のための都市周遊体験型シティセールス可能性調査業務</t>
    <phoneticPr fontId="5"/>
  </si>
  <si>
    <t>国際競争力強化シティセールスに資するコンテンツ情報収集等調査業務</t>
    <phoneticPr fontId="5"/>
  </si>
  <si>
    <t>C.ピーシーオーワークス</t>
    <phoneticPr fontId="5"/>
  </si>
  <si>
    <t>A.公益財団法人</t>
    <phoneticPr fontId="5"/>
  </si>
  <si>
    <t>（公財）都市緑化機構</t>
    <phoneticPr fontId="5"/>
  </si>
  <si>
    <t>荒廃が進む海外の日本庭園の修復に係るモデル事業を実施し、外国人技術者にも分かりやすい維持管理マニュアルの整備等を通じ、海外における日本庭園の修復体制の構築を図る。</t>
    <phoneticPr fontId="5"/>
  </si>
  <si>
    <t>平成３１年４月から北京で開催予定の国際園芸博覧会への政府出展について、我が国の造園・緑化技術の情報発信、出展効果の把握等を実施する。</t>
    <phoneticPr fontId="5"/>
  </si>
  <si>
    <t>-</t>
    <phoneticPr fontId="5"/>
  </si>
  <si>
    <t>Ｂ.民間企業</t>
    <rPh sb="2" eb="4">
      <t>ミンカン</t>
    </rPh>
    <rPh sb="4" eb="6">
      <t>キギョウ</t>
    </rPh>
    <phoneticPr fontId="5"/>
  </si>
  <si>
    <t>Ｃ.民間企業</t>
    <rPh sb="2" eb="4">
      <t>ミンカン</t>
    </rPh>
    <rPh sb="4" eb="6">
      <t>キギョウ</t>
    </rPh>
    <phoneticPr fontId="5"/>
  </si>
  <si>
    <t>平成３１年３月にギリシャ・アテネ市にて開催される「ＯＥＣＤ地域開発政策委員会第４回会合」等への参加に当たり、円滑な実施のために必要となる準備・運営等を行う。</t>
    <phoneticPr fontId="5"/>
  </si>
  <si>
    <t>平成３１年３月にフランス・カンヌ市にて開催される「MIPIM 2019」等への参加に当たり、円滑な実施のために必要となる準備・運営等を行う。</t>
    <phoneticPr fontId="5"/>
  </si>
  <si>
    <t>（株）トータルメディア開発研究所</t>
    <phoneticPr fontId="5"/>
  </si>
  <si>
    <t>国際競争力強化のためのシティセールスやスマートシティ等先進的まちづくりに取り組んでいる東京都内及び近郊都市における民間企業や公益団体、行政機関等と連携し、周遊体験型シティセールスの実証実験の試行及び実運営計画立案等の可能性調査を行う。</t>
    <phoneticPr fontId="5"/>
  </si>
  <si>
    <t>「シティ・フューチャー・ギャラリー（仮称）」の今後の企画検討を見据え、民間企業や公益団体、行政機関が所有しているシティセールスに活用できる各種素材等の情報収集整理・活用時に必要となる各種調整事項に関する調査とこれらのデータベースの作成を行う。</t>
    <phoneticPr fontId="5"/>
  </si>
  <si>
    <t>森ビル（株）</t>
    <phoneticPr fontId="5"/>
  </si>
  <si>
    <t>日本の各都市の国際競争力の強化につなげることを目指して、2019年3月に開催される「MIPIM 2019」の場において、ブース出展等を通じたシティセールスを企画・検討し、その効果を実証する。</t>
    <phoneticPr fontId="5"/>
  </si>
  <si>
    <t>「シティ・フューチャー・ギャラリー（仮称）構想」推進のため、特に、海外他都市が展開するシティセールス事業に関する調査を行うとともに、官民が所有するシティセールス施設との機能連携に着目した、今後の事業推進の各段階における技術事項の整理及び事業継続の戦略検討を行う。</t>
    <phoneticPr fontId="5"/>
  </si>
  <si>
    <t>（株）ピーシーオーワークス</t>
    <rPh sb="1" eb="2">
      <t>カブ</t>
    </rPh>
    <phoneticPr fontId="5"/>
  </si>
  <si>
    <t>（株）メディアアトリエ</t>
    <rPh sb="1" eb="2">
      <t>カブ</t>
    </rPh>
    <phoneticPr fontId="5"/>
  </si>
  <si>
    <t>新興国における都市交通システムの海外展開に向けた調査・支援業務日本工営・日本交通計画協会共同提案体</t>
    <phoneticPr fontId="5"/>
  </si>
  <si>
    <t>都市交通システムに関する国内外の最新の動向について情報収集及び整理を行い、新興国における都市交通システムの海外展開戦略を検討する。また、政府関係者に対して日本の都市交通システムの優位性等の紹介を目的とした現地セミナーや国内での官民情報共有を目的とした研究会を開催し、交通分野における民間企業の海外展開を推進することを目的とする。</t>
    <phoneticPr fontId="5"/>
  </si>
  <si>
    <t>日本工営（株）　東京支店　</t>
    <phoneticPr fontId="5"/>
  </si>
  <si>
    <t>都市開発の需要の拡大が見込まれるインドにおいて日本企業の参画を促すため、現地の政治・経済の動向、インフラの整備状況、都市開発に関する法制度の整備状況等の情報を収集し、日本企業が進出するための可能性と課題を整理した上で、案件形成に向けた提言を行う。</t>
    <phoneticPr fontId="5"/>
  </si>
  <si>
    <t>ミャンマーの都市地域開発計画法案に規定された法定計画策定のためのガイドラインの必要性に鑑み、地方域/州都市システム計画策定支援及び当該都市システム計画策定に関するガイドライン案の作成を行う。また、同法案の制定後３ヶ月以内に制定が求められる、施行細則についてのフォローアップを行う。</t>
    <phoneticPr fontId="5"/>
  </si>
  <si>
    <t>公共交通一体型都市整備に関する海外展開戦略の検討調査・支援業務日建設計総合研究所・日本コンサルタンツ共同提案体</t>
    <phoneticPr fontId="5"/>
  </si>
  <si>
    <t>我が国がこれまで進めてきた都市交通と一体となった総合的な都市開発を、都市化が進展し、新規に鉄道路線の整備が予定されているインド等の新興国において展開することを目的に、都市交通や都市開発といった都市分野において、国内外の事例に関する情報整理を行い、先方政府関係者に説明するための資料作成等を実施する。また、先方政府関係者等の理解を深めることを目的とした現地セミナー等を開催する。</t>
    <phoneticPr fontId="5"/>
  </si>
  <si>
    <t>（株）オリエンタルコンサルタンツグローバル</t>
    <phoneticPr fontId="5"/>
  </si>
  <si>
    <t>平成３０年度東南アジア地域における都市開発の案件形成推進業務共同提案体</t>
    <phoneticPr fontId="5"/>
  </si>
  <si>
    <t>経済成長が著しく、長期的な人口ボーナスが見込まれる東南アジア地域（東南アジア諸国連合の加盟国（インドネシア、カンボジア、シンガポール、タイ、フィリピン、ブルネイ、ベトナム、マレーシア、ミャンマー、ラオス））を対象とした、日本の技術・ノウハウを活かした都市開発として我が国の民間企業が実施する可能性のある具体的な案件に関し、民間企業による投資可能性の判断に資する情報の収集、調査等を行う。</t>
    <phoneticPr fontId="5"/>
  </si>
  <si>
    <t>鹿島･UR・OCG共同提案体</t>
    <phoneticPr fontId="5"/>
  </si>
  <si>
    <t>経済成長が著しく、長期的な人口ボーナスが見込まれる南アジア地域（南アジア地域協力連合の加盟国（アフガニスタン、インド、スリランカ、ネパール、パキスタン、バングラデシュ、ブータン、モルディブ））を対象とした、日本の技術・ノウハウを活かした都市開発として我が国の民間企業が実施する可能性のある具体的な案件に関し、民間企業による投資可能性の判断に資する情報の収集、調査等を行う。</t>
    <phoneticPr fontId="5"/>
  </si>
  <si>
    <t>平成３０年度 ミャンマー・ヤンゴン市・ヤンキン地区における公有地を活用した都市機能の向上に関する調査業務株式会社オリエンタルコンサルタンツグローバル・株式会社オリエンタルコンサルタンツ共同提案体</t>
    <phoneticPr fontId="5"/>
  </si>
  <si>
    <t>「平成29年度 ミャンマー・ヤンゴンにおける都市開発案件形成のためのインフラに関連する情報収集・調査業務」におけるヤンゴン市ヤンキン地区を対象としたインフラの現況調査及び将来の開発計画を見据えたインフラ整備計画の妥当性の分析・整理を踏まえ、ヤンキン地区内の具体的な公有地を対象として、インフラ整備計画とバランスの取れた開発コンセプト等の検討を行う。</t>
    <phoneticPr fontId="5"/>
  </si>
  <si>
    <t>（株）日本総合研究所</t>
    <phoneticPr fontId="5"/>
  </si>
  <si>
    <t>マレーシア国では、公共交通網の整備に伴い、駅周辺や沿線開発への関心が高まりをみせているところ、マレーシアにおける都市鉄道駅周辺において、我が国企業の参画の下で公共交通指向型都市開発（ＴＯＤ：Transit Oriented Develpoment）を実施する可能性の検討を行う。</t>
    <phoneticPr fontId="5"/>
  </si>
  <si>
    <t>-</t>
    <phoneticPr fontId="5"/>
  </si>
  <si>
    <t>232/20</t>
    <phoneticPr fontId="5"/>
  </si>
  <si>
    <t>ＯＥＣＤ地域開発施策委員会第４回閣僚級会合に係る会議準備・運営業務</t>
    <rPh sb="8" eb="10">
      <t>セサク</t>
    </rPh>
    <phoneticPr fontId="5"/>
  </si>
  <si>
    <t>-</t>
    <phoneticPr fontId="5"/>
  </si>
  <si>
    <t>224/19</t>
    <phoneticPr fontId="5"/>
  </si>
  <si>
    <t>北京国際園芸博覧会全入場者数の3％(約48万人)以上が、日本政府屋外出展に来場する。</t>
    <rPh sb="0" eb="2">
      <t>ペキン</t>
    </rPh>
    <phoneticPr fontId="5"/>
  </si>
  <si>
    <t>-</t>
    <phoneticPr fontId="5"/>
  </si>
  <si>
    <t>今後の官民一体となった案件発掘・形成のための施策の検討に資するため、フィリピンにおける都市開発に係る情報を調査・把握し、既存の都市交通ネットワークや今後整備が見込まれる都市交通ネットワーク沿線での日本の民間企業による都市開発の可能性について調査するとともに、具体的な都市開発の提案を行う。</t>
    <phoneticPr fontId="5"/>
  </si>
  <si>
    <t>-</t>
  </si>
  <si>
    <t>-</t>
    <phoneticPr fontId="5"/>
  </si>
  <si>
    <t>執行額
／調査実施件数
（※少額随契除く）　　　　　　　　　　　　　　　　　　　　　　　　　　　　</t>
    <phoneticPr fontId="5"/>
  </si>
  <si>
    <t>費目・使途については、企画競争委員会における外部の有識者による審査を導入し、調査の進捗状況についても随時監督している。</t>
    <rPh sb="50" eb="52">
      <t>ズイジ</t>
    </rPh>
    <phoneticPr fontId="5"/>
  </si>
  <si>
    <t>海外インフラ展開法を踏まえ、都市開発の海外展開を効果的に進めるため、引き続き、独立行政法人や民間事業者と連携して事業を推進すべき。</t>
    <phoneticPr fontId="5"/>
  </si>
  <si>
    <t>課長　増田　昌樹
課長　堤　洋介
課長　楠田　幹人
課長　古澤　達也</t>
    <rPh sb="3" eb="5">
      <t>マスダ</t>
    </rPh>
    <rPh sb="6" eb="8">
      <t>マサキ</t>
    </rPh>
    <rPh sb="12" eb="13">
      <t>ツツミ</t>
    </rPh>
    <rPh sb="14" eb="16">
      <t>ヨウスケ</t>
    </rPh>
    <rPh sb="20" eb="22">
      <t>クスダ</t>
    </rPh>
    <rPh sb="23" eb="24">
      <t>ミキ</t>
    </rPh>
    <rPh sb="24" eb="25">
      <t>ヒト</t>
    </rPh>
    <rPh sb="29" eb="31">
      <t>フルサワ</t>
    </rPh>
    <rPh sb="32" eb="34">
      <t>タツヤ</t>
    </rPh>
    <phoneticPr fontId="5"/>
  </si>
  <si>
    <t>執行等改善</t>
  </si>
  <si>
    <t>-</t>
    <phoneticPr fontId="5"/>
  </si>
  <si>
    <t>①環境共生型都市開発の海外展開に向けた調査経費等
　インフラ海外展開を推進するため、日本が強みを有する環境共生型都市開発等の海外展開に向け、国内外の国際展開の事例収集、現状把握等を実施する。
②海外における日本庭園の保全再生方策検討調査
　海外の日本庭園での修復に係るモデル事業の実施を通じて、現地の技術者が利用可能な維持管理マニュアルの整備等を行う。
③北京国際園芸博覧会出展調査等
　2019年(平成31年)北京で開催の国際園芸博覧会において、日本の庭園文化の対外発信や造園緑化技術の海外展開を図るため、日本政府出展内容について調査等を行う。</t>
    <rPh sb="23" eb="24">
      <t>トウ</t>
    </rPh>
    <rPh sb="191" eb="192">
      <t>トウ</t>
    </rPh>
    <phoneticPr fontId="5"/>
  </si>
  <si>
    <t>大規模開発に関するノウハウを有する独立行政法人都市再生機構等と連携し、官民一体となって我が国企業の案件受注を促進する。</t>
    <rPh sb="0" eb="3">
      <t>ダイキボ</t>
    </rPh>
    <rPh sb="3" eb="5">
      <t>カイハツ</t>
    </rPh>
    <rPh sb="6" eb="7">
      <t>カン</t>
    </rPh>
    <rPh sb="14" eb="15">
      <t>ユウ</t>
    </rPh>
    <rPh sb="17" eb="19">
      <t>ドクリツ</t>
    </rPh>
    <rPh sb="19" eb="21">
      <t>ギョウセイ</t>
    </rPh>
    <rPh sb="21" eb="23">
      <t>ホウジン</t>
    </rPh>
    <rPh sb="23" eb="25">
      <t>トシ</t>
    </rPh>
    <rPh sb="25" eb="27">
      <t>サイセイ</t>
    </rPh>
    <rPh sb="27" eb="29">
      <t>キコウ</t>
    </rPh>
    <rPh sb="29" eb="30">
      <t>トウ</t>
    </rPh>
    <rPh sb="31" eb="33">
      <t>レンケイ</t>
    </rPh>
    <rPh sb="35" eb="37">
      <t>カンミン</t>
    </rPh>
    <rPh sb="37" eb="39">
      <t>イッタイ</t>
    </rPh>
    <rPh sb="43" eb="44">
      <t>ワ</t>
    </rPh>
    <rPh sb="45" eb="46">
      <t>クニ</t>
    </rPh>
    <rPh sb="46" eb="48">
      <t>キギョウ</t>
    </rPh>
    <rPh sb="49" eb="51">
      <t>アンケン</t>
    </rPh>
    <rPh sb="51" eb="53">
      <t>ジュチュウ</t>
    </rPh>
    <rPh sb="54" eb="56">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</si>
</sst>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59742</xdr:colOff>
      <xdr:row>740</xdr:row>
      <xdr:rowOff>299357</xdr:rowOff>
    </xdr:from>
    <xdr:to>
      <xdr:col>25</xdr:col>
      <xdr:colOff>202933</xdr:colOff>
      <xdr:row>742</xdr:row>
      <xdr:rowOff>253978</xdr:rowOff>
    </xdr:to>
    <xdr:sp macro="" textlink="">
      <xdr:nvSpPr>
        <xdr:cNvPr id="3" name="正方形/長方形 2"/>
        <xdr:cNvSpPr/>
      </xdr:nvSpPr>
      <xdr:spPr>
        <a:xfrm>
          <a:off x="3060117" y="45219257"/>
          <a:ext cx="2143441" cy="6594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２３２百万円</a:t>
          </a:r>
        </a:p>
      </xdr:txBody>
    </xdr:sp>
    <xdr:clientData/>
  </xdr:twoCellAnchor>
  <xdr:twoCellAnchor>
    <xdr:from>
      <xdr:col>14</xdr:col>
      <xdr:colOff>190500</xdr:colOff>
      <xdr:row>742</xdr:row>
      <xdr:rowOff>306246</xdr:rowOff>
    </xdr:from>
    <xdr:to>
      <xdr:col>26</xdr:col>
      <xdr:colOff>60967</xdr:colOff>
      <xdr:row>744</xdr:row>
      <xdr:rowOff>180990</xdr:rowOff>
    </xdr:to>
    <xdr:sp macro="" textlink="">
      <xdr:nvSpPr>
        <xdr:cNvPr id="4" name="大かっこ 3"/>
        <xdr:cNvSpPr/>
      </xdr:nvSpPr>
      <xdr:spPr>
        <a:xfrm>
          <a:off x="2990850" y="45930996"/>
          <a:ext cx="2270767" cy="5795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60964</xdr:colOff>
      <xdr:row>748</xdr:row>
      <xdr:rowOff>346656</xdr:rowOff>
    </xdr:from>
    <xdr:to>
      <xdr:col>38</xdr:col>
      <xdr:colOff>176353</xdr:colOff>
      <xdr:row>750</xdr:row>
      <xdr:rowOff>294037</xdr:rowOff>
    </xdr:to>
    <xdr:sp macro="" textlink="">
      <xdr:nvSpPr>
        <xdr:cNvPr id="5" name="正方形/長方形 4"/>
        <xdr:cNvSpPr/>
      </xdr:nvSpPr>
      <xdr:spPr>
        <a:xfrm>
          <a:off x="5261614" y="48085956"/>
          <a:ext cx="2515689" cy="6522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５０百万円</a:t>
          </a:r>
        </a:p>
      </xdr:txBody>
    </xdr:sp>
    <xdr:clientData/>
  </xdr:twoCellAnchor>
  <xdr:twoCellAnchor>
    <xdr:from>
      <xdr:col>26</xdr:col>
      <xdr:colOff>107460</xdr:colOff>
      <xdr:row>755</xdr:row>
      <xdr:rowOff>7714</xdr:rowOff>
    </xdr:from>
    <xdr:to>
      <xdr:col>39</xdr:col>
      <xdr:colOff>18741</xdr:colOff>
      <xdr:row>756</xdr:row>
      <xdr:rowOff>292969</xdr:rowOff>
    </xdr:to>
    <xdr:sp macro="" textlink="">
      <xdr:nvSpPr>
        <xdr:cNvPr id="6" name="正方形/長方形 5"/>
        <xdr:cNvSpPr/>
      </xdr:nvSpPr>
      <xdr:spPr>
        <a:xfrm>
          <a:off x="5308110" y="50213989"/>
          <a:ext cx="2511606" cy="637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Ｂ．民間企業（１５者）</a:t>
          </a:r>
        </a:p>
        <a:p>
          <a:pPr algn="ctr"/>
          <a:r>
            <a:rPr kumimoji="1" lang="ja-JP" altLang="en-US" sz="1100">
              <a:solidFill>
                <a:schemeClr val="tx1"/>
              </a:solidFill>
            </a:rPr>
            <a:t>１７７百万円</a:t>
          </a:r>
        </a:p>
      </xdr:txBody>
    </xdr:sp>
    <xdr:clientData/>
  </xdr:twoCellAnchor>
  <xdr:twoCellAnchor>
    <xdr:from>
      <xdr:col>20</xdr:col>
      <xdr:colOff>188115</xdr:colOff>
      <xdr:row>744</xdr:row>
      <xdr:rowOff>313246</xdr:rowOff>
    </xdr:from>
    <xdr:to>
      <xdr:col>20</xdr:col>
      <xdr:colOff>188115</xdr:colOff>
      <xdr:row>759</xdr:row>
      <xdr:rowOff>187567</xdr:rowOff>
    </xdr:to>
    <xdr:cxnSp macro="">
      <xdr:nvCxnSpPr>
        <xdr:cNvPr id="7" name="直線コネクタ 6"/>
        <xdr:cNvCxnSpPr/>
      </xdr:nvCxnSpPr>
      <xdr:spPr>
        <a:xfrm>
          <a:off x="4188615" y="46642846"/>
          <a:ext cx="0" cy="61036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129104</xdr:colOff>
      <xdr:row>751</xdr:row>
      <xdr:rowOff>7486</xdr:rowOff>
    </xdr:from>
    <xdr:to>
      <xdr:col>41</xdr:col>
      <xdr:colOff>141746</xdr:colOff>
      <xdr:row>752</xdr:row>
      <xdr:rowOff>244835</xdr:rowOff>
    </xdr:to>
    <xdr:sp macro="" textlink="">
      <xdr:nvSpPr>
        <xdr:cNvPr id="8" name="大かっこ 7"/>
        <xdr:cNvSpPr/>
      </xdr:nvSpPr>
      <xdr:spPr>
        <a:xfrm>
          <a:off x="5129729" y="48804061"/>
          <a:ext cx="3213042" cy="589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181995</xdr:colOff>
      <xdr:row>749</xdr:row>
      <xdr:rowOff>325522</xdr:rowOff>
    </xdr:from>
    <xdr:to>
      <xdr:col>26</xdr:col>
      <xdr:colOff>65111</xdr:colOff>
      <xdr:row>749</xdr:row>
      <xdr:rowOff>325525</xdr:rowOff>
    </xdr:to>
    <xdr:cxnSp macro="">
      <xdr:nvCxnSpPr>
        <xdr:cNvPr id="9" name="直線コネクタ 8"/>
        <xdr:cNvCxnSpPr/>
      </xdr:nvCxnSpPr>
      <xdr:spPr>
        <a:xfrm flipV="1">
          <a:off x="4182495" y="48417247"/>
          <a:ext cx="1083266"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77261</xdr:colOff>
      <xdr:row>758</xdr:row>
      <xdr:rowOff>496970</xdr:rowOff>
    </xdr:from>
    <xdr:to>
      <xdr:col>39</xdr:col>
      <xdr:colOff>17066</xdr:colOff>
      <xdr:row>760</xdr:row>
      <xdr:rowOff>89293</xdr:rowOff>
    </xdr:to>
    <xdr:sp macro="" textlink="">
      <xdr:nvSpPr>
        <xdr:cNvPr id="10" name="正方形/長方形 9"/>
        <xdr:cNvSpPr/>
      </xdr:nvSpPr>
      <xdr:spPr>
        <a:xfrm>
          <a:off x="5277911" y="52389170"/>
          <a:ext cx="2540130" cy="63054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Ｃ．民間企業（２者）</a:t>
          </a:r>
        </a:p>
        <a:p>
          <a:pPr algn="ctr"/>
          <a:r>
            <a:rPr kumimoji="1" lang="ja-JP" altLang="en-US" sz="1100">
              <a:solidFill>
                <a:sysClr val="windowText" lastClr="000000"/>
              </a:solidFill>
            </a:rPr>
            <a:t>５百万円</a:t>
          </a:r>
        </a:p>
      </xdr:txBody>
    </xdr:sp>
    <xdr:clientData/>
  </xdr:twoCellAnchor>
  <xdr:twoCellAnchor>
    <xdr:from>
      <xdr:col>20</xdr:col>
      <xdr:colOff>188115</xdr:colOff>
      <xdr:row>755</xdr:row>
      <xdr:rowOff>331783</xdr:rowOff>
    </xdr:from>
    <xdr:to>
      <xdr:col>26</xdr:col>
      <xdr:colOff>83384</xdr:colOff>
      <xdr:row>755</xdr:row>
      <xdr:rowOff>331786</xdr:rowOff>
    </xdr:to>
    <xdr:cxnSp macro="">
      <xdr:nvCxnSpPr>
        <xdr:cNvPr id="11" name="直線コネクタ 10"/>
        <xdr:cNvCxnSpPr/>
      </xdr:nvCxnSpPr>
      <xdr:spPr>
        <a:xfrm flipV="1">
          <a:off x="4188615" y="50538058"/>
          <a:ext cx="1095419"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188436</xdr:colOff>
      <xdr:row>759</xdr:row>
      <xdr:rowOff>180309</xdr:rowOff>
    </xdr:from>
    <xdr:to>
      <xdr:col>26</xdr:col>
      <xdr:colOff>83705</xdr:colOff>
      <xdr:row>759</xdr:row>
      <xdr:rowOff>180312</xdr:rowOff>
    </xdr:to>
    <xdr:cxnSp macro="">
      <xdr:nvCxnSpPr>
        <xdr:cNvPr id="12" name="直線コネクタ 11"/>
        <xdr:cNvCxnSpPr/>
      </xdr:nvCxnSpPr>
      <xdr:spPr>
        <a:xfrm flipV="1">
          <a:off x="4188936" y="52739259"/>
          <a:ext cx="1095419"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122465</xdr:colOff>
      <xdr:row>743</xdr:row>
      <xdr:rowOff>54429</xdr:rowOff>
    </xdr:from>
    <xdr:to>
      <xdr:col>26</xdr:col>
      <xdr:colOff>1558</xdr:colOff>
      <xdr:row>745</xdr:row>
      <xdr:rowOff>161292</xdr:rowOff>
    </xdr:to>
    <xdr:sp macro="" textlink="">
      <xdr:nvSpPr>
        <xdr:cNvPr id="13" name="テキスト ボックス 12"/>
        <xdr:cNvSpPr txBox="1"/>
      </xdr:nvSpPr>
      <xdr:spPr>
        <a:xfrm>
          <a:off x="3122840" y="46031604"/>
          <a:ext cx="2079368" cy="811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新たな都市・地域政策の推進に関する検討</a:t>
          </a:r>
        </a:p>
      </xdr:txBody>
    </xdr:sp>
    <xdr:clientData/>
  </xdr:twoCellAnchor>
  <xdr:twoCellAnchor>
    <xdr:from>
      <xdr:col>26</xdr:col>
      <xdr:colOff>149678</xdr:colOff>
      <xdr:row>751</xdr:row>
      <xdr:rowOff>13607</xdr:rowOff>
    </xdr:from>
    <xdr:to>
      <xdr:col>40</xdr:col>
      <xdr:colOff>67054</xdr:colOff>
      <xdr:row>753</xdr:row>
      <xdr:rowOff>99010</xdr:rowOff>
    </xdr:to>
    <xdr:sp macro="" textlink="">
      <xdr:nvSpPr>
        <xdr:cNvPr id="14" name="テキスト ボックス 13"/>
        <xdr:cNvSpPr txBox="1"/>
      </xdr:nvSpPr>
      <xdr:spPr>
        <a:xfrm>
          <a:off x="5350328" y="48810182"/>
          <a:ext cx="2717726" cy="79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平成３０年度海外における日本庭園保全再生方策検討調査　等　</a:t>
          </a:r>
          <a:endParaRPr kumimoji="1" lang="ja-JP" altLang="en-US" sz="1100"/>
        </a:p>
      </xdr:txBody>
    </xdr:sp>
    <xdr:clientData/>
  </xdr:twoCellAnchor>
  <xdr:twoCellAnchor>
    <xdr:from>
      <xdr:col>26</xdr:col>
      <xdr:colOff>27214</xdr:colOff>
      <xdr:row>756</xdr:row>
      <xdr:rowOff>340178</xdr:rowOff>
    </xdr:from>
    <xdr:to>
      <xdr:col>39</xdr:col>
      <xdr:colOff>166676</xdr:colOff>
      <xdr:row>757</xdr:row>
      <xdr:rowOff>466260</xdr:rowOff>
    </xdr:to>
    <xdr:sp macro="" textlink="">
      <xdr:nvSpPr>
        <xdr:cNvPr id="15" name="テキスト ボックス 14"/>
        <xdr:cNvSpPr txBox="1"/>
      </xdr:nvSpPr>
      <xdr:spPr>
        <a:xfrm>
          <a:off x="5227864" y="50898878"/>
          <a:ext cx="2739787" cy="79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国際競争力強化のための都市周遊体験型シティセールス可能性調査業務　等　　</a:t>
          </a:r>
        </a:p>
      </xdr:txBody>
    </xdr:sp>
    <xdr:clientData/>
  </xdr:twoCellAnchor>
  <xdr:twoCellAnchor>
    <xdr:from>
      <xdr:col>26</xdr:col>
      <xdr:colOff>27214</xdr:colOff>
      <xdr:row>756</xdr:row>
      <xdr:rowOff>340178</xdr:rowOff>
    </xdr:from>
    <xdr:to>
      <xdr:col>42</xdr:col>
      <xdr:colOff>4560</xdr:colOff>
      <xdr:row>757</xdr:row>
      <xdr:rowOff>262275</xdr:rowOff>
    </xdr:to>
    <xdr:sp macro="" textlink="">
      <xdr:nvSpPr>
        <xdr:cNvPr id="16" name="大かっこ 15"/>
        <xdr:cNvSpPr/>
      </xdr:nvSpPr>
      <xdr:spPr>
        <a:xfrm>
          <a:off x="5227864" y="50898878"/>
          <a:ext cx="3177746" cy="588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189159</xdr:colOff>
      <xdr:row>760</xdr:row>
      <xdr:rowOff>163341</xdr:rowOff>
    </xdr:from>
    <xdr:to>
      <xdr:col>40</xdr:col>
      <xdr:colOff>100419</xdr:colOff>
      <xdr:row>762</xdr:row>
      <xdr:rowOff>318749</xdr:rowOff>
    </xdr:to>
    <xdr:sp macro="" textlink="">
      <xdr:nvSpPr>
        <xdr:cNvPr id="17" name="テキスト ボックス 16"/>
        <xdr:cNvSpPr txBox="1"/>
      </xdr:nvSpPr>
      <xdr:spPr>
        <a:xfrm>
          <a:off x="5389809" y="53093766"/>
          <a:ext cx="2711610" cy="83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ＯＥＣＤ地域開発施策委員会第４回閣僚級会合に係る会議準備・運営業務　等</a:t>
          </a:r>
        </a:p>
      </xdr:txBody>
    </xdr:sp>
    <xdr:clientData/>
  </xdr:twoCellAnchor>
  <xdr:twoCellAnchor>
    <xdr:from>
      <xdr:col>25</xdr:col>
      <xdr:colOff>149678</xdr:colOff>
      <xdr:row>760</xdr:row>
      <xdr:rowOff>122464</xdr:rowOff>
    </xdr:from>
    <xdr:to>
      <xdr:col>41</xdr:col>
      <xdr:colOff>160637</xdr:colOff>
      <xdr:row>762</xdr:row>
      <xdr:rowOff>47490</xdr:rowOff>
    </xdr:to>
    <xdr:sp macro="" textlink="">
      <xdr:nvSpPr>
        <xdr:cNvPr id="18" name="大かっこ 17"/>
        <xdr:cNvSpPr/>
      </xdr:nvSpPr>
      <xdr:spPr>
        <a:xfrm>
          <a:off x="5150303" y="53052889"/>
          <a:ext cx="3211359" cy="601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163285</xdr:colOff>
      <xdr:row>748</xdr:row>
      <xdr:rowOff>136071</xdr:rowOff>
    </xdr:from>
    <xdr:to>
      <xdr:col>38</xdr:col>
      <xdr:colOff>56135</xdr:colOff>
      <xdr:row>749</xdr:row>
      <xdr:rowOff>76654</xdr:rowOff>
    </xdr:to>
    <xdr:sp macro="" textlink="">
      <xdr:nvSpPr>
        <xdr:cNvPr id="19" name="テキスト ボックス 18"/>
        <xdr:cNvSpPr txBox="1"/>
      </xdr:nvSpPr>
      <xdr:spPr>
        <a:xfrm>
          <a:off x="5163910" y="47875371"/>
          <a:ext cx="2493175" cy="2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168381</xdr:colOff>
      <xdr:row>758</xdr:row>
      <xdr:rowOff>221194</xdr:rowOff>
    </xdr:from>
    <xdr:to>
      <xdr:col>38</xdr:col>
      <xdr:colOff>78549</xdr:colOff>
      <xdr:row>758</xdr:row>
      <xdr:rowOff>457314</xdr:rowOff>
    </xdr:to>
    <xdr:sp macro="" textlink="">
      <xdr:nvSpPr>
        <xdr:cNvPr id="20" name="テキスト ボックス 19"/>
        <xdr:cNvSpPr txBox="1"/>
      </xdr:nvSpPr>
      <xdr:spPr>
        <a:xfrm>
          <a:off x="5169006" y="52113394"/>
          <a:ext cx="2510493" cy="23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179586</xdr:colOff>
      <xdr:row>754</xdr:row>
      <xdr:rowOff>63501</xdr:rowOff>
    </xdr:from>
    <xdr:to>
      <xdr:col>42</xdr:col>
      <xdr:colOff>12700</xdr:colOff>
      <xdr:row>755</xdr:row>
      <xdr:rowOff>80289</xdr:rowOff>
    </xdr:to>
    <xdr:sp macro="" textlink="">
      <xdr:nvSpPr>
        <xdr:cNvPr id="21" name="テキスト ボックス 20"/>
        <xdr:cNvSpPr txBox="1"/>
      </xdr:nvSpPr>
      <xdr:spPr>
        <a:xfrm>
          <a:off x="5259586" y="49288701"/>
          <a:ext cx="3287514" cy="37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随意契約（企画競争及び少額随契等）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c r="AP2" s="927"/>
      <c r="AQ2" s="927"/>
      <c r="AR2" s="65" t="str">
        <f>IF(OR(AO2="　", AO2=""), "", "-")</f>
        <v/>
      </c>
      <c r="AS2" s="928">
        <v>278</v>
      </c>
      <c r="AT2" s="928"/>
      <c r="AU2" s="928"/>
      <c r="AV2" s="43" t="str">
        <f>IF(AW2="", "", "-")</f>
        <v/>
      </c>
      <c r="AW2" s="899"/>
      <c r="AX2" s="899"/>
    </row>
    <row r="3" spans="1:50" ht="21" customHeight="1" thickBot="1" x14ac:dyDescent="0.2">
      <c r="A3" s="855" t="s">
        <v>457</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476</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477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478</v>
      </c>
      <c r="AF4" s="676"/>
      <c r="AG4" s="676"/>
      <c r="AH4" s="676"/>
      <c r="AI4" s="676"/>
      <c r="AJ4" s="676"/>
      <c r="AK4" s="676"/>
      <c r="AL4" s="676"/>
      <c r="AM4" s="676"/>
      <c r="AN4" s="676"/>
      <c r="AO4" s="676"/>
      <c r="AP4" s="677"/>
      <c r="AQ4" s="678" t="s">
        <v>2</v>
      </c>
      <c r="AR4" s="673"/>
      <c r="AS4" s="673"/>
      <c r="AT4" s="673"/>
      <c r="AU4" s="673"/>
      <c r="AV4" s="673"/>
      <c r="AW4" s="673"/>
      <c r="AX4" s="679"/>
    </row>
    <row r="5" spans="1:50" ht="92.25" customHeight="1" x14ac:dyDescent="0.15">
      <c r="A5" s="680" t="s">
        <v>66</v>
      </c>
      <c r="B5" s="681"/>
      <c r="C5" s="681"/>
      <c r="D5" s="681"/>
      <c r="E5" s="681"/>
      <c r="F5" s="682"/>
      <c r="G5" s="827" t="s">
        <v>181</v>
      </c>
      <c r="H5" s="828"/>
      <c r="I5" s="828"/>
      <c r="J5" s="828"/>
      <c r="K5" s="828"/>
      <c r="L5" s="828"/>
      <c r="M5" s="829" t="s">
        <v>65</v>
      </c>
      <c r="N5" s="830"/>
      <c r="O5" s="830"/>
      <c r="P5" s="830"/>
      <c r="Q5" s="830"/>
      <c r="R5" s="831"/>
      <c r="S5" s="832" t="s">
        <v>130</v>
      </c>
      <c r="T5" s="828"/>
      <c r="U5" s="828"/>
      <c r="V5" s="828"/>
      <c r="W5" s="828"/>
      <c r="X5" s="833"/>
      <c r="Y5" s="686" t="s">
        <v>3</v>
      </c>
      <c r="Z5" s="531"/>
      <c r="AA5" s="531"/>
      <c r="AB5" s="531"/>
      <c r="AC5" s="531"/>
      <c r="AD5" s="532"/>
      <c r="AE5" s="687" t="s">
        <v>479</v>
      </c>
      <c r="AF5" s="687"/>
      <c r="AG5" s="687"/>
      <c r="AH5" s="687"/>
      <c r="AI5" s="687"/>
      <c r="AJ5" s="687"/>
      <c r="AK5" s="687"/>
      <c r="AL5" s="687"/>
      <c r="AM5" s="687"/>
      <c r="AN5" s="687"/>
      <c r="AO5" s="687"/>
      <c r="AP5" s="688"/>
      <c r="AQ5" s="689" t="s">
        <v>580</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481</v>
      </c>
      <c r="H7" s="487"/>
      <c r="I7" s="487"/>
      <c r="J7" s="487"/>
      <c r="K7" s="487"/>
      <c r="L7" s="487"/>
      <c r="M7" s="487"/>
      <c r="N7" s="487"/>
      <c r="O7" s="487"/>
      <c r="P7" s="487"/>
      <c r="Q7" s="487"/>
      <c r="R7" s="487"/>
      <c r="S7" s="487"/>
      <c r="T7" s="487"/>
      <c r="U7" s="487"/>
      <c r="V7" s="487"/>
      <c r="W7" s="487"/>
      <c r="X7" s="488"/>
      <c r="Y7" s="910" t="s">
        <v>429</v>
      </c>
      <c r="Z7" s="431"/>
      <c r="AA7" s="431"/>
      <c r="AB7" s="431"/>
      <c r="AC7" s="431"/>
      <c r="AD7" s="911"/>
      <c r="AE7" s="900" t="s">
        <v>481</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3" t="s">
        <v>329</v>
      </c>
      <c r="B8" s="484"/>
      <c r="C8" s="484"/>
      <c r="D8" s="484"/>
      <c r="E8" s="484"/>
      <c r="F8" s="485"/>
      <c r="G8" s="929" t="str">
        <f>入力規則等!A28</f>
        <v>観光立国</v>
      </c>
      <c r="H8" s="708"/>
      <c r="I8" s="708"/>
      <c r="J8" s="708"/>
      <c r="K8" s="708"/>
      <c r="L8" s="708"/>
      <c r="M8" s="708"/>
      <c r="N8" s="708"/>
      <c r="O8" s="708"/>
      <c r="P8" s="708"/>
      <c r="Q8" s="708"/>
      <c r="R8" s="708"/>
      <c r="S8" s="708"/>
      <c r="T8" s="708"/>
      <c r="U8" s="708"/>
      <c r="V8" s="708"/>
      <c r="W8" s="708"/>
      <c r="X8" s="930"/>
      <c r="Y8" s="834" t="s">
        <v>330</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40.5" customHeight="1" x14ac:dyDescent="0.15">
      <c r="A9" s="837" t="s">
        <v>23</v>
      </c>
      <c r="B9" s="838"/>
      <c r="C9" s="838"/>
      <c r="D9" s="838"/>
      <c r="E9" s="838"/>
      <c r="F9" s="838"/>
      <c r="G9" s="839" t="s">
        <v>482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08" customHeight="1" x14ac:dyDescent="0.15">
      <c r="A10" s="648" t="s">
        <v>29</v>
      </c>
      <c r="B10" s="649"/>
      <c r="C10" s="649"/>
      <c r="D10" s="649"/>
      <c r="E10" s="649"/>
      <c r="F10" s="649"/>
      <c r="G10" s="742" t="s">
        <v>583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1" t="s">
        <v>24</v>
      </c>
      <c r="B12" s="932"/>
      <c r="C12" s="932"/>
      <c r="D12" s="932"/>
      <c r="E12" s="932"/>
      <c r="F12" s="933"/>
      <c r="G12" s="748"/>
      <c r="H12" s="749"/>
      <c r="I12" s="749"/>
      <c r="J12" s="749"/>
      <c r="K12" s="749"/>
      <c r="L12" s="749"/>
      <c r="M12" s="749"/>
      <c r="N12" s="749"/>
      <c r="O12" s="749"/>
      <c r="P12" s="403" t="s">
        <v>448</v>
      </c>
      <c r="Q12" s="404"/>
      <c r="R12" s="404"/>
      <c r="S12" s="404"/>
      <c r="T12" s="404"/>
      <c r="U12" s="404"/>
      <c r="V12" s="405"/>
      <c r="W12" s="403" t="s">
        <v>445</v>
      </c>
      <c r="X12" s="404"/>
      <c r="Y12" s="404"/>
      <c r="Z12" s="404"/>
      <c r="AA12" s="404"/>
      <c r="AB12" s="404"/>
      <c r="AC12" s="405"/>
      <c r="AD12" s="403" t="s">
        <v>440</v>
      </c>
      <c r="AE12" s="404"/>
      <c r="AF12" s="404"/>
      <c r="AG12" s="404"/>
      <c r="AH12" s="404"/>
      <c r="AI12" s="404"/>
      <c r="AJ12" s="405"/>
      <c r="AK12" s="403" t="s">
        <v>433</v>
      </c>
      <c r="AL12" s="404"/>
      <c r="AM12" s="404"/>
      <c r="AN12" s="404"/>
      <c r="AO12" s="404"/>
      <c r="AP12" s="404"/>
      <c r="AQ12" s="405"/>
      <c r="AR12" s="403" t="s">
        <v>431</v>
      </c>
      <c r="AS12" s="404"/>
      <c r="AT12" s="404"/>
      <c r="AU12" s="404"/>
      <c r="AV12" s="404"/>
      <c r="AW12" s="404"/>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165</v>
      </c>
      <c r="Q13" s="646"/>
      <c r="R13" s="646"/>
      <c r="S13" s="646"/>
      <c r="T13" s="646"/>
      <c r="U13" s="646"/>
      <c r="V13" s="647"/>
      <c r="W13" s="645">
        <v>202</v>
      </c>
      <c r="X13" s="646"/>
      <c r="Y13" s="646"/>
      <c r="Z13" s="646"/>
      <c r="AA13" s="646"/>
      <c r="AB13" s="646"/>
      <c r="AC13" s="647"/>
      <c r="AD13" s="645">
        <v>233</v>
      </c>
      <c r="AE13" s="646"/>
      <c r="AF13" s="646"/>
      <c r="AG13" s="646"/>
      <c r="AH13" s="646"/>
      <c r="AI13" s="646"/>
      <c r="AJ13" s="647"/>
      <c r="AK13" s="645">
        <v>224</v>
      </c>
      <c r="AL13" s="646"/>
      <c r="AM13" s="646"/>
      <c r="AN13" s="646"/>
      <c r="AO13" s="646"/>
      <c r="AP13" s="646"/>
      <c r="AQ13" s="647"/>
      <c r="AR13" s="907">
        <v>313</v>
      </c>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v>20</v>
      </c>
      <c r="Q14" s="646"/>
      <c r="R14" s="646"/>
      <c r="S14" s="646"/>
      <c r="T14" s="646"/>
      <c r="U14" s="646"/>
      <c r="V14" s="647"/>
      <c r="W14" s="645" t="s">
        <v>483</v>
      </c>
      <c r="X14" s="646"/>
      <c r="Y14" s="646"/>
      <c r="Z14" s="646"/>
      <c r="AA14" s="646"/>
      <c r="AB14" s="646"/>
      <c r="AC14" s="647"/>
      <c r="AD14" s="645"/>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483</v>
      </c>
      <c r="Q15" s="646"/>
      <c r="R15" s="646"/>
      <c r="S15" s="646"/>
      <c r="T15" s="646"/>
      <c r="U15" s="646"/>
      <c r="V15" s="647"/>
      <c r="W15" s="645" t="s">
        <v>483</v>
      </c>
      <c r="X15" s="646"/>
      <c r="Y15" s="646"/>
      <c r="Z15" s="646"/>
      <c r="AA15" s="646"/>
      <c r="AB15" s="646"/>
      <c r="AC15" s="647"/>
      <c r="AD15" s="645" t="s">
        <v>483</v>
      </c>
      <c r="AE15" s="646"/>
      <c r="AF15" s="646"/>
      <c r="AG15" s="646"/>
      <c r="AH15" s="646"/>
      <c r="AI15" s="646"/>
      <c r="AJ15" s="647"/>
      <c r="AK15" s="645" t="s">
        <v>570</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483</v>
      </c>
      <c r="Q16" s="646"/>
      <c r="R16" s="646"/>
      <c r="S16" s="646"/>
      <c r="T16" s="646"/>
      <c r="U16" s="646"/>
      <c r="V16" s="647"/>
      <c r="W16" s="645" t="s">
        <v>483</v>
      </c>
      <c r="X16" s="646"/>
      <c r="Y16" s="646"/>
      <c r="Z16" s="646"/>
      <c r="AA16" s="646"/>
      <c r="AB16" s="646"/>
      <c r="AC16" s="647"/>
      <c r="AD16" s="645"/>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483</v>
      </c>
      <c r="Q17" s="646"/>
      <c r="R17" s="646"/>
      <c r="S17" s="646"/>
      <c r="T17" s="646"/>
      <c r="U17" s="646"/>
      <c r="V17" s="647"/>
      <c r="W17" s="645" t="s">
        <v>483</v>
      </c>
      <c r="X17" s="646"/>
      <c r="Y17" s="646"/>
      <c r="Z17" s="646"/>
      <c r="AA17" s="646"/>
      <c r="AB17" s="646"/>
      <c r="AC17" s="647"/>
      <c r="AD17" s="645"/>
      <c r="AE17" s="646"/>
      <c r="AF17" s="646"/>
      <c r="AG17" s="646"/>
      <c r="AH17" s="646"/>
      <c r="AI17" s="646"/>
      <c r="AJ17" s="647"/>
      <c r="AK17" s="645"/>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185</v>
      </c>
      <c r="Q18" s="867"/>
      <c r="R18" s="867"/>
      <c r="S18" s="867"/>
      <c r="T18" s="867"/>
      <c r="U18" s="867"/>
      <c r="V18" s="868"/>
      <c r="W18" s="866">
        <f>SUM(W13:AC17)</f>
        <v>202</v>
      </c>
      <c r="X18" s="867"/>
      <c r="Y18" s="867"/>
      <c r="Z18" s="867"/>
      <c r="AA18" s="867"/>
      <c r="AB18" s="867"/>
      <c r="AC18" s="868"/>
      <c r="AD18" s="866">
        <f>SUM(AD13:AJ17)</f>
        <v>233</v>
      </c>
      <c r="AE18" s="867"/>
      <c r="AF18" s="867"/>
      <c r="AG18" s="867"/>
      <c r="AH18" s="867"/>
      <c r="AI18" s="867"/>
      <c r="AJ18" s="868"/>
      <c r="AK18" s="866">
        <f>SUM(AK13:AQ17)</f>
        <v>224</v>
      </c>
      <c r="AL18" s="867"/>
      <c r="AM18" s="867"/>
      <c r="AN18" s="867"/>
      <c r="AO18" s="867"/>
      <c r="AP18" s="867"/>
      <c r="AQ18" s="868"/>
      <c r="AR18" s="866">
        <f>SUM(AR13:AX17)</f>
        <v>313</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181</v>
      </c>
      <c r="Q19" s="646"/>
      <c r="R19" s="646"/>
      <c r="S19" s="646"/>
      <c r="T19" s="646"/>
      <c r="U19" s="646"/>
      <c r="V19" s="647"/>
      <c r="W19" s="645">
        <v>190</v>
      </c>
      <c r="X19" s="646"/>
      <c r="Y19" s="646"/>
      <c r="Z19" s="646"/>
      <c r="AA19" s="646"/>
      <c r="AB19" s="646"/>
      <c r="AC19" s="647"/>
      <c r="AD19" s="645">
        <v>232</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4" t="s">
        <v>10</v>
      </c>
      <c r="H20" s="865"/>
      <c r="I20" s="865"/>
      <c r="J20" s="865"/>
      <c r="K20" s="865"/>
      <c r="L20" s="865"/>
      <c r="M20" s="865"/>
      <c r="N20" s="865"/>
      <c r="O20" s="865"/>
      <c r="P20" s="304">
        <f>IF(P18=0, "-", SUM(P19)/P18)</f>
        <v>0.97837837837837838</v>
      </c>
      <c r="Q20" s="304"/>
      <c r="R20" s="304"/>
      <c r="S20" s="304"/>
      <c r="T20" s="304"/>
      <c r="U20" s="304"/>
      <c r="V20" s="304"/>
      <c r="W20" s="304">
        <f t="shared" ref="W20" si="0">IF(W18=0, "-", SUM(W19)/W18)</f>
        <v>0.94059405940594054</v>
      </c>
      <c r="X20" s="304"/>
      <c r="Y20" s="304"/>
      <c r="Z20" s="304"/>
      <c r="AA20" s="304"/>
      <c r="AB20" s="304"/>
      <c r="AC20" s="304"/>
      <c r="AD20" s="304">
        <f t="shared" ref="AD20" si="1">IF(AD18=0, "-", SUM(AD19)/AD18)</f>
        <v>0.99570815450643779</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4"/>
      <c r="G21" s="302" t="s">
        <v>395</v>
      </c>
      <c r="H21" s="303"/>
      <c r="I21" s="303"/>
      <c r="J21" s="303"/>
      <c r="K21" s="303"/>
      <c r="L21" s="303"/>
      <c r="M21" s="303"/>
      <c r="N21" s="303"/>
      <c r="O21" s="303"/>
      <c r="P21" s="304">
        <f>IF(P19=0, "-", SUM(P19)/SUM(P13,P14))</f>
        <v>0.97837837837837838</v>
      </c>
      <c r="Q21" s="304"/>
      <c r="R21" s="304"/>
      <c r="S21" s="304"/>
      <c r="T21" s="304"/>
      <c r="U21" s="304"/>
      <c r="V21" s="304"/>
      <c r="W21" s="304">
        <f t="shared" ref="W21" si="2">IF(W19=0, "-", SUM(W19)/SUM(W13,W14))</f>
        <v>0.94059405940594054</v>
      </c>
      <c r="X21" s="304"/>
      <c r="Y21" s="304"/>
      <c r="Z21" s="304"/>
      <c r="AA21" s="304"/>
      <c r="AB21" s="304"/>
      <c r="AC21" s="304"/>
      <c r="AD21" s="304">
        <f t="shared" ref="AD21" si="3">IF(AD19=0, "-", SUM(AD19)/SUM(AD13,AD14))</f>
        <v>0.99570815450643779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465</v>
      </c>
      <c r="B22" s="953"/>
      <c r="C22" s="953"/>
      <c r="D22" s="953"/>
      <c r="E22" s="953"/>
      <c r="F22" s="954"/>
      <c r="G22" s="939" t="s">
        <v>375</v>
      </c>
      <c r="H22" s="208"/>
      <c r="I22" s="208"/>
      <c r="J22" s="208"/>
      <c r="K22" s="208"/>
      <c r="L22" s="208"/>
      <c r="M22" s="208"/>
      <c r="N22" s="208"/>
      <c r="O22" s="209"/>
      <c r="P22" s="924" t="s">
        <v>434</v>
      </c>
      <c r="Q22" s="208"/>
      <c r="R22" s="208"/>
      <c r="S22" s="208"/>
      <c r="T22" s="208"/>
      <c r="U22" s="208"/>
      <c r="V22" s="209"/>
      <c r="W22" s="924" t="s">
        <v>430</v>
      </c>
      <c r="X22" s="208"/>
      <c r="Y22" s="208"/>
      <c r="Z22" s="208"/>
      <c r="AA22" s="208"/>
      <c r="AB22" s="208"/>
      <c r="AC22" s="209"/>
      <c r="AD22" s="924" t="s">
        <v>374</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484</v>
      </c>
      <c r="H23" s="941"/>
      <c r="I23" s="941"/>
      <c r="J23" s="941"/>
      <c r="K23" s="941"/>
      <c r="L23" s="941"/>
      <c r="M23" s="941"/>
      <c r="N23" s="941"/>
      <c r="O23" s="942"/>
      <c r="P23" s="907">
        <v>224</v>
      </c>
      <c r="Q23" s="908"/>
      <c r="R23" s="908"/>
      <c r="S23" s="908"/>
      <c r="T23" s="908"/>
      <c r="U23" s="908"/>
      <c r="V23" s="925"/>
      <c r="W23" s="907">
        <v>313</v>
      </c>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c r="H24" s="944"/>
      <c r="I24" s="944"/>
      <c r="J24" s="944"/>
      <c r="K24" s="944"/>
      <c r="L24" s="944"/>
      <c r="M24" s="944"/>
      <c r="N24" s="944"/>
      <c r="O24" s="945"/>
      <c r="P24" s="645"/>
      <c r="Q24" s="646"/>
      <c r="R24" s="646"/>
      <c r="S24" s="646"/>
      <c r="T24" s="646"/>
      <c r="U24" s="646"/>
      <c r="V24" s="647"/>
      <c r="W24" s="645"/>
      <c r="X24" s="646"/>
      <c r="Y24" s="646"/>
      <c r="Z24" s="646"/>
      <c r="AA24" s="646"/>
      <c r="AB24" s="646"/>
      <c r="AC24" s="64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45"/>
      <c r="Q25" s="646"/>
      <c r="R25" s="646"/>
      <c r="S25" s="646"/>
      <c r="T25" s="646"/>
      <c r="U25" s="646"/>
      <c r="V25" s="647"/>
      <c r="W25" s="645"/>
      <c r="X25" s="646"/>
      <c r="Y25" s="646"/>
      <c r="Z25" s="646"/>
      <c r="AA25" s="646"/>
      <c r="AB25" s="646"/>
      <c r="AC25" s="64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5"/>
      <c r="Q26" s="646"/>
      <c r="R26" s="646"/>
      <c r="S26" s="646"/>
      <c r="T26" s="646"/>
      <c r="U26" s="646"/>
      <c r="V26" s="647"/>
      <c r="W26" s="645"/>
      <c r="X26" s="646"/>
      <c r="Y26" s="646"/>
      <c r="Z26" s="646"/>
      <c r="AA26" s="646"/>
      <c r="AB26" s="646"/>
      <c r="AC26" s="64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5"/>
      <c r="Q27" s="646"/>
      <c r="R27" s="646"/>
      <c r="S27" s="646"/>
      <c r="T27" s="646"/>
      <c r="U27" s="646"/>
      <c r="V27" s="647"/>
      <c r="W27" s="645"/>
      <c r="X27" s="646"/>
      <c r="Y27" s="646"/>
      <c r="Z27" s="646"/>
      <c r="AA27" s="646"/>
      <c r="AB27" s="646"/>
      <c r="AC27" s="64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379</v>
      </c>
      <c r="H28" s="947"/>
      <c r="I28" s="947"/>
      <c r="J28" s="947"/>
      <c r="K28" s="947"/>
      <c r="L28" s="947"/>
      <c r="M28" s="947"/>
      <c r="N28" s="947"/>
      <c r="O28" s="948"/>
      <c r="P28" s="866">
        <f>P29-SUM(P23:P27)</f>
        <v>0</v>
      </c>
      <c r="Q28" s="867"/>
      <c r="R28" s="867"/>
      <c r="S28" s="867"/>
      <c r="T28" s="867"/>
      <c r="U28" s="867"/>
      <c r="V28" s="868"/>
      <c r="W28" s="866">
        <f>W29-SUM(W23:W27)</f>
        <v>0</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376</v>
      </c>
      <c r="H29" s="950"/>
      <c r="I29" s="950"/>
      <c r="J29" s="950"/>
      <c r="K29" s="950"/>
      <c r="L29" s="950"/>
      <c r="M29" s="950"/>
      <c r="N29" s="950"/>
      <c r="O29" s="951"/>
      <c r="P29" s="645">
        <f>AK13</f>
        <v>224</v>
      </c>
      <c r="Q29" s="646"/>
      <c r="R29" s="646"/>
      <c r="S29" s="646"/>
      <c r="T29" s="646"/>
      <c r="U29" s="646"/>
      <c r="V29" s="647"/>
      <c r="W29" s="921">
        <f>AR13</f>
        <v>313</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391</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449</v>
      </c>
      <c r="AF30" s="847"/>
      <c r="AG30" s="847"/>
      <c r="AH30" s="848"/>
      <c r="AI30" s="846" t="s">
        <v>446</v>
      </c>
      <c r="AJ30" s="847"/>
      <c r="AK30" s="847"/>
      <c r="AL30" s="848"/>
      <c r="AM30" s="903" t="s">
        <v>441</v>
      </c>
      <c r="AN30" s="903"/>
      <c r="AO30" s="903"/>
      <c r="AP30" s="846"/>
      <c r="AQ30" s="755" t="s">
        <v>305</v>
      </c>
      <c r="AR30" s="756"/>
      <c r="AS30" s="756"/>
      <c r="AT30" s="757"/>
      <c r="AU30" s="762" t="s">
        <v>252</v>
      </c>
      <c r="AV30" s="762"/>
      <c r="AW30" s="762"/>
      <c r="AX30" s="904"/>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78"/>
      <c r="AR31" s="186"/>
      <c r="AS31" s="119" t="s">
        <v>306</v>
      </c>
      <c r="AT31" s="120"/>
      <c r="AU31" s="185">
        <v>30</v>
      </c>
      <c r="AV31" s="185"/>
      <c r="AW31" s="386" t="s">
        <v>296</v>
      </c>
      <c r="AX31" s="387"/>
    </row>
    <row r="32" spans="1:50" ht="35.25" customHeight="1" x14ac:dyDescent="0.15">
      <c r="A32" s="391"/>
      <c r="B32" s="389"/>
      <c r="C32" s="389"/>
      <c r="D32" s="389"/>
      <c r="E32" s="389"/>
      <c r="F32" s="390"/>
      <c r="G32" s="552" t="s">
        <v>485</v>
      </c>
      <c r="H32" s="553"/>
      <c r="I32" s="553"/>
      <c r="J32" s="553"/>
      <c r="K32" s="553"/>
      <c r="L32" s="553"/>
      <c r="M32" s="553"/>
      <c r="N32" s="553"/>
      <c r="O32" s="554"/>
      <c r="P32" s="91" t="s">
        <v>486</v>
      </c>
      <c r="Q32" s="91"/>
      <c r="R32" s="91"/>
      <c r="S32" s="91"/>
      <c r="T32" s="91"/>
      <c r="U32" s="91"/>
      <c r="V32" s="91"/>
      <c r="W32" s="91"/>
      <c r="X32" s="92"/>
      <c r="Y32" s="459" t="s">
        <v>12</v>
      </c>
      <c r="Z32" s="519"/>
      <c r="AA32" s="520"/>
      <c r="AB32" s="449" t="s">
        <v>487</v>
      </c>
      <c r="AC32" s="449"/>
      <c r="AD32" s="449"/>
      <c r="AE32" s="204">
        <v>41</v>
      </c>
      <c r="AF32" s="205"/>
      <c r="AG32" s="205"/>
      <c r="AH32" s="205"/>
      <c r="AI32" s="204">
        <v>44</v>
      </c>
      <c r="AJ32" s="205"/>
      <c r="AK32" s="205"/>
      <c r="AL32" s="205"/>
      <c r="AM32" s="204" t="s">
        <v>573</v>
      </c>
      <c r="AN32" s="205"/>
      <c r="AO32" s="205"/>
      <c r="AP32" s="205"/>
      <c r="AQ32" s="326" t="s">
        <v>573</v>
      </c>
      <c r="AR32" s="193"/>
      <c r="AS32" s="193"/>
      <c r="AT32" s="327"/>
      <c r="AU32" s="205" t="s">
        <v>573</v>
      </c>
      <c r="AV32" s="205"/>
      <c r="AW32" s="205"/>
      <c r="AX32" s="207"/>
    </row>
    <row r="33" spans="1:50" ht="35.25" customHeight="1" x14ac:dyDescent="0.15">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3" t="s">
        <v>53</v>
      </c>
      <c r="Z33" s="404"/>
      <c r="AA33" s="405"/>
      <c r="AB33" s="511" t="s">
        <v>487</v>
      </c>
      <c r="AC33" s="511"/>
      <c r="AD33" s="511"/>
      <c r="AE33" s="204">
        <v>47</v>
      </c>
      <c r="AF33" s="205"/>
      <c r="AG33" s="205"/>
      <c r="AH33" s="205"/>
      <c r="AI33" s="204">
        <v>49</v>
      </c>
      <c r="AJ33" s="205"/>
      <c r="AK33" s="205"/>
      <c r="AL33" s="205"/>
      <c r="AM33" s="204">
        <v>50</v>
      </c>
      <c r="AN33" s="205"/>
      <c r="AO33" s="205"/>
      <c r="AP33" s="205"/>
      <c r="AQ33" s="326" t="s">
        <v>573</v>
      </c>
      <c r="AR33" s="193"/>
      <c r="AS33" s="193"/>
      <c r="AT33" s="327"/>
      <c r="AU33" s="205">
        <v>50</v>
      </c>
      <c r="AV33" s="205"/>
      <c r="AW33" s="205"/>
      <c r="AX33" s="207"/>
    </row>
    <row r="34" spans="1:50" ht="35.25" customHeight="1" x14ac:dyDescent="0.15">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3" t="s">
        <v>13</v>
      </c>
      <c r="Z34" s="404"/>
      <c r="AA34" s="405"/>
      <c r="AB34" s="544" t="s">
        <v>297</v>
      </c>
      <c r="AC34" s="544"/>
      <c r="AD34" s="544"/>
      <c r="AE34" s="204">
        <v>87</v>
      </c>
      <c r="AF34" s="205"/>
      <c r="AG34" s="205"/>
      <c r="AH34" s="205"/>
      <c r="AI34" s="204">
        <v>90</v>
      </c>
      <c r="AJ34" s="205"/>
      <c r="AK34" s="205"/>
      <c r="AL34" s="205"/>
      <c r="AM34" s="204" t="s">
        <v>573</v>
      </c>
      <c r="AN34" s="205"/>
      <c r="AO34" s="205"/>
      <c r="AP34" s="205"/>
      <c r="AQ34" s="326" t="s">
        <v>573</v>
      </c>
      <c r="AR34" s="193"/>
      <c r="AS34" s="193"/>
      <c r="AT34" s="327"/>
      <c r="AU34" s="205" t="s">
        <v>573</v>
      </c>
      <c r="AV34" s="205"/>
      <c r="AW34" s="205"/>
      <c r="AX34" s="207"/>
    </row>
    <row r="35" spans="1:50" ht="23.25" customHeight="1" x14ac:dyDescent="0.15">
      <c r="A35" s="212" t="s">
        <v>419</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8" t="s">
        <v>391</v>
      </c>
      <c r="B37" s="759"/>
      <c r="C37" s="759"/>
      <c r="D37" s="759"/>
      <c r="E37" s="759"/>
      <c r="F37" s="760"/>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449</v>
      </c>
      <c r="AF37" s="231"/>
      <c r="AG37" s="231"/>
      <c r="AH37" s="232"/>
      <c r="AI37" s="230" t="s">
        <v>446</v>
      </c>
      <c r="AJ37" s="231"/>
      <c r="AK37" s="231"/>
      <c r="AL37" s="232"/>
      <c r="AM37" s="236" t="s">
        <v>441</v>
      </c>
      <c r="AN37" s="236"/>
      <c r="AO37" s="236"/>
      <c r="AP37" s="230"/>
      <c r="AQ37" s="137" t="s">
        <v>305</v>
      </c>
      <c r="AR37" s="138"/>
      <c r="AS37" s="138"/>
      <c r="AT37" s="139"/>
      <c r="AU37" s="399" t="s">
        <v>252</v>
      </c>
      <c r="AV37" s="399"/>
      <c r="AW37" s="399"/>
      <c r="AX37" s="898"/>
    </row>
    <row r="38" spans="1:50" ht="18.75"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78" t="s">
        <v>483</v>
      </c>
      <c r="AR38" s="186"/>
      <c r="AS38" s="119" t="s">
        <v>306</v>
      </c>
      <c r="AT38" s="120"/>
      <c r="AU38" s="185">
        <v>33</v>
      </c>
      <c r="AV38" s="185"/>
      <c r="AW38" s="386" t="s">
        <v>296</v>
      </c>
      <c r="AX38" s="387"/>
    </row>
    <row r="39" spans="1:50" ht="23.25" customHeight="1" x14ac:dyDescent="0.15">
      <c r="A39" s="391"/>
      <c r="B39" s="389"/>
      <c r="C39" s="389"/>
      <c r="D39" s="389"/>
      <c r="E39" s="389"/>
      <c r="F39" s="390"/>
      <c r="G39" s="552" t="s">
        <v>489</v>
      </c>
      <c r="H39" s="553"/>
      <c r="I39" s="553"/>
      <c r="J39" s="553"/>
      <c r="K39" s="553"/>
      <c r="L39" s="553"/>
      <c r="M39" s="553"/>
      <c r="N39" s="553"/>
      <c r="O39" s="554"/>
      <c r="P39" s="91" t="s">
        <v>490</v>
      </c>
      <c r="Q39" s="91"/>
      <c r="R39" s="91"/>
      <c r="S39" s="91"/>
      <c r="T39" s="91"/>
      <c r="U39" s="91"/>
      <c r="V39" s="91"/>
      <c r="W39" s="91"/>
      <c r="X39" s="92"/>
      <c r="Y39" s="459" t="s">
        <v>12</v>
      </c>
      <c r="Z39" s="519"/>
      <c r="AA39" s="520"/>
      <c r="AB39" s="449" t="s">
        <v>493</v>
      </c>
      <c r="AC39" s="449"/>
      <c r="AD39" s="449"/>
      <c r="AE39" s="204" t="s">
        <v>483</v>
      </c>
      <c r="AF39" s="205"/>
      <c r="AG39" s="205"/>
      <c r="AH39" s="205"/>
      <c r="AI39" s="204">
        <v>2</v>
      </c>
      <c r="AJ39" s="205"/>
      <c r="AK39" s="205"/>
      <c r="AL39" s="205"/>
      <c r="AM39" s="204">
        <v>7</v>
      </c>
      <c r="AN39" s="205"/>
      <c r="AO39" s="205"/>
      <c r="AP39" s="205"/>
      <c r="AQ39" s="326" t="s">
        <v>483</v>
      </c>
      <c r="AR39" s="193"/>
      <c r="AS39" s="193"/>
      <c r="AT39" s="327"/>
      <c r="AU39" s="205" t="s">
        <v>483</v>
      </c>
      <c r="AV39" s="205"/>
      <c r="AW39" s="205"/>
      <c r="AX39" s="207"/>
    </row>
    <row r="40" spans="1:50" ht="23.25" customHeight="1" x14ac:dyDescent="0.15">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3" t="s">
        <v>53</v>
      </c>
      <c r="Z40" s="404"/>
      <c r="AA40" s="405"/>
      <c r="AB40" s="511" t="s">
        <v>493</v>
      </c>
      <c r="AC40" s="511"/>
      <c r="AD40" s="511"/>
      <c r="AE40" s="204" t="s">
        <v>483</v>
      </c>
      <c r="AF40" s="205"/>
      <c r="AG40" s="205"/>
      <c r="AH40" s="205"/>
      <c r="AI40" s="204">
        <v>2</v>
      </c>
      <c r="AJ40" s="205"/>
      <c r="AK40" s="205"/>
      <c r="AL40" s="205"/>
      <c r="AM40" s="204">
        <v>8</v>
      </c>
      <c r="AN40" s="205"/>
      <c r="AO40" s="205"/>
      <c r="AP40" s="205"/>
      <c r="AQ40" s="326" t="s">
        <v>483</v>
      </c>
      <c r="AR40" s="193"/>
      <c r="AS40" s="193"/>
      <c r="AT40" s="327"/>
      <c r="AU40" s="205">
        <v>50</v>
      </c>
      <c r="AV40" s="205"/>
      <c r="AW40" s="205"/>
      <c r="AX40" s="207"/>
    </row>
    <row r="41" spans="1:50" ht="23.25" customHeight="1" x14ac:dyDescent="0.15">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3" t="s">
        <v>13</v>
      </c>
      <c r="Z41" s="404"/>
      <c r="AA41" s="405"/>
      <c r="AB41" s="544" t="s">
        <v>297</v>
      </c>
      <c r="AC41" s="544"/>
      <c r="AD41" s="544"/>
      <c r="AE41" s="204" t="s">
        <v>483</v>
      </c>
      <c r="AF41" s="205"/>
      <c r="AG41" s="205"/>
      <c r="AH41" s="205"/>
      <c r="AI41" s="204">
        <v>100</v>
      </c>
      <c r="AJ41" s="205"/>
      <c r="AK41" s="205"/>
      <c r="AL41" s="205"/>
      <c r="AM41" s="204">
        <v>88</v>
      </c>
      <c r="AN41" s="205"/>
      <c r="AO41" s="205"/>
      <c r="AP41" s="205"/>
      <c r="AQ41" s="326" t="s">
        <v>483</v>
      </c>
      <c r="AR41" s="193"/>
      <c r="AS41" s="193"/>
      <c r="AT41" s="327"/>
      <c r="AU41" s="205" t="s">
        <v>483</v>
      </c>
      <c r="AV41" s="205"/>
      <c r="AW41" s="205"/>
      <c r="AX41" s="207"/>
    </row>
    <row r="42" spans="1:50" ht="23.25" customHeight="1" x14ac:dyDescent="0.15">
      <c r="A42" s="212" t="s">
        <v>419</v>
      </c>
      <c r="B42" s="213"/>
      <c r="C42" s="213"/>
      <c r="D42" s="213"/>
      <c r="E42" s="213"/>
      <c r="F42" s="214"/>
      <c r="G42" s="218" t="s">
        <v>491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8" t="s">
        <v>391</v>
      </c>
      <c r="B44" s="759"/>
      <c r="C44" s="759"/>
      <c r="D44" s="759"/>
      <c r="E44" s="759"/>
      <c r="F44" s="760"/>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449</v>
      </c>
      <c r="AF44" s="231"/>
      <c r="AG44" s="231"/>
      <c r="AH44" s="232"/>
      <c r="AI44" s="230" t="s">
        <v>446</v>
      </c>
      <c r="AJ44" s="231"/>
      <c r="AK44" s="231"/>
      <c r="AL44" s="232"/>
      <c r="AM44" s="236" t="s">
        <v>441</v>
      </c>
      <c r="AN44" s="236"/>
      <c r="AO44" s="236"/>
      <c r="AP44" s="230"/>
      <c r="AQ44" s="137" t="s">
        <v>305</v>
      </c>
      <c r="AR44" s="138"/>
      <c r="AS44" s="138"/>
      <c r="AT44" s="139"/>
      <c r="AU44" s="399" t="s">
        <v>252</v>
      </c>
      <c r="AV44" s="399"/>
      <c r="AW44" s="399"/>
      <c r="AX44" s="898"/>
    </row>
    <row r="45" spans="1:50" ht="18.75"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78" t="s">
        <v>483</v>
      </c>
      <c r="AR45" s="186"/>
      <c r="AS45" s="119" t="s">
        <v>306</v>
      </c>
      <c r="AT45" s="120"/>
      <c r="AU45" s="185">
        <v>31</v>
      </c>
      <c r="AV45" s="185"/>
      <c r="AW45" s="386" t="s">
        <v>296</v>
      </c>
      <c r="AX45" s="387"/>
    </row>
    <row r="46" spans="1:50" ht="23.25" customHeight="1" x14ac:dyDescent="0.15">
      <c r="A46" s="391"/>
      <c r="B46" s="389"/>
      <c r="C46" s="389"/>
      <c r="D46" s="389"/>
      <c r="E46" s="389"/>
      <c r="F46" s="390"/>
      <c r="G46" s="552" t="s">
        <v>572</v>
      </c>
      <c r="H46" s="553"/>
      <c r="I46" s="553"/>
      <c r="J46" s="553"/>
      <c r="K46" s="553"/>
      <c r="L46" s="553"/>
      <c r="M46" s="553"/>
      <c r="N46" s="553"/>
      <c r="O46" s="554"/>
      <c r="P46" s="91" t="s">
        <v>492</v>
      </c>
      <c r="Q46" s="91"/>
      <c r="R46" s="91"/>
      <c r="S46" s="91"/>
      <c r="T46" s="91"/>
      <c r="U46" s="91"/>
      <c r="V46" s="91"/>
      <c r="W46" s="91"/>
      <c r="X46" s="92"/>
      <c r="Y46" s="459" t="s">
        <v>12</v>
      </c>
      <c r="Z46" s="519"/>
      <c r="AA46" s="520"/>
      <c r="AB46" s="449" t="s">
        <v>494</v>
      </c>
      <c r="AC46" s="449"/>
      <c r="AD46" s="449"/>
      <c r="AE46" s="204" t="s">
        <v>483</v>
      </c>
      <c r="AF46" s="205"/>
      <c r="AG46" s="205"/>
      <c r="AH46" s="205"/>
      <c r="AI46" s="204" t="s">
        <v>483</v>
      </c>
      <c r="AJ46" s="205"/>
      <c r="AK46" s="205"/>
      <c r="AL46" s="205"/>
      <c r="AM46" s="204" t="s">
        <v>576</v>
      </c>
      <c r="AN46" s="205"/>
      <c r="AO46" s="205"/>
      <c r="AP46" s="205"/>
      <c r="AQ46" s="326" t="s">
        <v>483</v>
      </c>
      <c r="AR46" s="193"/>
      <c r="AS46" s="193"/>
      <c r="AT46" s="327"/>
      <c r="AU46" s="205" t="s">
        <v>483</v>
      </c>
      <c r="AV46" s="205"/>
      <c r="AW46" s="205"/>
      <c r="AX46" s="207"/>
    </row>
    <row r="47" spans="1:50" ht="23.25" customHeight="1" x14ac:dyDescent="0.15">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3" t="s">
        <v>53</v>
      </c>
      <c r="Z47" s="404"/>
      <c r="AA47" s="405"/>
      <c r="AB47" s="511" t="s">
        <v>494</v>
      </c>
      <c r="AC47" s="511"/>
      <c r="AD47" s="511"/>
      <c r="AE47" s="204" t="s">
        <v>483</v>
      </c>
      <c r="AF47" s="205"/>
      <c r="AG47" s="205"/>
      <c r="AH47" s="205"/>
      <c r="AI47" s="204" t="s">
        <v>483</v>
      </c>
      <c r="AJ47" s="205"/>
      <c r="AK47" s="205"/>
      <c r="AL47" s="205"/>
      <c r="AM47" s="204" t="s">
        <v>576</v>
      </c>
      <c r="AN47" s="205"/>
      <c r="AO47" s="205"/>
      <c r="AP47" s="205"/>
      <c r="AQ47" s="326" t="s">
        <v>483</v>
      </c>
      <c r="AR47" s="193"/>
      <c r="AS47" s="193"/>
      <c r="AT47" s="327"/>
      <c r="AU47" s="205">
        <v>48</v>
      </c>
      <c r="AV47" s="205"/>
      <c r="AW47" s="205"/>
      <c r="AX47" s="207"/>
    </row>
    <row r="48" spans="1:50" ht="23.25" customHeight="1" x14ac:dyDescent="0.15">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3" t="s">
        <v>13</v>
      </c>
      <c r="Z48" s="404"/>
      <c r="AA48" s="405"/>
      <c r="AB48" s="544" t="s">
        <v>297</v>
      </c>
      <c r="AC48" s="544"/>
      <c r="AD48" s="544"/>
      <c r="AE48" s="204" t="s">
        <v>483</v>
      </c>
      <c r="AF48" s="205"/>
      <c r="AG48" s="205"/>
      <c r="AH48" s="205"/>
      <c r="AI48" s="204" t="s">
        <v>483</v>
      </c>
      <c r="AJ48" s="205"/>
      <c r="AK48" s="205"/>
      <c r="AL48" s="205"/>
      <c r="AM48" s="204" t="s">
        <v>576</v>
      </c>
      <c r="AN48" s="205"/>
      <c r="AO48" s="205"/>
      <c r="AP48" s="205"/>
      <c r="AQ48" s="326" t="s">
        <v>483</v>
      </c>
      <c r="AR48" s="193"/>
      <c r="AS48" s="193"/>
      <c r="AT48" s="327"/>
      <c r="AU48" s="205" t="s">
        <v>483</v>
      </c>
      <c r="AV48" s="205"/>
      <c r="AW48" s="205"/>
      <c r="AX48" s="207"/>
    </row>
    <row r="49" spans="1:50" ht="23.25" customHeight="1" x14ac:dyDescent="0.15">
      <c r="A49" s="212" t="s">
        <v>419</v>
      </c>
      <c r="B49" s="213"/>
      <c r="C49" s="213"/>
      <c r="D49" s="213"/>
      <c r="E49" s="213"/>
      <c r="F49" s="214"/>
      <c r="G49" s="218" t="s">
        <v>495</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391</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449</v>
      </c>
      <c r="AF51" s="231"/>
      <c r="AG51" s="231"/>
      <c r="AH51" s="232"/>
      <c r="AI51" s="230" t="s">
        <v>446</v>
      </c>
      <c r="AJ51" s="231"/>
      <c r="AK51" s="231"/>
      <c r="AL51" s="232"/>
      <c r="AM51" s="236" t="s">
        <v>442</v>
      </c>
      <c r="AN51" s="236"/>
      <c r="AO51" s="236"/>
      <c r="AP51" s="230"/>
      <c r="AQ51" s="137" t="s">
        <v>305</v>
      </c>
      <c r="AR51" s="138"/>
      <c r="AS51" s="138"/>
      <c r="AT51" s="139"/>
      <c r="AU51" s="912" t="s">
        <v>252</v>
      </c>
      <c r="AV51" s="912"/>
      <c r="AW51" s="912"/>
      <c r="AX51" s="913"/>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78"/>
      <c r="AR52" s="186"/>
      <c r="AS52" s="119" t="s">
        <v>306</v>
      </c>
      <c r="AT52" s="120"/>
      <c r="AU52" s="185"/>
      <c r="AV52" s="185"/>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3" t="s">
        <v>13</v>
      </c>
      <c r="Z55" s="404"/>
      <c r="AA55" s="405"/>
      <c r="AB55" s="582" t="s">
        <v>14</v>
      </c>
      <c r="AC55" s="582"/>
      <c r="AD55" s="58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391</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450</v>
      </c>
      <c r="AF58" s="231"/>
      <c r="AG58" s="231"/>
      <c r="AH58" s="232"/>
      <c r="AI58" s="230" t="s">
        <v>446</v>
      </c>
      <c r="AJ58" s="231"/>
      <c r="AK58" s="231"/>
      <c r="AL58" s="232"/>
      <c r="AM58" s="236" t="s">
        <v>441</v>
      </c>
      <c r="AN58" s="236"/>
      <c r="AO58" s="236"/>
      <c r="AP58" s="230"/>
      <c r="AQ58" s="137" t="s">
        <v>305</v>
      </c>
      <c r="AR58" s="138"/>
      <c r="AS58" s="138"/>
      <c r="AT58" s="139"/>
      <c r="AU58" s="912" t="s">
        <v>252</v>
      </c>
      <c r="AV58" s="912"/>
      <c r="AW58" s="912"/>
      <c r="AX58" s="913"/>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78"/>
      <c r="AR59" s="186"/>
      <c r="AS59" s="119" t="s">
        <v>306</v>
      </c>
      <c r="AT59" s="120"/>
      <c r="AU59" s="185"/>
      <c r="AV59" s="185"/>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3" t="s">
        <v>13</v>
      </c>
      <c r="Z62" s="404"/>
      <c r="AA62" s="405"/>
      <c r="AB62" s="544" t="s">
        <v>14</v>
      </c>
      <c r="AC62" s="544"/>
      <c r="AD62" s="544"/>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392</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387</v>
      </c>
      <c r="X65" s="476"/>
      <c r="Y65" s="479"/>
      <c r="Z65" s="479"/>
      <c r="AA65" s="480"/>
      <c r="AB65" s="224" t="s">
        <v>11</v>
      </c>
      <c r="AC65" s="225"/>
      <c r="AD65" s="226"/>
      <c r="AE65" s="230" t="s">
        <v>449</v>
      </c>
      <c r="AF65" s="231"/>
      <c r="AG65" s="231"/>
      <c r="AH65" s="232"/>
      <c r="AI65" s="230" t="s">
        <v>446</v>
      </c>
      <c r="AJ65" s="231"/>
      <c r="AK65" s="231"/>
      <c r="AL65" s="232"/>
      <c r="AM65" s="236" t="s">
        <v>441</v>
      </c>
      <c r="AN65" s="236"/>
      <c r="AO65" s="236"/>
      <c r="AP65" s="230"/>
      <c r="AQ65" s="224" t="s">
        <v>305</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390</v>
      </c>
      <c r="AX66" s="240"/>
    </row>
    <row r="67" spans="1:50" ht="23.25" hidden="1" customHeight="1" x14ac:dyDescent="0.15">
      <c r="A67" s="463"/>
      <c r="B67" s="464"/>
      <c r="C67" s="464"/>
      <c r="D67" s="464"/>
      <c r="E67" s="464"/>
      <c r="F67" s="465"/>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396</v>
      </c>
      <c r="B70" s="464"/>
      <c r="C70" s="464"/>
      <c r="D70" s="464"/>
      <c r="E70" s="464"/>
      <c r="F70" s="465"/>
      <c r="G70" s="242" t="s">
        <v>308</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392</v>
      </c>
      <c r="B73" s="495"/>
      <c r="C73" s="495"/>
      <c r="D73" s="495"/>
      <c r="E73" s="495"/>
      <c r="F73" s="496"/>
      <c r="G73" s="570"/>
      <c r="H73" s="116" t="s">
        <v>264</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30" t="s">
        <v>449</v>
      </c>
      <c r="AF73" s="231"/>
      <c r="AG73" s="231"/>
      <c r="AH73" s="232"/>
      <c r="AI73" s="230" t="s">
        <v>446</v>
      </c>
      <c r="AJ73" s="231"/>
      <c r="AK73" s="231"/>
      <c r="AL73" s="232"/>
      <c r="AM73" s="236" t="s">
        <v>441</v>
      </c>
      <c r="AN73" s="236"/>
      <c r="AO73" s="236"/>
      <c r="AP73" s="230"/>
      <c r="AQ73" s="145" t="s">
        <v>305</v>
      </c>
      <c r="AR73" s="116"/>
      <c r="AS73" s="116"/>
      <c r="AT73" s="117"/>
      <c r="AU73" s="121" t="s">
        <v>252</v>
      </c>
      <c r="AV73" s="122"/>
      <c r="AW73" s="122"/>
      <c r="AX73" s="123"/>
    </row>
    <row r="74" spans="1:50" ht="18.75" hidden="1" customHeight="1" x14ac:dyDescent="0.15">
      <c r="A74" s="497"/>
      <c r="B74" s="498"/>
      <c r="C74" s="498"/>
      <c r="D74" s="498"/>
      <c r="E74" s="498"/>
      <c r="F74" s="499"/>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8"/>
      <c r="AR74" s="186"/>
      <c r="AS74" s="119" t="s">
        <v>306</v>
      </c>
      <c r="AT74" s="120"/>
      <c r="AU74" s="578"/>
      <c r="AV74" s="186"/>
      <c r="AW74" s="119" t="s">
        <v>296</v>
      </c>
      <c r="AX74" s="181"/>
    </row>
    <row r="75" spans="1:50" ht="23.25" hidden="1" customHeight="1" x14ac:dyDescent="0.15">
      <c r="A75" s="497"/>
      <c r="B75" s="498"/>
      <c r="C75" s="498"/>
      <c r="D75" s="498"/>
      <c r="E75" s="498"/>
      <c r="F75" s="499"/>
      <c r="G75" s="597"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7"/>
      <c r="B76" s="498"/>
      <c r="C76" s="498"/>
      <c r="D76" s="498"/>
      <c r="E76" s="498"/>
      <c r="F76" s="499"/>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7"/>
      <c r="B77" s="498"/>
      <c r="C77" s="498"/>
      <c r="D77" s="498"/>
      <c r="E77" s="498"/>
      <c r="F77" s="499"/>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78"/>
      <c r="AF77" s="879"/>
      <c r="AG77" s="879"/>
      <c r="AH77" s="879"/>
      <c r="AI77" s="878"/>
      <c r="AJ77" s="879"/>
      <c r="AK77" s="879"/>
      <c r="AL77" s="879"/>
      <c r="AM77" s="878"/>
      <c r="AN77" s="879"/>
      <c r="AO77" s="879"/>
      <c r="AP77" s="879"/>
      <c r="AQ77" s="326"/>
      <c r="AR77" s="193"/>
      <c r="AS77" s="193"/>
      <c r="AT77" s="327"/>
      <c r="AU77" s="205"/>
      <c r="AV77" s="205"/>
      <c r="AW77" s="205"/>
      <c r="AX77" s="207"/>
    </row>
    <row r="78" spans="1:50" ht="69.75" hidden="1" customHeight="1" x14ac:dyDescent="0.15">
      <c r="A78" s="321" t="s">
        <v>422</v>
      </c>
      <c r="B78" s="322"/>
      <c r="C78" s="322"/>
      <c r="D78" s="322"/>
      <c r="E78" s="319" t="s">
        <v>369</v>
      </c>
      <c r="F78" s="320"/>
      <c r="G78" s="48" t="s">
        <v>308</v>
      </c>
      <c r="H78" s="575"/>
      <c r="I78" s="576"/>
      <c r="J78" s="576"/>
      <c r="K78" s="576"/>
      <c r="L78" s="576"/>
      <c r="M78" s="576"/>
      <c r="N78" s="576"/>
      <c r="O78" s="577"/>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customHeight="1" thickBot="1" x14ac:dyDescent="0.2">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386</v>
      </c>
      <c r="AP79" s="265"/>
      <c r="AQ79" s="265"/>
      <c r="AR79" s="67" t="s">
        <v>384</v>
      </c>
      <c r="AS79" s="264"/>
      <c r="AT79" s="265"/>
      <c r="AU79" s="265"/>
      <c r="AV79" s="265"/>
      <c r="AW79" s="265"/>
      <c r="AX79" s="935"/>
    </row>
    <row r="80" spans="1:50" ht="18.75" hidden="1" customHeight="1" x14ac:dyDescent="0.15">
      <c r="A80" s="852" t="s">
        <v>265</v>
      </c>
      <c r="B80" s="512" t="s">
        <v>383</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466</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3"/>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3"/>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5" t="s">
        <v>11</v>
      </c>
      <c r="AC85" s="546"/>
      <c r="AD85" s="547"/>
      <c r="AE85" s="230" t="s">
        <v>449</v>
      </c>
      <c r="AF85" s="231"/>
      <c r="AG85" s="231"/>
      <c r="AH85" s="232"/>
      <c r="AI85" s="230" t="s">
        <v>446</v>
      </c>
      <c r="AJ85" s="231"/>
      <c r="AK85" s="231"/>
      <c r="AL85" s="232"/>
      <c r="AM85" s="236" t="s">
        <v>441</v>
      </c>
      <c r="AN85" s="236"/>
      <c r="AO85" s="236"/>
      <c r="AP85" s="230"/>
      <c r="AQ85" s="145" t="s">
        <v>305</v>
      </c>
      <c r="AR85" s="116"/>
      <c r="AS85" s="116"/>
      <c r="AT85" s="117"/>
      <c r="AU85" s="521" t="s">
        <v>252</v>
      </c>
      <c r="AV85" s="521"/>
      <c r="AW85" s="521"/>
      <c r="AX85" s="522"/>
      <c r="AY85" s="10"/>
      <c r="AZ85" s="10"/>
      <c r="BA85" s="10"/>
      <c r="BB85" s="10"/>
      <c r="BC85" s="10"/>
    </row>
    <row r="86" spans="1:60" ht="18.75" hidden="1" customHeight="1" x14ac:dyDescent="0.15">
      <c r="A86" s="853"/>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6" t="s">
        <v>296</v>
      </c>
      <c r="AX86" s="387"/>
      <c r="AY86" s="10"/>
      <c r="AZ86" s="10"/>
      <c r="BA86" s="10"/>
      <c r="BB86" s="10"/>
      <c r="BC86" s="10"/>
      <c r="BD86" s="10"/>
      <c r="BE86" s="10"/>
      <c r="BF86" s="10"/>
      <c r="BG86" s="10"/>
      <c r="BH86" s="10"/>
    </row>
    <row r="87" spans="1:60" ht="23.25" hidden="1" customHeight="1" x14ac:dyDescent="0.15">
      <c r="A87" s="853"/>
      <c r="B87" s="416"/>
      <c r="C87" s="416"/>
      <c r="D87" s="416"/>
      <c r="E87" s="416"/>
      <c r="F87" s="417"/>
      <c r="G87" s="90"/>
      <c r="H87" s="91"/>
      <c r="I87" s="91"/>
      <c r="J87" s="91"/>
      <c r="K87" s="91"/>
      <c r="L87" s="91"/>
      <c r="M87" s="91"/>
      <c r="N87" s="91"/>
      <c r="O87" s="92"/>
      <c r="P87" s="91"/>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3"/>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3"/>
      <c r="B89" s="517"/>
      <c r="C89" s="517"/>
      <c r="D89" s="517"/>
      <c r="E89" s="517"/>
      <c r="F89" s="518"/>
      <c r="G89" s="96"/>
      <c r="H89" s="97"/>
      <c r="I89" s="97"/>
      <c r="J89" s="97"/>
      <c r="K89" s="97"/>
      <c r="L89" s="97"/>
      <c r="M89" s="97"/>
      <c r="N89" s="97"/>
      <c r="O89" s="98"/>
      <c r="P89" s="162"/>
      <c r="Q89" s="162"/>
      <c r="R89" s="162"/>
      <c r="S89" s="162"/>
      <c r="T89" s="162"/>
      <c r="U89" s="162"/>
      <c r="V89" s="162"/>
      <c r="W89" s="162"/>
      <c r="X89" s="548"/>
      <c r="Y89" s="446" t="s">
        <v>13</v>
      </c>
      <c r="Z89" s="447"/>
      <c r="AA89" s="448"/>
      <c r="AB89" s="582" t="s">
        <v>14</v>
      </c>
      <c r="AC89" s="582"/>
      <c r="AD89" s="58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3"/>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5" t="s">
        <v>11</v>
      </c>
      <c r="AC90" s="546"/>
      <c r="AD90" s="547"/>
      <c r="AE90" s="230" t="s">
        <v>449</v>
      </c>
      <c r="AF90" s="231"/>
      <c r="AG90" s="231"/>
      <c r="AH90" s="232"/>
      <c r="AI90" s="230" t="s">
        <v>446</v>
      </c>
      <c r="AJ90" s="231"/>
      <c r="AK90" s="231"/>
      <c r="AL90" s="232"/>
      <c r="AM90" s="236" t="s">
        <v>441</v>
      </c>
      <c r="AN90" s="236"/>
      <c r="AO90" s="236"/>
      <c r="AP90" s="230"/>
      <c r="AQ90" s="145" t="s">
        <v>305</v>
      </c>
      <c r="AR90" s="116"/>
      <c r="AS90" s="116"/>
      <c r="AT90" s="117"/>
      <c r="AU90" s="521" t="s">
        <v>252</v>
      </c>
      <c r="AV90" s="521"/>
      <c r="AW90" s="521"/>
      <c r="AX90" s="522"/>
    </row>
    <row r="91" spans="1:60" ht="18.75" hidden="1" customHeight="1" x14ac:dyDescent="0.15">
      <c r="A91" s="853"/>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6" t="s">
        <v>296</v>
      </c>
      <c r="AX91" s="387"/>
      <c r="AY91" s="10"/>
      <c r="AZ91" s="10"/>
      <c r="BA91" s="10"/>
      <c r="BB91" s="10"/>
      <c r="BC91" s="10"/>
    </row>
    <row r="92" spans="1:60" ht="23.25" hidden="1" customHeight="1" x14ac:dyDescent="0.15">
      <c r="A92" s="853"/>
      <c r="B92" s="416"/>
      <c r="C92" s="416"/>
      <c r="D92" s="416"/>
      <c r="E92" s="416"/>
      <c r="F92" s="417"/>
      <c r="G92" s="90"/>
      <c r="H92" s="91"/>
      <c r="I92" s="91"/>
      <c r="J92" s="91"/>
      <c r="K92" s="91"/>
      <c r="L92" s="91"/>
      <c r="M92" s="91"/>
      <c r="N92" s="91"/>
      <c r="O92" s="92"/>
      <c r="P92" s="91"/>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3"/>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3"/>
      <c r="B94" s="517"/>
      <c r="C94" s="517"/>
      <c r="D94" s="517"/>
      <c r="E94" s="517"/>
      <c r="F94" s="518"/>
      <c r="G94" s="96"/>
      <c r="H94" s="97"/>
      <c r="I94" s="97"/>
      <c r="J94" s="97"/>
      <c r="K94" s="97"/>
      <c r="L94" s="97"/>
      <c r="M94" s="97"/>
      <c r="N94" s="97"/>
      <c r="O94" s="98"/>
      <c r="P94" s="162"/>
      <c r="Q94" s="162"/>
      <c r="R94" s="162"/>
      <c r="S94" s="162"/>
      <c r="T94" s="162"/>
      <c r="U94" s="162"/>
      <c r="V94" s="162"/>
      <c r="W94" s="162"/>
      <c r="X94" s="548"/>
      <c r="Y94" s="446" t="s">
        <v>13</v>
      </c>
      <c r="Z94" s="447"/>
      <c r="AA94" s="448"/>
      <c r="AB94" s="582" t="s">
        <v>14</v>
      </c>
      <c r="AC94" s="582"/>
      <c r="AD94" s="58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3"/>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5" t="s">
        <v>11</v>
      </c>
      <c r="AC95" s="546"/>
      <c r="AD95" s="547"/>
      <c r="AE95" s="230" t="s">
        <v>449</v>
      </c>
      <c r="AF95" s="231"/>
      <c r="AG95" s="231"/>
      <c r="AH95" s="232"/>
      <c r="AI95" s="230" t="s">
        <v>446</v>
      </c>
      <c r="AJ95" s="231"/>
      <c r="AK95" s="231"/>
      <c r="AL95" s="232"/>
      <c r="AM95" s="236" t="s">
        <v>441</v>
      </c>
      <c r="AN95" s="236"/>
      <c r="AO95" s="236"/>
      <c r="AP95" s="230"/>
      <c r="AQ95" s="145" t="s">
        <v>305</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3"/>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6" t="s">
        <v>296</v>
      </c>
      <c r="AX96" s="387"/>
    </row>
    <row r="97" spans="1:60" ht="23.25" hidden="1" customHeight="1" x14ac:dyDescent="0.15">
      <c r="A97" s="853"/>
      <c r="B97" s="416"/>
      <c r="C97" s="416"/>
      <c r="D97" s="416"/>
      <c r="E97" s="416"/>
      <c r="F97" s="417"/>
      <c r="G97" s="90"/>
      <c r="H97" s="91"/>
      <c r="I97" s="91"/>
      <c r="J97" s="91"/>
      <c r="K97" s="91"/>
      <c r="L97" s="91"/>
      <c r="M97" s="91"/>
      <c r="N97" s="91"/>
      <c r="O97" s="92"/>
      <c r="P97" s="91"/>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3"/>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4"/>
      <c r="B99" s="418"/>
      <c r="C99" s="418"/>
      <c r="D99" s="418"/>
      <c r="E99" s="418"/>
      <c r="F99" s="419"/>
      <c r="G99" s="568"/>
      <c r="H99" s="201"/>
      <c r="I99" s="201"/>
      <c r="J99" s="201"/>
      <c r="K99" s="201"/>
      <c r="L99" s="201"/>
      <c r="M99" s="201"/>
      <c r="N99" s="201"/>
      <c r="O99" s="569"/>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393</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449</v>
      </c>
      <c r="AF100" s="528"/>
      <c r="AG100" s="528"/>
      <c r="AH100" s="529"/>
      <c r="AI100" s="527" t="s">
        <v>446</v>
      </c>
      <c r="AJ100" s="528"/>
      <c r="AK100" s="528"/>
      <c r="AL100" s="529"/>
      <c r="AM100" s="527" t="s">
        <v>442</v>
      </c>
      <c r="AN100" s="528"/>
      <c r="AO100" s="528"/>
      <c r="AP100" s="529"/>
      <c r="AQ100" s="306" t="s">
        <v>435</v>
      </c>
      <c r="AR100" s="307"/>
      <c r="AS100" s="307"/>
      <c r="AT100" s="308"/>
      <c r="AU100" s="306" t="s">
        <v>432</v>
      </c>
      <c r="AV100" s="307"/>
      <c r="AW100" s="307"/>
      <c r="AX100" s="309"/>
    </row>
    <row r="101" spans="1:60" ht="23.25" customHeight="1" x14ac:dyDescent="0.15">
      <c r="A101" s="410"/>
      <c r="B101" s="411"/>
      <c r="C101" s="411"/>
      <c r="D101" s="411"/>
      <c r="E101" s="411"/>
      <c r="F101" s="412"/>
      <c r="G101" s="91" t="s">
        <v>496</v>
      </c>
      <c r="H101" s="91"/>
      <c r="I101" s="91"/>
      <c r="J101" s="91"/>
      <c r="K101" s="91"/>
      <c r="L101" s="91"/>
      <c r="M101" s="91"/>
      <c r="N101" s="91"/>
      <c r="O101" s="91"/>
      <c r="P101" s="91"/>
      <c r="Q101" s="91"/>
      <c r="R101" s="91"/>
      <c r="S101" s="91"/>
      <c r="T101" s="91"/>
      <c r="U101" s="91"/>
      <c r="V101" s="91"/>
      <c r="W101" s="91"/>
      <c r="X101" s="92"/>
      <c r="Y101" s="530" t="s">
        <v>54</v>
      </c>
      <c r="Z101" s="531"/>
      <c r="AA101" s="532"/>
      <c r="AB101" s="449" t="s">
        <v>487</v>
      </c>
      <c r="AC101" s="449"/>
      <c r="AD101" s="449"/>
      <c r="AE101" s="204">
        <v>18</v>
      </c>
      <c r="AF101" s="205"/>
      <c r="AG101" s="205"/>
      <c r="AH101" s="206"/>
      <c r="AI101" s="204">
        <v>17</v>
      </c>
      <c r="AJ101" s="205"/>
      <c r="AK101" s="205"/>
      <c r="AL101" s="206"/>
      <c r="AM101" s="204">
        <v>20</v>
      </c>
      <c r="AN101" s="205"/>
      <c r="AO101" s="205"/>
      <c r="AP101" s="206"/>
      <c r="AQ101" s="204" t="s">
        <v>582</v>
      </c>
      <c r="AR101" s="205"/>
      <c r="AS101" s="205"/>
      <c r="AT101" s="206"/>
      <c r="AU101" s="204" t="s">
        <v>582</v>
      </c>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487</v>
      </c>
      <c r="AC102" s="449"/>
      <c r="AD102" s="449"/>
      <c r="AE102" s="406">
        <v>16</v>
      </c>
      <c r="AF102" s="406"/>
      <c r="AG102" s="406"/>
      <c r="AH102" s="406"/>
      <c r="AI102" s="406">
        <v>17</v>
      </c>
      <c r="AJ102" s="406"/>
      <c r="AK102" s="406"/>
      <c r="AL102" s="406"/>
      <c r="AM102" s="406">
        <v>18</v>
      </c>
      <c r="AN102" s="406"/>
      <c r="AO102" s="406"/>
      <c r="AP102" s="406"/>
      <c r="AQ102" s="259">
        <v>19</v>
      </c>
      <c r="AR102" s="260"/>
      <c r="AS102" s="260"/>
      <c r="AT102" s="305"/>
      <c r="AU102" s="259">
        <v>22</v>
      </c>
      <c r="AV102" s="260"/>
      <c r="AW102" s="260"/>
      <c r="AX102" s="305"/>
    </row>
    <row r="103" spans="1:60" ht="31.5" hidden="1" customHeight="1" x14ac:dyDescent="0.15">
      <c r="A103" s="407" t="s">
        <v>393</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449</v>
      </c>
      <c r="AF103" s="404"/>
      <c r="AG103" s="404"/>
      <c r="AH103" s="405"/>
      <c r="AI103" s="403" t="s">
        <v>446</v>
      </c>
      <c r="AJ103" s="404"/>
      <c r="AK103" s="404"/>
      <c r="AL103" s="405"/>
      <c r="AM103" s="403" t="s">
        <v>442</v>
      </c>
      <c r="AN103" s="404"/>
      <c r="AO103" s="404"/>
      <c r="AP103" s="405"/>
      <c r="AQ103" s="270" t="s">
        <v>435</v>
      </c>
      <c r="AR103" s="271"/>
      <c r="AS103" s="271"/>
      <c r="AT103" s="310"/>
      <c r="AU103" s="270" t="s">
        <v>432</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3"/>
      <c r="AC104" s="534"/>
      <c r="AD104" s="53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393</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449</v>
      </c>
      <c r="AF106" s="404"/>
      <c r="AG106" s="404"/>
      <c r="AH106" s="405"/>
      <c r="AI106" s="403" t="s">
        <v>446</v>
      </c>
      <c r="AJ106" s="404"/>
      <c r="AK106" s="404"/>
      <c r="AL106" s="405"/>
      <c r="AM106" s="403" t="s">
        <v>441</v>
      </c>
      <c r="AN106" s="404"/>
      <c r="AO106" s="404"/>
      <c r="AP106" s="405"/>
      <c r="AQ106" s="270" t="s">
        <v>435</v>
      </c>
      <c r="AR106" s="271"/>
      <c r="AS106" s="271"/>
      <c r="AT106" s="310"/>
      <c r="AU106" s="270" t="s">
        <v>432</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3"/>
      <c r="AC107" s="534"/>
      <c r="AD107" s="535"/>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6"/>
      <c r="AA108" s="537"/>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393</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449</v>
      </c>
      <c r="AF109" s="404"/>
      <c r="AG109" s="404"/>
      <c r="AH109" s="405"/>
      <c r="AI109" s="403" t="s">
        <v>446</v>
      </c>
      <c r="AJ109" s="404"/>
      <c r="AK109" s="404"/>
      <c r="AL109" s="405"/>
      <c r="AM109" s="403" t="s">
        <v>442</v>
      </c>
      <c r="AN109" s="404"/>
      <c r="AO109" s="404"/>
      <c r="AP109" s="405"/>
      <c r="AQ109" s="270" t="s">
        <v>435</v>
      </c>
      <c r="AR109" s="271"/>
      <c r="AS109" s="271"/>
      <c r="AT109" s="310"/>
      <c r="AU109" s="270" t="s">
        <v>432</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3"/>
      <c r="AC110" s="534"/>
      <c r="AD110" s="535"/>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393</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449</v>
      </c>
      <c r="AF112" s="404"/>
      <c r="AG112" s="404"/>
      <c r="AH112" s="405"/>
      <c r="AI112" s="403" t="s">
        <v>446</v>
      </c>
      <c r="AJ112" s="404"/>
      <c r="AK112" s="404"/>
      <c r="AL112" s="405"/>
      <c r="AM112" s="403" t="s">
        <v>441</v>
      </c>
      <c r="AN112" s="404"/>
      <c r="AO112" s="404"/>
      <c r="AP112" s="405"/>
      <c r="AQ112" s="270" t="s">
        <v>435</v>
      </c>
      <c r="AR112" s="271"/>
      <c r="AS112" s="271"/>
      <c r="AT112" s="310"/>
      <c r="AU112" s="270" t="s">
        <v>432</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449</v>
      </c>
      <c r="AF115" s="404"/>
      <c r="AG115" s="404"/>
      <c r="AH115" s="405"/>
      <c r="AI115" s="403" t="s">
        <v>446</v>
      </c>
      <c r="AJ115" s="404"/>
      <c r="AK115" s="404"/>
      <c r="AL115" s="405"/>
      <c r="AM115" s="403" t="s">
        <v>441</v>
      </c>
      <c r="AN115" s="404"/>
      <c r="AO115" s="404"/>
      <c r="AP115" s="405"/>
      <c r="AQ115" s="579" t="s">
        <v>436</v>
      </c>
      <c r="AR115" s="580"/>
      <c r="AS115" s="580"/>
      <c r="AT115" s="580"/>
      <c r="AU115" s="580"/>
      <c r="AV115" s="580"/>
      <c r="AW115" s="580"/>
      <c r="AX115" s="581"/>
    </row>
    <row r="116" spans="1:50" ht="23.25" customHeight="1" x14ac:dyDescent="0.15">
      <c r="A116" s="427"/>
      <c r="B116" s="428"/>
      <c r="C116" s="428"/>
      <c r="D116" s="428"/>
      <c r="E116" s="428"/>
      <c r="F116" s="429"/>
      <c r="G116" s="381" t="s">
        <v>577</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497</v>
      </c>
      <c r="AC116" s="451"/>
      <c r="AD116" s="452"/>
      <c r="AE116" s="406">
        <v>9.9</v>
      </c>
      <c r="AF116" s="406"/>
      <c r="AG116" s="406"/>
      <c r="AH116" s="406"/>
      <c r="AI116" s="406">
        <v>11.1</v>
      </c>
      <c r="AJ116" s="406"/>
      <c r="AK116" s="406"/>
      <c r="AL116" s="406"/>
      <c r="AM116" s="406">
        <v>11.6</v>
      </c>
      <c r="AN116" s="406"/>
      <c r="AO116" s="406"/>
      <c r="AP116" s="406"/>
      <c r="AQ116" s="204">
        <v>11.8</v>
      </c>
      <c r="AR116" s="205"/>
      <c r="AS116" s="205"/>
      <c r="AT116" s="205"/>
      <c r="AU116" s="205"/>
      <c r="AV116" s="205"/>
      <c r="AW116" s="205"/>
      <c r="AX116" s="207"/>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498</v>
      </c>
      <c r="AC117" s="461"/>
      <c r="AD117" s="462"/>
      <c r="AE117" s="539" t="s">
        <v>499</v>
      </c>
      <c r="AF117" s="539"/>
      <c r="AG117" s="539"/>
      <c r="AH117" s="539"/>
      <c r="AI117" s="539" t="s">
        <v>500</v>
      </c>
      <c r="AJ117" s="539"/>
      <c r="AK117" s="539"/>
      <c r="AL117" s="539"/>
      <c r="AM117" s="539" t="s">
        <v>568</v>
      </c>
      <c r="AN117" s="539"/>
      <c r="AO117" s="539"/>
      <c r="AP117" s="539"/>
      <c r="AQ117" s="539" t="s">
        <v>571</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449</v>
      </c>
      <c r="AF118" s="404"/>
      <c r="AG118" s="404"/>
      <c r="AH118" s="405"/>
      <c r="AI118" s="403" t="s">
        <v>446</v>
      </c>
      <c r="AJ118" s="404"/>
      <c r="AK118" s="404"/>
      <c r="AL118" s="405"/>
      <c r="AM118" s="403" t="s">
        <v>441</v>
      </c>
      <c r="AN118" s="404"/>
      <c r="AO118" s="404"/>
      <c r="AP118" s="405"/>
      <c r="AQ118" s="579" t="s">
        <v>436</v>
      </c>
      <c r="AR118" s="580"/>
      <c r="AS118" s="580"/>
      <c r="AT118" s="580"/>
      <c r="AU118" s="580"/>
      <c r="AV118" s="580"/>
      <c r="AW118" s="580"/>
      <c r="AX118" s="581"/>
    </row>
    <row r="119" spans="1:50" ht="23.25" hidden="1" customHeight="1" x14ac:dyDescent="0.15">
      <c r="A119" s="427"/>
      <c r="B119" s="428"/>
      <c r="C119" s="428"/>
      <c r="D119" s="428"/>
      <c r="E119" s="428"/>
      <c r="F119" s="429"/>
      <c r="G119" s="381" t="s">
        <v>400</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399</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449</v>
      </c>
      <c r="AF121" s="404"/>
      <c r="AG121" s="404"/>
      <c r="AH121" s="405"/>
      <c r="AI121" s="403" t="s">
        <v>446</v>
      </c>
      <c r="AJ121" s="404"/>
      <c r="AK121" s="404"/>
      <c r="AL121" s="405"/>
      <c r="AM121" s="403" t="s">
        <v>441</v>
      </c>
      <c r="AN121" s="404"/>
      <c r="AO121" s="404"/>
      <c r="AP121" s="405"/>
      <c r="AQ121" s="579" t="s">
        <v>436</v>
      </c>
      <c r="AR121" s="580"/>
      <c r="AS121" s="580"/>
      <c r="AT121" s="580"/>
      <c r="AU121" s="580"/>
      <c r="AV121" s="580"/>
      <c r="AW121" s="580"/>
      <c r="AX121" s="581"/>
    </row>
    <row r="122" spans="1:50" ht="23.25" hidden="1" customHeight="1" x14ac:dyDescent="0.15">
      <c r="A122" s="427"/>
      <c r="B122" s="428"/>
      <c r="C122" s="428"/>
      <c r="D122" s="428"/>
      <c r="E122" s="428"/>
      <c r="F122" s="429"/>
      <c r="G122" s="381" t="s">
        <v>401</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402</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450</v>
      </c>
      <c r="AF124" s="404"/>
      <c r="AG124" s="404"/>
      <c r="AH124" s="405"/>
      <c r="AI124" s="403" t="s">
        <v>446</v>
      </c>
      <c r="AJ124" s="404"/>
      <c r="AK124" s="404"/>
      <c r="AL124" s="405"/>
      <c r="AM124" s="403" t="s">
        <v>441</v>
      </c>
      <c r="AN124" s="404"/>
      <c r="AO124" s="404"/>
      <c r="AP124" s="405"/>
      <c r="AQ124" s="579" t="s">
        <v>436</v>
      </c>
      <c r="AR124" s="580"/>
      <c r="AS124" s="580"/>
      <c r="AT124" s="580"/>
      <c r="AU124" s="580"/>
      <c r="AV124" s="580"/>
      <c r="AW124" s="580"/>
      <c r="AX124" s="581"/>
    </row>
    <row r="125" spans="1:50" ht="23.25" hidden="1" customHeight="1" x14ac:dyDescent="0.15">
      <c r="A125" s="427"/>
      <c r="B125" s="428"/>
      <c r="C125" s="428"/>
      <c r="D125" s="428"/>
      <c r="E125" s="428"/>
      <c r="F125" s="429"/>
      <c r="G125" s="381" t="s">
        <v>401</v>
      </c>
      <c r="H125" s="381"/>
      <c r="I125" s="381"/>
      <c r="J125" s="381"/>
      <c r="K125" s="381"/>
      <c r="L125" s="381"/>
      <c r="M125" s="381"/>
      <c r="N125" s="381"/>
      <c r="O125" s="381"/>
      <c r="P125" s="381"/>
      <c r="Q125" s="381"/>
      <c r="R125" s="381"/>
      <c r="S125" s="381"/>
      <c r="T125" s="381"/>
      <c r="U125" s="381"/>
      <c r="V125" s="381"/>
      <c r="W125" s="381"/>
      <c r="X125" s="917"/>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18"/>
      <c r="Y126" s="459" t="s">
        <v>48</v>
      </c>
      <c r="Z126" s="434"/>
      <c r="AA126" s="435"/>
      <c r="AB126" s="460" t="s">
        <v>399</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3" t="s">
        <v>449</v>
      </c>
      <c r="AF127" s="404"/>
      <c r="AG127" s="404"/>
      <c r="AH127" s="405"/>
      <c r="AI127" s="403" t="s">
        <v>446</v>
      </c>
      <c r="AJ127" s="404"/>
      <c r="AK127" s="404"/>
      <c r="AL127" s="405"/>
      <c r="AM127" s="403" t="s">
        <v>441</v>
      </c>
      <c r="AN127" s="404"/>
      <c r="AO127" s="404"/>
      <c r="AP127" s="405"/>
      <c r="AQ127" s="579" t="s">
        <v>436</v>
      </c>
      <c r="AR127" s="580"/>
      <c r="AS127" s="580"/>
      <c r="AT127" s="580"/>
      <c r="AU127" s="580"/>
      <c r="AV127" s="580"/>
      <c r="AW127" s="580"/>
      <c r="AX127" s="581"/>
    </row>
    <row r="128" spans="1:50" ht="23.25" hidden="1" customHeight="1" x14ac:dyDescent="0.15">
      <c r="A128" s="427"/>
      <c r="B128" s="428"/>
      <c r="C128" s="428"/>
      <c r="D128" s="428"/>
      <c r="E128" s="428"/>
      <c r="F128" s="429"/>
      <c r="G128" s="381" t="s">
        <v>401</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399</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4" t="s">
        <v>471</v>
      </c>
      <c r="B130" s="171"/>
      <c r="C130" s="170" t="s">
        <v>309</v>
      </c>
      <c r="D130" s="171"/>
      <c r="E130" s="155" t="s">
        <v>338</v>
      </c>
      <c r="F130" s="156"/>
      <c r="G130" s="157" t="s">
        <v>501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502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576</v>
      </c>
      <c r="AR133" s="185"/>
      <c r="AS133" s="119" t="s">
        <v>306</v>
      </c>
      <c r="AT133" s="120"/>
      <c r="AU133" s="186" t="s">
        <v>576</v>
      </c>
      <c r="AV133" s="186"/>
      <c r="AW133" s="119" t="s">
        <v>296</v>
      </c>
      <c r="AX133" s="181"/>
    </row>
    <row r="134" spans="1:50" ht="39.75" customHeight="1" x14ac:dyDescent="0.15">
      <c r="A134" s="175"/>
      <c r="B134" s="172"/>
      <c r="C134" s="166"/>
      <c r="D134" s="172"/>
      <c r="E134" s="166"/>
      <c r="F134" s="167"/>
      <c r="G134" s="90" t="s">
        <v>481</v>
      </c>
      <c r="H134" s="91"/>
      <c r="I134" s="91"/>
      <c r="J134" s="91"/>
      <c r="K134" s="91"/>
      <c r="L134" s="91"/>
      <c r="M134" s="91"/>
      <c r="N134" s="91"/>
      <c r="O134" s="91"/>
      <c r="P134" s="91"/>
      <c r="Q134" s="91"/>
      <c r="R134" s="91"/>
      <c r="S134" s="91"/>
      <c r="T134" s="91"/>
      <c r="U134" s="91"/>
      <c r="V134" s="91"/>
      <c r="W134" s="91"/>
      <c r="X134" s="92"/>
      <c r="Y134" s="187" t="s">
        <v>320</v>
      </c>
      <c r="Z134" s="188"/>
      <c r="AA134" s="189"/>
      <c r="AB134" s="190" t="s">
        <v>481</v>
      </c>
      <c r="AC134" s="191"/>
      <c r="AD134" s="191"/>
      <c r="AE134" s="192" t="s">
        <v>576</v>
      </c>
      <c r="AF134" s="377"/>
      <c r="AG134" s="377"/>
      <c r="AH134" s="378"/>
      <c r="AI134" s="192" t="s">
        <v>576</v>
      </c>
      <c r="AJ134" s="377"/>
      <c r="AK134" s="377"/>
      <c r="AL134" s="378"/>
      <c r="AM134" s="192" t="s">
        <v>576</v>
      </c>
      <c r="AN134" s="377"/>
      <c r="AO134" s="377"/>
      <c r="AP134" s="378"/>
      <c r="AQ134" s="192" t="s">
        <v>576</v>
      </c>
      <c r="AR134" s="193"/>
      <c r="AS134" s="193"/>
      <c r="AT134" s="193"/>
      <c r="AU134" s="192" t="s">
        <v>576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481</v>
      </c>
      <c r="AC135" s="199"/>
      <c r="AD135" s="199"/>
      <c r="AE135" s="192" t="s">
        <v>576</v>
      </c>
      <c r="AF135" s="377"/>
      <c r="AG135" s="377"/>
      <c r="AH135" s="378"/>
      <c r="AI135" s="192" t="s">
        <v>576</v>
      </c>
      <c r="AJ135" s="377"/>
      <c r="AK135" s="377"/>
      <c r="AL135" s="378"/>
      <c r="AM135" s="192" t="s">
        <v>576</v>
      </c>
      <c r="AN135" s="377"/>
      <c r="AO135" s="377"/>
      <c r="AP135" s="378"/>
      <c r="AQ135" s="192" t="s">
        <v>576</v>
      </c>
      <c r="AR135" s="193"/>
      <c r="AS135" s="193"/>
      <c r="AT135" s="193"/>
      <c r="AU135" s="192" t="s">
        <v>576</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467</v>
      </c>
      <c r="D430" s="919"/>
      <c r="E430" s="160" t="s">
        <v>459</v>
      </c>
      <c r="F430" s="886"/>
      <c r="G430" s="887" t="s">
        <v>325</v>
      </c>
      <c r="H430" s="109"/>
      <c r="I430" s="109"/>
      <c r="J430" s="888" t="s">
        <v>575</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442</v>
      </c>
      <c r="AJ431" s="203"/>
      <c r="AK431" s="203"/>
      <c r="AL431" s="145"/>
      <c r="AM431" s="203" t="s">
        <v>437</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576</v>
      </c>
      <c r="AF432" s="186"/>
      <c r="AG432" s="119" t="s">
        <v>306</v>
      </c>
      <c r="AH432" s="120"/>
      <c r="AI432" s="142"/>
      <c r="AJ432" s="142"/>
      <c r="AK432" s="142"/>
      <c r="AL432" s="140"/>
      <c r="AM432" s="142"/>
      <c r="AN432" s="142"/>
      <c r="AO432" s="142"/>
      <c r="AP432" s="140"/>
      <c r="AQ432" s="578" t="s">
        <v>576</v>
      </c>
      <c r="AR432" s="186"/>
      <c r="AS432" s="119" t="s">
        <v>306</v>
      </c>
      <c r="AT432" s="120"/>
      <c r="AU432" s="186" t="s">
        <v>576</v>
      </c>
      <c r="AV432" s="186"/>
      <c r="AW432" s="119" t="s">
        <v>296</v>
      </c>
      <c r="AX432" s="181"/>
    </row>
    <row r="433" spans="1:50" ht="23.25" customHeight="1" x14ac:dyDescent="0.15">
      <c r="A433" s="175"/>
      <c r="B433" s="172"/>
      <c r="C433" s="166"/>
      <c r="D433" s="172"/>
      <c r="E433" s="328"/>
      <c r="F433" s="329"/>
      <c r="G433" s="90" t="s">
        <v>576</v>
      </c>
      <c r="H433" s="91"/>
      <c r="I433" s="91"/>
      <c r="J433" s="91"/>
      <c r="K433" s="91"/>
      <c r="L433" s="91"/>
      <c r="M433" s="91"/>
      <c r="N433" s="91"/>
      <c r="O433" s="91"/>
      <c r="P433" s="91"/>
      <c r="Q433" s="91"/>
      <c r="R433" s="91"/>
      <c r="S433" s="91"/>
      <c r="T433" s="91"/>
      <c r="U433" s="91"/>
      <c r="V433" s="91"/>
      <c r="W433" s="91"/>
      <c r="X433" s="92"/>
      <c r="Y433" s="187" t="s">
        <v>12</v>
      </c>
      <c r="Z433" s="188"/>
      <c r="AA433" s="189"/>
      <c r="AB433" s="199" t="s">
        <v>576</v>
      </c>
      <c r="AC433" s="199"/>
      <c r="AD433" s="199"/>
      <c r="AE433" s="326" t="s">
        <v>576</v>
      </c>
      <c r="AF433" s="193"/>
      <c r="AG433" s="193"/>
      <c r="AH433" s="193"/>
      <c r="AI433" s="326" t="s">
        <v>576</v>
      </c>
      <c r="AJ433" s="193"/>
      <c r="AK433" s="193"/>
      <c r="AL433" s="193"/>
      <c r="AM433" s="326" t="s">
        <v>576</v>
      </c>
      <c r="AN433" s="193"/>
      <c r="AO433" s="193"/>
      <c r="AP433" s="327"/>
      <c r="AQ433" s="326" t="s">
        <v>576</v>
      </c>
      <c r="AR433" s="193"/>
      <c r="AS433" s="193"/>
      <c r="AT433" s="327"/>
      <c r="AU433" s="193" t="s">
        <v>576</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576</v>
      </c>
      <c r="AC434" s="191"/>
      <c r="AD434" s="191"/>
      <c r="AE434" s="326" t="s">
        <v>576</v>
      </c>
      <c r="AF434" s="193"/>
      <c r="AG434" s="193"/>
      <c r="AH434" s="327"/>
      <c r="AI434" s="326" t="s">
        <v>576</v>
      </c>
      <c r="AJ434" s="193"/>
      <c r="AK434" s="193"/>
      <c r="AL434" s="193"/>
      <c r="AM434" s="326" t="s">
        <v>576</v>
      </c>
      <c r="AN434" s="193"/>
      <c r="AO434" s="193"/>
      <c r="AP434" s="327"/>
      <c r="AQ434" s="326" t="s">
        <v>576</v>
      </c>
      <c r="AR434" s="193"/>
      <c r="AS434" s="193"/>
      <c r="AT434" s="327"/>
      <c r="AU434" s="193" t="s">
        <v>576</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297</v>
      </c>
      <c r="AC435" s="567"/>
      <c r="AD435" s="567"/>
      <c r="AE435" s="326" t="s">
        <v>576</v>
      </c>
      <c r="AF435" s="193"/>
      <c r="AG435" s="193"/>
      <c r="AH435" s="327"/>
      <c r="AI435" s="326" t="s">
        <v>576</v>
      </c>
      <c r="AJ435" s="193"/>
      <c r="AK435" s="193"/>
      <c r="AL435" s="193"/>
      <c r="AM435" s="326" t="s">
        <v>576</v>
      </c>
      <c r="AN435" s="193"/>
      <c r="AO435" s="193"/>
      <c r="AP435" s="327"/>
      <c r="AQ435" s="326" t="s">
        <v>576</v>
      </c>
      <c r="AR435" s="193"/>
      <c r="AS435" s="193"/>
      <c r="AT435" s="327"/>
      <c r="AU435" s="193" t="s">
        <v>576</v>
      </c>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441</v>
      </c>
      <c r="AJ436" s="203"/>
      <c r="AK436" s="203"/>
      <c r="AL436" s="145"/>
      <c r="AM436" s="203" t="s">
        <v>437</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8"/>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297</v>
      </c>
      <c r="AC440" s="567"/>
      <c r="AD440" s="567"/>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441</v>
      </c>
      <c r="AJ441" s="203"/>
      <c r="AK441" s="203"/>
      <c r="AL441" s="145"/>
      <c r="AM441" s="203" t="s">
        <v>433</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8"/>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297</v>
      </c>
      <c r="AC445" s="567"/>
      <c r="AD445" s="567"/>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441</v>
      </c>
      <c r="AJ446" s="203"/>
      <c r="AK446" s="203"/>
      <c r="AL446" s="145"/>
      <c r="AM446" s="203" t="s">
        <v>438</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8"/>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297</v>
      </c>
      <c r="AC450" s="567"/>
      <c r="AD450" s="567"/>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441</v>
      </c>
      <c r="AJ451" s="203"/>
      <c r="AK451" s="203"/>
      <c r="AL451" s="145"/>
      <c r="AM451" s="203" t="s">
        <v>437</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8"/>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297</v>
      </c>
      <c r="AC455" s="567"/>
      <c r="AD455" s="567"/>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441</v>
      </c>
      <c r="AJ456" s="203"/>
      <c r="AK456" s="203"/>
      <c r="AL456" s="145"/>
      <c r="AM456" s="203" t="s">
        <v>437</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576</v>
      </c>
      <c r="AF457" s="186"/>
      <c r="AG457" s="119" t="s">
        <v>306</v>
      </c>
      <c r="AH457" s="120"/>
      <c r="AI457" s="142"/>
      <c r="AJ457" s="142"/>
      <c r="AK457" s="142"/>
      <c r="AL457" s="140"/>
      <c r="AM457" s="142"/>
      <c r="AN457" s="142"/>
      <c r="AO457" s="142"/>
      <c r="AP457" s="140"/>
      <c r="AQ457" s="578" t="s">
        <v>576</v>
      </c>
      <c r="AR457" s="186"/>
      <c r="AS457" s="119" t="s">
        <v>306</v>
      </c>
      <c r="AT457" s="120"/>
      <c r="AU457" s="186" t="s">
        <v>576</v>
      </c>
      <c r="AV457" s="186"/>
      <c r="AW457" s="119" t="s">
        <v>296</v>
      </c>
      <c r="AX457" s="181"/>
    </row>
    <row r="458" spans="1:50" ht="23.25" customHeight="1" x14ac:dyDescent="0.15">
      <c r="A458" s="175"/>
      <c r="B458" s="172"/>
      <c r="C458" s="166"/>
      <c r="D458" s="172"/>
      <c r="E458" s="328"/>
      <c r="F458" s="329"/>
      <c r="G458" s="90" t="s">
        <v>576</v>
      </c>
      <c r="H458" s="91"/>
      <c r="I458" s="91"/>
      <c r="J458" s="91"/>
      <c r="K458" s="91"/>
      <c r="L458" s="91"/>
      <c r="M458" s="91"/>
      <c r="N458" s="91"/>
      <c r="O458" s="91"/>
      <c r="P458" s="91"/>
      <c r="Q458" s="91"/>
      <c r="R458" s="91"/>
      <c r="S458" s="91"/>
      <c r="T458" s="91"/>
      <c r="U458" s="91"/>
      <c r="V458" s="91"/>
      <c r="W458" s="91"/>
      <c r="X458" s="92"/>
      <c r="Y458" s="187" t="s">
        <v>12</v>
      </c>
      <c r="Z458" s="188"/>
      <c r="AA458" s="189"/>
      <c r="AB458" s="199" t="s">
        <v>576</v>
      </c>
      <c r="AC458" s="199"/>
      <c r="AD458" s="199"/>
      <c r="AE458" s="326" t="s">
        <v>576</v>
      </c>
      <c r="AF458" s="193"/>
      <c r="AG458" s="193"/>
      <c r="AH458" s="193"/>
      <c r="AI458" s="326" t="s">
        <v>576</v>
      </c>
      <c r="AJ458" s="193"/>
      <c r="AK458" s="193"/>
      <c r="AL458" s="193"/>
      <c r="AM458" s="326" t="s">
        <v>576</v>
      </c>
      <c r="AN458" s="193"/>
      <c r="AO458" s="193"/>
      <c r="AP458" s="327"/>
      <c r="AQ458" s="326" t="s">
        <v>576</v>
      </c>
      <c r="AR458" s="193"/>
      <c r="AS458" s="193"/>
      <c r="AT458" s="327"/>
      <c r="AU458" s="193" t="s">
        <v>576</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576</v>
      </c>
      <c r="AC459" s="191"/>
      <c r="AD459" s="191"/>
      <c r="AE459" s="326" t="s">
        <v>576</v>
      </c>
      <c r="AF459" s="193"/>
      <c r="AG459" s="193"/>
      <c r="AH459" s="327"/>
      <c r="AI459" s="326" t="s">
        <v>576</v>
      </c>
      <c r="AJ459" s="193"/>
      <c r="AK459" s="193"/>
      <c r="AL459" s="193"/>
      <c r="AM459" s="326" t="s">
        <v>576</v>
      </c>
      <c r="AN459" s="193"/>
      <c r="AO459" s="193"/>
      <c r="AP459" s="327"/>
      <c r="AQ459" s="326" t="s">
        <v>576</v>
      </c>
      <c r="AR459" s="193"/>
      <c r="AS459" s="193"/>
      <c r="AT459" s="327"/>
      <c r="AU459" s="193" t="s">
        <v>576</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6" t="s">
        <v>576</v>
      </c>
      <c r="AF460" s="193"/>
      <c r="AG460" s="193"/>
      <c r="AH460" s="327"/>
      <c r="AI460" s="326" t="s">
        <v>576</v>
      </c>
      <c r="AJ460" s="193"/>
      <c r="AK460" s="193"/>
      <c r="AL460" s="193"/>
      <c r="AM460" s="326" t="s">
        <v>576</v>
      </c>
      <c r="AN460" s="193"/>
      <c r="AO460" s="193"/>
      <c r="AP460" s="327"/>
      <c r="AQ460" s="326" t="s">
        <v>576</v>
      </c>
      <c r="AR460" s="193"/>
      <c r="AS460" s="193"/>
      <c r="AT460" s="327"/>
      <c r="AU460" s="193" t="s">
        <v>576</v>
      </c>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441</v>
      </c>
      <c r="AJ461" s="203"/>
      <c r="AK461" s="203"/>
      <c r="AL461" s="145"/>
      <c r="AM461" s="203" t="s">
        <v>439</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8"/>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441</v>
      </c>
      <c r="AJ466" s="203"/>
      <c r="AK466" s="203"/>
      <c r="AL466" s="145"/>
      <c r="AM466" s="203" t="s">
        <v>437</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78"/>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441</v>
      </c>
      <c r="AJ471" s="203"/>
      <c r="AK471" s="203"/>
      <c r="AL471" s="145"/>
      <c r="AM471" s="203" t="s">
        <v>433</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8"/>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441</v>
      </c>
      <c r="AJ476" s="203"/>
      <c r="AK476" s="203"/>
      <c r="AL476" s="145"/>
      <c r="AM476" s="203" t="s">
        <v>437</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78"/>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576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887" t="s">
        <v>325</v>
      </c>
      <c r="H484" s="109"/>
      <c r="I484" s="109"/>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442</v>
      </c>
      <c r="AJ485" s="203"/>
      <c r="AK485" s="203"/>
      <c r="AL485" s="145"/>
      <c r="AM485" s="203" t="s">
        <v>439</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8"/>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297</v>
      </c>
      <c r="AC489" s="567"/>
      <c r="AD489" s="567"/>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441</v>
      </c>
      <c r="AJ490" s="203"/>
      <c r="AK490" s="203"/>
      <c r="AL490" s="145"/>
      <c r="AM490" s="203" t="s">
        <v>439</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8"/>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297</v>
      </c>
      <c r="AC494" s="567"/>
      <c r="AD494" s="567"/>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441</v>
      </c>
      <c r="AJ495" s="203"/>
      <c r="AK495" s="203"/>
      <c r="AL495" s="145"/>
      <c r="AM495" s="203" t="s">
        <v>437</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8"/>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297</v>
      </c>
      <c r="AC499" s="567"/>
      <c r="AD499" s="567"/>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441</v>
      </c>
      <c r="AJ500" s="203"/>
      <c r="AK500" s="203"/>
      <c r="AL500" s="145"/>
      <c r="AM500" s="203" t="s">
        <v>438</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8"/>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297</v>
      </c>
      <c r="AC504" s="567"/>
      <c r="AD504" s="567"/>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441</v>
      </c>
      <c r="AJ505" s="203"/>
      <c r="AK505" s="203"/>
      <c r="AL505" s="145"/>
      <c r="AM505" s="203" t="s">
        <v>439</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8"/>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297</v>
      </c>
      <c r="AC509" s="567"/>
      <c r="AD509" s="567"/>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441</v>
      </c>
      <c r="AJ510" s="203"/>
      <c r="AK510" s="203"/>
      <c r="AL510" s="145"/>
      <c r="AM510" s="203" t="s">
        <v>437</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8"/>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442</v>
      </c>
      <c r="AJ515" s="203"/>
      <c r="AK515" s="203"/>
      <c r="AL515" s="145"/>
      <c r="AM515" s="203" t="s">
        <v>437</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8"/>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442</v>
      </c>
      <c r="AJ520" s="203"/>
      <c r="AK520" s="203"/>
      <c r="AL520" s="145"/>
      <c r="AM520" s="203" t="s">
        <v>437</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8"/>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441</v>
      </c>
      <c r="AJ525" s="203"/>
      <c r="AK525" s="203"/>
      <c r="AL525" s="145"/>
      <c r="AM525" s="203" t="s">
        <v>433</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8"/>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441</v>
      </c>
      <c r="AJ530" s="203"/>
      <c r="AK530" s="203"/>
      <c r="AL530" s="145"/>
      <c r="AM530" s="203" t="s">
        <v>437</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8"/>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887" t="s">
        <v>325</v>
      </c>
      <c r="H538" s="109"/>
      <c r="I538" s="109"/>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442</v>
      </c>
      <c r="AJ539" s="203"/>
      <c r="AK539" s="203"/>
      <c r="AL539" s="145"/>
      <c r="AM539" s="203" t="s">
        <v>437</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8"/>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297</v>
      </c>
      <c r="AC543" s="567"/>
      <c r="AD543" s="567"/>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441</v>
      </c>
      <c r="AJ544" s="203"/>
      <c r="AK544" s="203"/>
      <c r="AL544" s="145"/>
      <c r="AM544" s="203" t="s">
        <v>439</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8"/>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297</v>
      </c>
      <c r="AC548" s="567"/>
      <c r="AD548" s="567"/>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441</v>
      </c>
      <c r="AJ549" s="203"/>
      <c r="AK549" s="203"/>
      <c r="AL549" s="145"/>
      <c r="AM549" s="203" t="s">
        <v>433</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8"/>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297</v>
      </c>
      <c r="AC553" s="567"/>
      <c r="AD553" s="567"/>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441</v>
      </c>
      <c r="AJ554" s="203"/>
      <c r="AK554" s="203"/>
      <c r="AL554" s="145"/>
      <c r="AM554" s="203" t="s">
        <v>433</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8"/>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297</v>
      </c>
      <c r="AC558" s="567"/>
      <c r="AD558" s="567"/>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441</v>
      </c>
      <c r="AJ559" s="203"/>
      <c r="AK559" s="203"/>
      <c r="AL559" s="145"/>
      <c r="AM559" s="203" t="s">
        <v>437</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8"/>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297</v>
      </c>
      <c r="AC563" s="567"/>
      <c r="AD563" s="567"/>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441</v>
      </c>
      <c r="AJ564" s="203"/>
      <c r="AK564" s="203"/>
      <c r="AL564" s="145"/>
      <c r="AM564" s="203" t="s">
        <v>433</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8"/>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442</v>
      </c>
      <c r="AJ569" s="203"/>
      <c r="AK569" s="203"/>
      <c r="AL569" s="145"/>
      <c r="AM569" s="203" t="s">
        <v>433</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8"/>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441</v>
      </c>
      <c r="AJ574" s="203"/>
      <c r="AK574" s="203"/>
      <c r="AL574" s="145"/>
      <c r="AM574" s="203" t="s">
        <v>433</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8"/>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441</v>
      </c>
      <c r="AJ579" s="203"/>
      <c r="AK579" s="203"/>
      <c r="AL579" s="145"/>
      <c r="AM579" s="203" t="s">
        <v>433</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8"/>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441</v>
      </c>
      <c r="AJ584" s="203"/>
      <c r="AK584" s="203"/>
      <c r="AL584" s="145"/>
      <c r="AM584" s="203" t="s">
        <v>437</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8"/>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887" t="s">
        <v>325</v>
      </c>
      <c r="H592" s="109"/>
      <c r="I592" s="109"/>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441</v>
      </c>
      <c r="AJ593" s="203"/>
      <c r="AK593" s="203"/>
      <c r="AL593" s="145"/>
      <c r="AM593" s="203" t="s">
        <v>433</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8"/>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297</v>
      </c>
      <c r="AC597" s="567"/>
      <c r="AD597" s="567"/>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442</v>
      </c>
      <c r="AJ598" s="203"/>
      <c r="AK598" s="203"/>
      <c r="AL598" s="145"/>
      <c r="AM598" s="203" t="s">
        <v>438</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8"/>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297</v>
      </c>
      <c r="AC602" s="567"/>
      <c r="AD602" s="567"/>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441</v>
      </c>
      <c r="AJ603" s="203"/>
      <c r="AK603" s="203"/>
      <c r="AL603" s="145"/>
      <c r="AM603" s="203" t="s">
        <v>433</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8"/>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297</v>
      </c>
      <c r="AC607" s="567"/>
      <c r="AD607" s="567"/>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441</v>
      </c>
      <c r="AJ608" s="203"/>
      <c r="AK608" s="203"/>
      <c r="AL608" s="145"/>
      <c r="AM608" s="203" t="s">
        <v>433</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8"/>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297</v>
      </c>
      <c r="AC612" s="567"/>
      <c r="AD612" s="567"/>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441</v>
      </c>
      <c r="AJ613" s="203"/>
      <c r="AK613" s="203"/>
      <c r="AL613" s="145"/>
      <c r="AM613" s="203" t="s">
        <v>437</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8"/>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297</v>
      </c>
      <c r="AC617" s="567"/>
      <c r="AD617" s="567"/>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441</v>
      </c>
      <c r="AJ618" s="203"/>
      <c r="AK618" s="203"/>
      <c r="AL618" s="145"/>
      <c r="AM618" s="203" t="s">
        <v>437</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8"/>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441</v>
      </c>
      <c r="AJ623" s="203"/>
      <c r="AK623" s="203"/>
      <c r="AL623" s="145"/>
      <c r="AM623" s="203" t="s">
        <v>438</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8"/>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441</v>
      </c>
      <c r="AJ628" s="203"/>
      <c r="AK628" s="203"/>
      <c r="AL628" s="145"/>
      <c r="AM628" s="203" t="s">
        <v>437</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8"/>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441</v>
      </c>
      <c r="AJ633" s="203"/>
      <c r="AK633" s="203"/>
      <c r="AL633" s="145"/>
      <c r="AM633" s="203" t="s">
        <v>433</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8"/>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441</v>
      </c>
      <c r="AJ638" s="203"/>
      <c r="AK638" s="203"/>
      <c r="AL638" s="145"/>
      <c r="AM638" s="203" t="s">
        <v>437</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8"/>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887" t="s">
        <v>325</v>
      </c>
      <c r="H646" s="109"/>
      <c r="I646" s="109"/>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442</v>
      </c>
      <c r="AJ647" s="203"/>
      <c r="AK647" s="203"/>
      <c r="AL647" s="145"/>
      <c r="AM647" s="203" t="s">
        <v>433</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8"/>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297</v>
      </c>
      <c r="AC651" s="567"/>
      <c r="AD651" s="567"/>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441</v>
      </c>
      <c r="AJ652" s="203"/>
      <c r="AK652" s="203"/>
      <c r="AL652" s="145"/>
      <c r="AM652" s="203" t="s">
        <v>433</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8"/>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297</v>
      </c>
      <c r="AC656" s="567"/>
      <c r="AD656" s="567"/>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441</v>
      </c>
      <c r="AJ657" s="203"/>
      <c r="AK657" s="203"/>
      <c r="AL657" s="145"/>
      <c r="AM657" s="203" t="s">
        <v>437</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8"/>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297</v>
      </c>
      <c r="AC661" s="567"/>
      <c r="AD661" s="567"/>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441</v>
      </c>
      <c r="AJ662" s="203"/>
      <c r="AK662" s="203"/>
      <c r="AL662" s="145"/>
      <c r="AM662" s="203" t="s">
        <v>433</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8"/>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297</v>
      </c>
      <c r="AC666" s="567"/>
      <c r="AD666" s="567"/>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441</v>
      </c>
      <c r="AJ667" s="203"/>
      <c r="AK667" s="203"/>
      <c r="AL667" s="145"/>
      <c r="AM667" s="203" t="s">
        <v>433</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8"/>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297</v>
      </c>
      <c r="AC671" s="567"/>
      <c r="AD671" s="567"/>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442</v>
      </c>
      <c r="AJ672" s="203"/>
      <c r="AK672" s="203"/>
      <c r="AL672" s="145"/>
      <c r="AM672" s="203" t="s">
        <v>433</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8"/>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441</v>
      </c>
      <c r="AJ677" s="203"/>
      <c r="AK677" s="203"/>
      <c r="AL677" s="145"/>
      <c r="AM677" s="203" t="s">
        <v>439</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8"/>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442</v>
      </c>
      <c r="AJ682" s="203"/>
      <c r="AK682" s="203"/>
      <c r="AL682" s="145"/>
      <c r="AM682" s="203" t="s">
        <v>437</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8"/>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441</v>
      </c>
      <c r="AJ687" s="203"/>
      <c r="AK687" s="203"/>
      <c r="AL687" s="145"/>
      <c r="AM687" s="203" t="s">
        <v>433</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8"/>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441</v>
      </c>
      <c r="AJ692" s="203"/>
      <c r="AK692" s="203"/>
      <c r="AL692" s="145"/>
      <c r="AM692" s="203" t="s">
        <v>438</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8"/>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48.75" customHeight="1" x14ac:dyDescent="0.15">
      <c r="A702" s="858" t="s">
        <v>258</v>
      </c>
      <c r="B702" s="859"/>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480</v>
      </c>
      <c r="AE702" s="332"/>
      <c r="AF702" s="332"/>
      <c r="AG702" s="371" t="s">
        <v>517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4" t="s">
        <v>480</v>
      </c>
      <c r="AE703" s="315"/>
      <c r="AF703" s="315"/>
      <c r="AG703" s="87" t="s">
        <v>518</v>
      </c>
      <c r="AH703" s="88"/>
      <c r="AI703" s="88"/>
      <c r="AJ703" s="88"/>
      <c r="AK703" s="88"/>
      <c r="AL703" s="88"/>
      <c r="AM703" s="88"/>
      <c r="AN703" s="88"/>
      <c r="AO703" s="88"/>
      <c r="AP703" s="88"/>
      <c r="AQ703" s="88"/>
      <c r="AR703" s="88"/>
      <c r="AS703" s="88"/>
      <c r="AT703" s="88"/>
      <c r="AU703" s="88"/>
      <c r="AV703" s="88"/>
      <c r="AW703" s="88"/>
      <c r="AX703" s="89"/>
    </row>
    <row r="704" spans="1:50" ht="39.75"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480</v>
      </c>
      <c r="AE704" s="771"/>
      <c r="AF704" s="771"/>
      <c r="AG704" s="153" t="s">
        <v>519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480</v>
      </c>
      <c r="AE705" s="703"/>
      <c r="AF705" s="703"/>
      <c r="AG705" s="111" t="s">
        <v>522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2"/>
      <c r="D706" s="783"/>
      <c r="E706" s="718" t="s">
        <v>420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520</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0"/>
      <c r="B707" s="631"/>
      <c r="C707" s="784"/>
      <c r="D707" s="785"/>
      <c r="E707" s="721" t="s">
        <v>360</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521</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505</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32.25" customHeight="1" x14ac:dyDescent="0.15">
      <c r="A709" s="630"/>
      <c r="B709" s="632"/>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480</v>
      </c>
      <c r="AE709" s="315"/>
      <c r="AF709" s="315"/>
      <c r="AG709" s="87" t="s">
        <v>504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505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54"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4" t="s">
        <v>480</v>
      </c>
      <c r="AE711" s="315"/>
      <c r="AF711" s="315"/>
      <c r="AG711" s="87" t="s">
        <v>578</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9" t="s">
        <v>388</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505</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6" t="s">
        <v>389</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505</v>
      </c>
      <c r="AE713" s="315"/>
      <c r="AF713" s="65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3"/>
      <c r="B714" s="634"/>
      <c r="C714" s="635" t="s">
        <v>365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505</v>
      </c>
      <c r="AE714" s="796"/>
      <c r="AF714" s="797"/>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366</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480</v>
      </c>
      <c r="AE715" s="593"/>
      <c r="AF715" s="644"/>
      <c r="AG715" s="730" t="s">
        <v>506</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480</v>
      </c>
      <c r="AE716" s="615"/>
      <c r="AF716" s="615"/>
      <c r="AG716" s="87" t="s">
        <v>523</v>
      </c>
      <c r="AH716" s="88"/>
      <c r="AI716" s="88"/>
      <c r="AJ716" s="88"/>
      <c r="AK716" s="88"/>
      <c r="AL716" s="88"/>
      <c r="AM716" s="88"/>
      <c r="AN716" s="88"/>
      <c r="AO716" s="88"/>
      <c r="AP716" s="88"/>
      <c r="AQ716" s="88"/>
      <c r="AR716" s="88"/>
      <c r="AS716" s="88"/>
      <c r="AT716" s="88"/>
      <c r="AU716" s="88"/>
      <c r="AV716" s="88"/>
      <c r="AW716" s="88"/>
      <c r="AX716" s="89"/>
    </row>
    <row r="717" spans="1:50" ht="37.5" customHeight="1" x14ac:dyDescent="0.15">
      <c r="A717" s="630"/>
      <c r="B717" s="632"/>
      <c r="C717" s="379" t="s">
        <v>316</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480</v>
      </c>
      <c r="AE717" s="315"/>
      <c r="AF717" s="315"/>
      <c r="AG717" s="87" t="s">
        <v>507</v>
      </c>
      <c r="AH717" s="88"/>
      <c r="AI717" s="88"/>
      <c r="AJ717" s="88"/>
      <c r="AK717" s="88"/>
      <c r="AL717" s="88"/>
      <c r="AM717" s="88"/>
      <c r="AN717" s="88"/>
      <c r="AO717" s="88"/>
      <c r="AP717" s="88"/>
      <c r="AQ717" s="88"/>
      <c r="AR717" s="88"/>
      <c r="AS717" s="88"/>
      <c r="AT717" s="88"/>
      <c r="AU717" s="88"/>
      <c r="AV717" s="88"/>
      <c r="AW717" s="88"/>
      <c r="AX717" s="89"/>
    </row>
    <row r="718" spans="1:50" ht="36.75"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480</v>
      </c>
      <c r="AE718" s="315"/>
      <c r="AF718" s="315"/>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0"/>
      <c r="C726" s="803" t="s">
        <v>52</v>
      </c>
      <c r="D726" s="825"/>
      <c r="E726" s="825"/>
      <c r="F726" s="826"/>
      <c r="G726" s="565" t="s">
        <v>508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525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39"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49.5" customHeight="1" thickBot="1" x14ac:dyDescent="0.2">
      <c r="A731" s="787" t="s">
        <v>255</v>
      </c>
      <c r="B731" s="788"/>
      <c r="C731" s="788"/>
      <c r="D731" s="788"/>
      <c r="E731" s="789"/>
      <c r="F731" s="717" t="s">
        <v>579</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44.25" customHeight="1" thickBot="1" x14ac:dyDescent="0.2">
      <c r="A733" s="661" t="s">
        <v>581</v>
      </c>
      <c r="B733" s="662"/>
      <c r="C733" s="662"/>
      <c r="D733" s="662"/>
      <c r="E733" s="663"/>
      <c r="F733" s="625" t="s">
        <v>584</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54.75" customHeight="1" thickBot="1" x14ac:dyDescent="0.2">
      <c r="A735" s="778" t="s">
        <v>516</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9" t="s">
        <v>463</v>
      </c>
      <c r="B737" s="196"/>
      <c r="C737" s="196"/>
      <c r="D737" s="197"/>
      <c r="E737" s="978" t="s">
        <v>481</v>
      </c>
      <c r="F737" s="978"/>
      <c r="G737" s="978"/>
      <c r="H737" s="978"/>
      <c r="I737" s="978"/>
      <c r="J737" s="978"/>
      <c r="K737" s="978"/>
      <c r="L737" s="978"/>
      <c r="M737" s="978"/>
      <c r="N737" s="351" t="s">
        <v>456</v>
      </c>
      <c r="O737" s="351"/>
      <c r="P737" s="351"/>
      <c r="Q737" s="351"/>
      <c r="R737" s="978" t="s">
        <v>509</v>
      </c>
      <c r="S737" s="978"/>
      <c r="T737" s="978"/>
      <c r="U737" s="978"/>
      <c r="V737" s="978"/>
      <c r="W737" s="978"/>
      <c r="X737" s="978"/>
      <c r="Y737" s="978"/>
      <c r="Z737" s="978"/>
      <c r="AA737" s="351" t="s">
        <v>455</v>
      </c>
      <c r="AB737" s="351"/>
      <c r="AC737" s="351"/>
      <c r="AD737" s="351"/>
      <c r="AE737" s="978" t="s">
        <v>510</v>
      </c>
      <c r="AF737" s="978"/>
      <c r="AG737" s="978"/>
      <c r="AH737" s="978"/>
      <c r="AI737" s="978"/>
      <c r="AJ737" s="978"/>
      <c r="AK737" s="978"/>
      <c r="AL737" s="978"/>
      <c r="AM737" s="978"/>
      <c r="AN737" s="351" t="s">
        <v>454</v>
      </c>
      <c r="AO737" s="351"/>
      <c r="AP737" s="351"/>
      <c r="AQ737" s="351"/>
      <c r="AR737" s="970" t="s">
        <v>511</v>
      </c>
      <c r="AS737" s="971"/>
      <c r="AT737" s="971"/>
      <c r="AU737" s="971"/>
      <c r="AV737" s="971"/>
      <c r="AW737" s="971"/>
      <c r="AX737" s="972"/>
      <c r="AY737" s="75"/>
      <c r="AZ737" s="75"/>
    </row>
    <row r="738" spans="1:52" ht="24.75" customHeight="1" x14ac:dyDescent="0.15">
      <c r="A738" s="979" t="s">
        <v>453</v>
      </c>
      <c r="B738" s="196"/>
      <c r="C738" s="196"/>
      <c r="D738" s="197"/>
      <c r="E738" s="978" t="s">
        <v>512</v>
      </c>
      <c r="F738" s="978"/>
      <c r="G738" s="978"/>
      <c r="H738" s="978"/>
      <c r="I738" s="978"/>
      <c r="J738" s="978"/>
      <c r="K738" s="978"/>
      <c r="L738" s="978"/>
      <c r="M738" s="978"/>
      <c r="N738" s="351" t="s">
        <v>452</v>
      </c>
      <c r="O738" s="351"/>
      <c r="P738" s="351"/>
      <c r="Q738" s="351"/>
      <c r="R738" s="978" t="s">
        <v>513</v>
      </c>
      <c r="S738" s="978"/>
      <c r="T738" s="978"/>
      <c r="U738" s="978"/>
      <c r="V738" s="978"/>
      <c r="W738" s="978"/>
      <c r="X738" s="978"/>
      <c r="Y738" s="978"/>
      <c r="Z738" s="978"/>
      <c r="AA738" s="351" t="s">
        <v>451</v>
      </c>
      <c r="AB738" s="351"/>
      <c r="AC738" s="351"/>
      <c r="AD738" s="351"/>
      <c r="AE738" s="978" t="s">
        <v>514</v>
      </c>
      <c r="AF738" s="978"/>
      <c r="AG738" s="978"/>
      <c r="AH738" s="978"/>
      <c r="AI738" s="978"/>
      <c r="AJ738" s="978"/>
      <c r="AK738" s="978"/>
      <c r="AL738" s="978"/>
      <c r="AM738" s="978"/>
      <c r="AN738" s="351" t="s">
        <v>447</v>
      </c>
      <c r="AO738" s="351"/>
      <c r="AP738" s="351"/>
      <c r="AQ738" s="351"/>
      <c r="AR738" s="970" t="s">
        <v>515</v>
      </c>
      <c r="AS738" s="971"/>
      <c r="AT738" s="971"/>
      <c r="AU738" s="971"/>
      <c r="AV738" s="971"/>
      <c r="AW738" s="971"/>
      <c r="AX738" s="972"/>
    </row>
    <row r="739" spans="1:52" ht="24.75" customHeight="1" thickBot="1" x14ac:dyDescent="0.2">
      <c r="A739" s="980" t="s">
        <v>443</v>
      </c>
      <c r="B739" s="981"/>
      <c r="C739" s="981"/>
      <c r="D739" s="982"/>
      <c r="E739" s="983" t="s">
        <v>475</v>
      </c>
      <c r="F739" s="973"/>
      <c r="G739" s="973"/>
      <c r="H739" s="79" t="str">
        <f>IF(E739="", "", "(")</f>
        <v>(</v>
      </c>
      <c r="I739" s="973"/>
      <c r="J739" s="973"/>
      <c r="K739" s="79" t="str">
        <f>IF(OR(I739="　", I739=""), "", "-")</f>
        <v/>
      </c>
      <c r="L739" s="974">
        <v>278</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602" t="s">
        <v>423</v>
      </c>
      <c r="B740" s="603"/>
      <c r="C740" s="603"/>
      <c r="D740" s="603"/>
      <c r="E740" s="603"/>
      <c r="F740" s="604"/>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425</v>
      </c>
      <c r="B779" s="617"/>
      <c r="C779" s="617"/>
      <c r="D779" s="617"/>
      <c r="E779" s="617"/>
      <c r="F779" s="618"/>
      <c r="G779" s="583" t="s">
        <v>526</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530</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33" customHeight="1" x14ac:dyDescent="0.15">
      <c r="A781" s="619"/>
      <c r="B781" s="620"/>
      <c r="C781" s="620"/>
      <c r="D781" s="620"/>
      <c r="E781" s="620"/>
      <c r="F781" s="621"/>
      <c r="G781" s="658" t="s">
        <v>527</v>
      </c>
      <c r="H781" s="659"/>
      <c r="I781" s="659"/>
      <c r="J781" s="659"/>
      <c r="K781" s="660"/>
      <c r="L781" s="652" t="s">
        <v>528</v>
      </c>
      <c r="M781" s="653"/>
      <c r="N781" s="653"/>
      <c r="O781" s="653"/>
      <c r="P781" s="653"/>
      <c r="Q781" s="653"/>
      <c r="R781" s="653"/>
      <c r="S781" s="653"/>
      <c r="T781" s="653"/>
      <c r="U781" s="653"/>
      <c r="V781" s="653"/>
      <c r="W781" s="653"/>
      <c r="X781" s="654"/>
      <c r="Y781" s="374">
        <v>39.799999999999997</v>
      </c>
      <c r="Z781" s="375"/>
      <c r="AA781" s="375"/>
      <c r="AB781" s="793"/>
      <c r="AC781" s="658" t="s">
        <v>527</v>
      </c>
      <c r="AD781" s="659"/>
      <c r="AE781" s="659"/>
      <c r="AF781" s="659"/>
      <c r="AG781" s="660"/>
      <c r="AH781" s="652" t="s">
        <v>531</v>
      </c>
      <c r="AI781" s="653"/>
      <c r="AJ781" s="653"/>
      <c r="AK781" s="653"/>
      <c r="AL781" s="653"/>
      <c r="AM781" s="653"/>
      <c r="AN781" s="653"/>
      <c r="AO781" s="653"/>
      <c r="AP781" s="653"/>
      <c r="AQ781" s="653"/>
      <c r="AR781" s="653"/>
      <c r="AS781" s="653"/>
      <c r="AT781" s="654"/>
      <c r="AU781" s="374">
        <v>15</v>
      </c>
      <c r="AV781" s="375"/>
      <c r="AW781" s="375"/>
      <c r="AX781" s="376"/>
    </row>
    <row r="782" spans="1:50" ht="31.5" customHeight="1" x14ac:dyDescent="0.15">
      <c r="A782" s="619"/>
      <c r="B782" s="620"/>
      <c r="C782" s="620"/>
      <c r="D782" s="620"/>
      <c r="E782" s="620"/>
      <c r="F782" s="621"/>
      <c r="G782" s="594" t="s">
        <v>527</v>
      </c>
      <c r="H782" s="595"/>
      <c r="I782" s="595"/>
      <c r="J782" s="595"/>
      <c r="K782" s="596"/>
      <c r="L782" s="586" t="s">
        <v>529</v>
      </c>
      <c r="M782" s="587"/>
      <c r="N782" s="587"/>
      <c r="O782" s="587"/>
      <c r="P782" s="587"/>
      <c r="Q782" s="587"/>
      <c r="R782" s="587"/>
      <c r="S782" s="587"/>
      <c r="T782" s="587"/>
      <c r="U782" s="587"/>
      <c r="V782" s="587"/>
      <c r="W782" s="587"/>
      <c r="X782" s="588"/>
      <c r="Y782" s="589">
        <v>10</v>
      </c>
      <c r="Z782" s="590"/>
      <c r="AA782" s="590"/>
      <c r="AB782" s="600"/>
      <c r="AC782" s="594" t="s">
        <v>527</v>
      </c>
      <c r="AD782" s="595"/>
      <c r="AE782" s="595"/>
      <c r="AF782" s="595"/>
      <c r="AG782" s="596"/>
      <c r="AH782" s="586" t="s">
        <v>532</v>
      </c>
      <c r="AI782" s="587"/>
      <c r="AJ782" s="587"/>
      <c r="AK782" s="587"/>
      <c r="AL782" s="587"/>
      <c r="AM782" s="587"/>
      <c r="AN782" s="587"/>
      <c r="AO782" s="587"/>
      <c r="AP782" s="587"/>
      <c r="AQ782" s="587"/>
      <c r="AR782" s="587"/>
      <c r="AS782" s="587"/>
      <c r="AT782" s="588"/>
      <c r="AU782" s="589">
        <v>14.8</v>
      </c>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thickBot="1" x14ac:dyDescent="0.2">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49.8</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29.8</v>
      </c>
      <c r="AV791" s="820"/>
      <c r="AW791" s="820"/>
      <c r="AX791" s="822"/>
    </row>
    <row r="792" spans="1:50" ht="24.75" customHeight="1" x14ac:dyDescent="0.15">
      <c r="A792" s="619"/>
      <c r="B792" s="620"/>
      <c r="C792" s="620"/>
      <c r="D792" s="620"/>
      <c r="E792" s="620"/>
      <c r="F792" s="621"/>
      <c r="G792" s="583" t="s">
        <v>533</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362</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36.75" customHeight="1" x14ac:dyDescent="0.15">
      <c r="A794" s="619"/>
      <c r="B794" s="620"/>
      <c r="C794" s="620"/>
      <c r="D794" s="620"/>
      <c r="E794" s="620"/>
      <c r="F794" s="621"/>
      <c r="G794" s="658" t="s">
        <v>527</v>
      </c>
      <c r="H794" s="659"/>
      <c r="I794" s="659"/>
      <c r="J794" s="659"/>
      <c r="K794" s="660"/>
      <c r="L794" s="652" t="s">
        <v>569</v>
      </c>
      <c r="M794" s="653"/>
      <c r="N794" s="653"/>
      <c r="O794" s="653"/>
      <c r="P794" s="653"/>
      <c r="Q794" s="653"/>
      <c r="R794" s="653"/>
      <c r="S794" s="653"/>
      <c r="T794" s="653"/>
      <c r="U794" s="653"/>
      <c r="V794" s="653"/>
      <c r="W794" s="653"/>
      <c r="X794" s="654"/>
      <c r="Y794" s="374">
        <v>3.1</v>
      </c>
      <c r="Z794" s="375"/>
      <c r="AA794" s="375"/>
      <c r="AB794" s="793"/>
      <c r="AC794" s="658"/>
      <c r="AD794" s="659"/>
      <c r="AE794" s="659"/>
      <c r="AF794" s="659"/>
      <c r="AG794" s="660"/>
      <c r="AH794" s="652"/>
      <c r="AI794" s="653"/>
      <c r="AJ794" s="653"/>
      <c r="AK794" s="653"/>
      <c r="AL794" s="653"/>
      <c r="AM794" s="653"/>
      <c r="AN794" s="653"/>
      <c r="AO794" s="653"/>
      <c r="AP794" s="653"/>
      <c r="AQ794" s="653"/>
      <c r="AR794" s="653"/>
      <c r="AS794" s="653"/>
      <c r="AT794" s="654"/>
      <c r="AU794" s="374"/>
      <c r="AV794" s="375"/>
      <c r="AW794" s="375"/>
      <c r="AX794" s="376"/>
    </row>
    <row r="795" spans="1:50" ht="24.75"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3.1</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363</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364</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4"/>
      <c r="Z807" s="375"/>
      <c r="AA807" s="375"/>
      <c r="AB807" s="793"/>
      <c r="AC807" s="658"/>
      <c r="AD807" s="659"/>
      <c r="AE807" s="659"/>
      <c r="AF807" s="659"/>
      <c r="AG807" s="660"/>
      <c r="AH807" s="652"/>
      <c r="AI807" s="653"/>
      <c r="AJ807" s="653"/>
      <c r="AK807" s="653"/>
      <c r="AL807" s="653"/>
      <c r="AM807" s="653"/>
      <c r="AN807" s="653"/>
      <c r="AO807" s="653"/>
      <c r="AP807" s="653"/>
      <c r="AQ807" s="653"/>
      <c r="AR807" s="653"/>
      <c r="AS807" s="653"/>
      <c r="AT807" s="654"/>
      <c r="AU807" s="374"/>
      <c r="AV807" s="375"/>
      <c r="AW807" s="375"/>
      <c r="AX807" s="376"/>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339</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4"/>
      <c r="Z820" s="375"/>
      <c r="AA820" s="375"/>
      <c r="AB820" s="793"/>
      <c r="AC820" s="658"/>
      <c r="AD820" s="659"/>
      <c r="AE820" s="659"/>
      <c r="AF820" s="659"/>
      <c r="AG820" s="660"/>
      <c r="AH820" s="652"/>
      <c r="AI820" s="653"/>
      <c r="AJ820" s="653"/>
      <c r="AK820" s="653"/>
      <c r="AL820" s="653"/>
      <c r="AM820" s="653"/>
      <c r="AN820" s="653"/>
      <c r="AO820" s="653"/>
      <c r="AP820" s="653"/>
      <c r="AQ820" s="653"/>
      <c r="AR820" s="653"/>
      <c r="AS820" s="653"/>
      <c r="AT820" s="654"/>
      <c r="AU820" s="374"/>
      <c r="AV820" s="375"/>
      <c r="AW820" s="375"/>
      <c r="AX820" s="376"/>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386</v>
      </c>
      <c r="AM831" s="267"/>
      <c r="AN831" s="267"/>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380</v>
      </c>
      <c r="AD836" s="135"/>
      <c r="AE836" s="135"/>
      <c r="AF836" s="135"/>
      <c r="AG836" s="135"/>
      <c r="AH836" s="353" t="s">
        <v>407</v>
      </c>
      <c r="AI836" s="350"/>
      <c r="AJ836" s="350"/>
      <c r="AK836" s="350"/>
      <c r="AL836" s="350" t="s">
        <v>21</v>
      </c>
      <c r="AM836" s="350"/>
      <c r="AN836" s="350"/>
      <c r="AO836" s="355"/>
      <c r="AP836" s="356" t="s">
        <v>343</v>
      </c>
      <c r="AQ836" s="356"/>
      <c r="AR836" s="356"/>
      <c r="AS836" s="356"/>
      <c r="AT836" s="356"/>
      <c r="AU836" s="356"/>
      <c r="AV836" s="356"/>
      <c r="AW836" s="356"/>
      <c r="AX836" s="356"/>
    </row>
    <row r="837" spans="1:50" ht="129" customHeight="1" x14ac:dyDescent="0.15">
      <c r="A837" s="362">
        <v>1</v>
      </c>
      <c r="B837" s="362">
        <v>1</v>
      </c>
      <c r="C837" s="347" t="s">
        <v>535</v>
      </c>
      <c r="D837" s="333"/>
      <c r="E837" s="333"/>
      <c r="F837" s="333"/>
      <c r="G837" s="333"/>
      <c r="H837" s="333"/>
      <c r="I837" s="333"/>
      <c r="J837" s="334">
        <v>9010005011405</v>
      </c>
      <c r="K837" s="335"/>
      <c r="L837" s="335"/>
      <c r="M837" s="335"/>
      <c r="N837" s="335"/>
      <c r="O837" s="335"/>
      <c r="P837" s="348" t="s">
        <v>536</v>
      </c>
      <c r="Q837" s="336"/>
      <c r="R837" s="336"/>
      <c r="S837" s="336"/>
      <c r="T837" s="336"/>
      <c r="U837" s="336"/>
      <c r="V837" s="336"/>
      <c r="W837" s="336"/>
      <c r="X837" s="336"/>
      <c r="Y837" s="337">
        <v>39.799999999999997</v>
      </c>
      <c r="Z837" s="338"/>
      <c r="AA837" s="338"/>
      <c r="AB837" s="339"/>
      <c r="AC837" s="349" t="s">
        <v>415</v>
      </c>
      <c r="AD837" s="357"/>
      <c r="AE837" s="357"/>
      <c r="AF837" s="357"/>
      <c r="AG837" s="357"/>
      <c r="AH837" s="358">
        <v>1</v>
      </c>
      <c r="AI837" s="359"/>
      <c r="AJ837" s="359"/>
      <c r="AK837" s="359"/>
      <c r="AL837" s="343">
        <v>99.52</v>
      </c>
      <c r="AM837" s="344"/>
      <c r="AN837" s="344"/>
      <c r="AO837" s="345"/>
      <c r="AP837" s="346" t="s">
        <v>538</v>
      </c>
      <c r="AQ837" s="346"/>
      <c r="AR837" s="346"/>
      <c r="AS837" s="346"/>
      <c r="AT837" s="346"/>
      <c r="AU837" s="346"/>
      <c r="AV837" s="346"/>
      <c r="AW837" s="346"/>
      <c r="AX837" s="346"/>
    </row>
    <row r="838" spans="1:50" ht="110.25" customHeight="1" x14ac:dyDescent="0.15">
      <c r="A838" s="362">
        <v>2</v>
      </c>
      <c r="B838" s="362">
        <v>1</v>
      </c>
      <c r="C838" s="347" t="s">
        <v>535</v>
      </c>
      <c r="D838" s="333"/>
      <c r="E838" s="333"/>
      <c r="F838" s="333"/>
      <c r="G838" s="333"/>
      <c r="H838" s="333"/>
      <c r="I838" s="333"/>
      <c r="J838" s="334">
        <v>9010005011405</v>
      </c>
      <c r="K838" s="335"/>
      <c r="L838" s="335"/>
      <c r="M838" s="335"/>
      <c r="N838" s="335"/>
      <c r="O838" s="335"/>
      <c r="P838" s="348" t="s">
        <v>537</v>
      </c>
      <c r="Q838" s="336"/>
      <c r="R838" s="336"/>
      <c r="S838" s="336"/>
      <c r="T838" s="336"/>
      <c r="U838" s="336"/>
      <c r="V838" s="336"/>
      <c r="W838" s="336"/>
      <c r="X838" s="336"/>
      <c r="Y838" s="337">
        <v>10</v>
      </c>
      <c r="Z838" s="338"/>
      <c r="AA838" s="338"/>
      <c r="AB838" s="339"/>
      <c r="AC838" s="349" t="s">
        <v>415</v>
      </c>
      <c r="AD838" s="349"/>
      <c r="AE838" s="349"/>
      <c r="AF838" s="349"/>
      <c r="AG838" s="349"/>
      <c r="AH838" s="358">
        <v>1</v>
      </c>
      <c r="AI838" s="359"/>
      <c r="AJ838" s="359"/>
      <c r="AK838" s="359"/>
      <c r="AL838" s="343">
        <v>99.6</v>
      </c>
      <c r="AM838" s="344"/>
      <c r="AN838" s="344"/>
      <c r="AO838" s="345"/>
      <c r="AP838" s="346" t="s">
        <v>538</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539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380</v>
      </c>
      <c r="AD869" s="135"/>
      <c r="AE869" s="135"/>
      <c r="AF869" s="135"/>
      <c r="AG869" s="135"/>
      <c r="AH869" s="353" t="s">
        <v>407</v>
      </c>
      <c r="AI869" s="350"/>
      <c r="AJ869" s="350"/>
      <c r="AK869" s="350"/>
      <c r="AL869" s="350" t="s">
        <v>21</v>
      </c>
      <c r="AM869" s="350"/>
      <c r="AN869" s="350"/>
      <c r="AO869" s="355"/>
      <c r="AP869" s="356" t="s">
        <v>343</v>
      </c>
      <c r="AQ869" s="356"/>
      <c r="AR869" s="356"/>
      <c r="AS869" s="356"/>
      <c r="AT869" s="356"/>
      <c r="AU869" s="356"/>
      <c r="AV869" s="356"/>
      <c r="AW869" s="356"/>
      <c r="AX869" s="356"/>
    </row>
    <row r="870" spans="1:50" ht="147" customHeight="1" x14ac:dyDescent="0.15">
      <c r="A870" s="362">
        <v>1</v>
      </c>
      <c r="B870" s="362">
        <v>1</v>
      </c>
      <c r="C870" s="347" t="s">
        <v>543</v>
      </c>
      <c r="D870" s="333"/>
      <c r="E870" s="333"/>
      <c r="F870" s="333"/>
      <c r="G870" s="333"/>
      <c r="H870" s="333"/>
      <c r="I870" s="333"/>
      <c r="J870" s="334">
        <v>6010501009533</v>
      </c>
      <c r="K870" s="335"/>
      <c r="L870" s="335"/>
      <c r="M870" s="335"/>
      <c r="N870" s="335"/>
      <c r="O870" s="335"/>
      <c r="P870" s="348" t="s">
        <v>544</v>
      </c>
      <c r="Q870" s="336"/>
      <c r="R870" s="336"/>
      <c r="S870" s="336"/>
      <c r="T870" s="336"/>
      <c r="U870" s="336"/>
      <c r="V870" s="336"/>
      <c r="W870" s="336"/>
      <c r="X870" s="336"/>
      <c r="Y870" s="337">
        <v>15</v>
      </c>
      <c r="Z870" s="338"/>
      <c r="AA870" s="338"/>
      <c r="AB870" s="339"/>
      <c r="AC870" s="349" t="s">
        <v>415</v>
      </c>
      <c r="AD870" s="357"/>
      <c r="AE870" s="357"/>
      <c r="AF870" s="357"/>
      <c r="AG870" s="357"/>
      <c r="AH870" s="358">
        <v>1</v>
      </c>
      <c r="AI870" s="359"/>
      <c r="AJ870" s="359"/>
      <c r="AK870" s="359"/>
      <c r="AL870" s="343">
        <v>99.98</v>
      </c>
      <c r="AM870" s="344"/>
      <c r="AN870" s="344"/>
      <c r="AO870" s="345"/>
      <c r="AP870" s="346" t="s">
        <v>567</v>
      </c>
      <c r="AQ870" s="346"/>
      <c r="AR870" s="346"/>
      <c r="AS870" s="346"/>
      <c r="AT870" s="346"/>
      <c r="AU870" s="346"/>
      <c r="AV870" s="346"/>
      <c r="AW870" s="346"/>
      <c r="AX870" s="346"/>
    </row>
    <row r="871" spans="1:50" ht="156" customHeight="1" x14ac:dyDescent="0.15">
      <c r="A871" s="362">
        <v>2</v>
      </c>
      <c r="B871" s="362">
        <v>1</v>
      </c>
      <c r="C871" s="347" t="s">
        <v>543</v>
      </c>
      <c r="D871" s="333"/>
      <c r="E871" s="333"/>
      <c r="F871" s="333"/>
      <c r="G871" s="333"/>
      <c r="H871" s="333"/>
      <c r="I871" s="333"/>
      <c r="J871" s="334">
        <v>6010501009533</v>
      </c>
      <c r="K871" s="335"/>
      <c r="L871" s="335"/>
      <c r="M871" s="335"/>
      <c r="N871" s="335"/>
      <c r="O871" s="335"/>
      <c r="P871" s="348" t="s">
        <v>545</v>
      </c>
      <c r="Q871" s="336"/>
      <c r="R871" s="336"/>
      <c r="S871" s="336"/>
      <c r="T871" s="336"/>
      <c r="U871" s="336"/>
      <c r="V871" s="336"/>
      <c r="W871" s="336"/>
      <c r="X871" s="336"/>
      <c r="Y871" s="337">
        <v>14.8</v>
      </c>
      <c r="Z871" s="338"/>
      <c r="AA871" s="338"/>
      <c r="AB871" s="339"/>
      <c r="AC871" s="349" t="s">
        <v>415</v>
      </c>
      <c r="AD871" s="349"/>
      <c r="AE871" s="349"/>
      <c r="AF871" s="349"/>
      <c r="AG871" s="349"/>
      <c r="AH871" s="358">
        <v>2</v>
      </c>
      <c r="AI871" s="359"/>
      <c r="AJ871" s="359"/>
      <c r="AK871" s="359"/>
      <c r="AL871" s="343">
        <v>98.72</v>
      </c>
      <c r="AM871" s="344"/>
      <c r="AN871" s="344"/>
      <c r="AO871" s="345"/>
      <c r="AP871" s="346" t="s">
        <v>567</v>
      </c>
      <c r="AQ871" s="346"/>
      <c r="AR871" s="346"/>
      <c r="AS871" s="346"/>
      <c r="AT871" s="346"/>
      <c r="AU871" s="346"/>
      <c r="AV871" s="346"/>
      <c r="AW871" s="346"/>
      <c r="AX871" s="346"/>
    </row>
    <row r="872" spans="1:50" ht="126.75" customHeight="1" x14ac:dyDescent="0.15">
      <c r="A872" s="362">
        <v>3</v>
      </c>
      <c r="B872" s="362">
        <v>1</v>
      </c>
      <c r="C872" s="347" t="s">
        <v>546</v>
      </c>
      <c r="D872" s="333"/>
      <c r="E872" s="333"/>
      <c r="F872" s="333"/>
      <c r="G872" s="333"/>
      <c r="H872" s="333"/>
      <c r="I872" s="333"/>
      <c r="J872" s="334">
        <v>1010401029669</v>
      </c>
      <c r="K872" s="335"/>
      <c r="L872" s="335"/>
      <c r="M872" s="335"/>
      <c r="N872" s="335"/>
      <c r="O872" s="335"/>
      <c r="P872" s="348" t="s">
        <v>547</v>
      </c>
      <c r="Q872" s="336"/>
      <c r="R872" s="336"/>
      <c r="S872" s="336"/>
      <c r="T872" s="336"/>
      <c r="U872" s="336"/>
      <c r="V872" s="336"/>
      <c r="W872" s="336"/>
      <c r="X872" s="336"/>
      <c r="Y872" s="337">
        <v>13</v>
      </c>
      <c r="Z872" s="338"/>
      <c r="AA872" s="338"/>
      <c r="AB872" s="339"/>
      <c r="AC872" s="349" t="s">
        <v>415</v>
      </c>
      <c r="AD872" s="349"/>
      <c r="AE872" s="349"/>
      <c r="AF872" s="349"/>
      <c r="AG872" s="349"/>
      <c r="AH872" s="341">
        <v>1</v>
      </c>
      <c r="AI872" s="342"/>
      <c r="AJ872" s="342"/>
      <c r="AK872" s="342"/>
      <c r="AL872" s="343">
        <v>100</v>
      </c>
      <c r="AM872" s="344"/>
      <c r="AN872" s="344"/>
      <c r="AO872" s="345"/>
      <c r="AP872" s="346" t="s">
        <v>567</v>
      </c>
      <c r="AQ872" s="346"/>
      <c r="AR872" s="346"/>
      <c r="AS872" s="346"/>
      <c r="AT872" s="346"/>
      <c r="AU872" s="346"/>
      <c r="AV872" s="346"/>
      <c r="AW872" s="346"/>
      <c r="AX872" s="346"/>
    </row>
    <row r="873" spans="1:50" ht="165.75" customHeight="1" x14ac:dyDescent="0.15">
      <c r="A873" s="362">
        <v>4</v>
      </c>
      <c r="B873" s="362">
        <v>1</v>
      </c>
      <c r="C873" s="347" t="s">
        <v>546</v>
      </c>
      <c r="D873" s="333"/>
      <c r="E873" s="333"/>
      <c r="F873" s="333"/>
      <c r="G873" s="333"/>
      <c r="H873" s="333"/>
      <c r="I873" s="333"/>
      <c r="J873" s="334">
        <v>1010401029669</v>
      </c>
      <c r="K873" s="335"/>
      <c r="L873" s="335"/>
      <c r="M873" s="335"/>
      <c r="N873" s="335"/>
      <c r="O873" s="335"/>
      <c r="P873" s="348" t="s">
        <v>548</v>
      </c>
      <c r="Q873" s="336"/>
      <c r="R873" s="336"/>
      <c r="S873" s="336"/>
      <c r="T873" s="336"/>
      <c r="U873" s="336"/>
      <c r="V873" s="336"/>
      <c r="W873" s="336"/>
      <c r="X873" s="336"/>
      <c r="Y873" s="337">
        <v>10</v>
      </c>
      <c r="Z873" s="338"/>
      <c r="AA873" s="338"/>
      <c r="AB873" s="339"/>
      <c r="AC873" s="349" t="s">
        <v>415</v>
      </c>
      <c r="AD873" s="349"/>
      <c r="AE873" s="349"/>
      <c r="AF873" s="349"/>
      <c r="AG873" s="349"/>
      <c r="AH873" s="341">
        <v>1</v>
      </c>
      <c r="AI873" s="342"/>
      <c r="AJ873" s="342"/>
      <c r="AK873" s="342"/>
      <c r="AL873" s="343">
        <v>100</v>
      </c>
      <c r="AM873" s="344"/>
      <c r="AN873" s="344"/>
      <c r="AO873" s="345"/>
      <c r="AP873" s="346" t="s">
        <v>567</v>
      </c>
      <c r="AQ873" s="346"/>
      <c r="AR873" s="346"/>
      <c r="AS873" s="346"/>
      <c r="AT873" s="346"/>
      <c r="AU873" s="346"/>
      <c r="AV873" s="346"/>
      <c r="AW873" s="346"/>
      <c r="AX873" s="346"/>
    </row>
    <row r="874" spans="1:50" ht="222" customHeight="1" x14ac:dyDescent="0.15">
      <c r="A874" s="362">
        <v>5</v>
      </c>
      <c r="B874" s="362">
        <v>1</v>
      </c>
      <c r="C874" s="347" t="s">
        <v>551</v>
      </c>
      <c r="D874" s="333"/>
      <c r="E874" s="333"/>
      <c r="F874" s="333"/>
      <c r="G874" s="333"/>
      <c r="H874" s="333"/>
      <c r="I874" s="333"/>
      <c r="J874" s="334">
        <v>2010001016851</v>
      </c>
      <c r="K874" s="335"/>
      <c r="L874" s="335"/>
      <c r="M874" s="335"/>
      <c r="N874" s="335"/>
      <c r="O874" s="335"/>
      <c r="P874" s="348" t="s">
        <v>552</v>
      </c>
      <c r="Q874" s="336"/>
      <c r="R874" s="336"/>
      <c r="S874" s="336"/>
      <c r="T874" s="336"/>
      <c r="U874" s="336"/>
      <c r="V874" s="336"/>
      <c r="W874" s="336"/>
      <c r="X874" s="336"/>
      <c r="Y874" s="337">
        <v>19.7</v>
      </c>
      <c r="Z874" s="338"/>
      <c r="AA874" s="338"/>
      <c r="AB874" s="339"/>
      <c r="AC874" s="340" t="s">
        <v>415</v>
      </c>
      <c r="AD874" s="340"/>
      <c r="AE874" s="340"/>
      <c r="AF874" s="340"/>
      <c r="AG874" s="340"/>
      <c r="AH874" s="341">
        <v>1</v>
      </c>
      <c r="AI874" s="342"/>
      <c r="AJ874" s="342"/>
      <c r="AK874" s="342"/>
      <c r="AL874" s="343">
        <v>100</v>
      </c>
      <c r="AM874" s="344"/>
      <c r="AN874" s="344"/>
      <c r="AO874" s="345"/>
      <c r="AP874" s="346" t="s">
        <v>567</v>
      </c>
      <c r="AQ874" s="346"/>
      <c r="AR874" s="346"/>
      <c r="AS874" s="346"/>
      <c r="AT874" s="346"/>
      <c r="AU874" s="346"/>
      <c r="AV874" s="346"/>
      <c r="AW874" s="346"/>
      <c r="AX874" s="346"/>
    </row>
    <row r="875" spans="1:50" ht="159.75" customHeight="1" x14ac:dyDescent="0.15">
      <c r="A875" s="362">
        <v>6</v>
      </c>
      <c r="B875" s="362">
        <v>1</v>
      </c>
      <c r="C875" s="347" t="s">
        <v>553</v>
      </c>
      <c r="D875" s="333"/>
      <c r="E875" s="333"/>
      <c r="F875" s="333"/>
      <c r="G875" s="333"/>
      <c r="H875" s="333"/>
      <c r="I875" s="333"/>
      <c r="J875" s="334">
        <v>2010001016851</v>
      </c>
      <c r="K875" s="335"/>
      <c r="L875" s="335"/>
      <c r="M875" s="335"/>
      <c r="N875" s="335"/>
      <c r="O875" s="335"/>
      <c r="P875" s="348" t="s">
        <v>554</v>
      </c>
      <c r="Q875" s="336"/>
      <c r="R875" s="336"/>
      <c r="S875" s="336"/>
      <c r="T875" s="336"/>
      <c r="U875" s="336"/>
      <c r="V875" s="336"/>
      <c r="W875" s="336"/>
      <c r="X875" s="336"/>
      <c r="Y875" s="337">
        <v>9.9</v>
      </c>
      <c r="Z875" s="338"/>
      <c r="AA875" s="338"/>
      <c r="AB875" s="339"/>
      <c r="AC875" s="340" t="s">
        <v>415</v>
      </c>
      <c r="AD875" s="340"/>
      <c r="AE875" s="340"/>
      <c r="AF875" s="340"/>
      <c r="AG875" s="340"/>
      <c r="AH875" s="341">
        <v>5</v>
      </c>
      <c r="AI875" s="342"/>
      <c r="AJ875" s="342"/>
      <c r="AK875" s="342"/>
      <c r="AL875" s="343">
        <v>99.78</v>
      </c>
      <c r="AM875" s="344"/>
      <c r="AN875" s="344"/>
      <c r="AO875" s="345"/>
      <c r="AP875" s="346" t="s">
        <v>567</v>
      </c>
      <c r="AQ875" s="346"/>
      <c r="AR875" s="346"/>
      <c r="AS875" s="346"/>
      <c r="AT875" s="346"/>
      <c r="AU875" s="346"/>
      <c r="AV875" s="346"/>
      <c r="AW875" s="346"/>
      <c r="AX875" s="346"/>
    </row>
    <row r="876" spans="1:50" ht="171" customHeight="1" x14ac:dyDescent="0.15">
      <c r="A876" s="362">
        <v>7</v>
      </c>
      <c r="B876" s="362">
        <v>1</v>
      </c>
      <c r="C876" s="347" t="s">
        <v>553</v>
      </c>
      <c r="D876" s="333"/>
      <c r="E876" s="333"/>
      <c r="F876" s="333"/>
      <c r="G876" s="333"/>
      <c r="H876" s="333"/>
      <c r="I876" s="333"/>
      <c r="J876" s="334">
        <v>2010001016851</v>
      </c>
      <c r="K876" s="335"/>
      <c r="L876" s="335"/>
      <c r="M876" s="335"/>
      <c r="N876" s="335"/>
      <c r="O876" s="335"/>
      <c r="P876" s="348" t="s">
        <v>555</v>
      </c>
      <c r="Q876" s="336"/>
      <c r="R876" s="336"/>
      <c r="S876" s="336"/>
      <c r="T876" s="336"/>
      <c r="U876" s="336"/>
      <c r="V876" s="336"/>
      <c r="W876" s="336"/>
      <c r="X876" s="336"/>
      <c r="Y876" s="337">
        <v>9</v>
      </c>
      <c r="Z876" s="338"/>
      <c r="AA876" s="338"/>
      <c r="AB876" s="339"/>
      <c r="AC876" s="340" t="s">
        <v>415</v>
      </c>
      <c r="AD876" s="340"/>
      <c r="AE876" s="340"/>
      <c r="AF876" s="340"/>
      <c r="AG876" s="340"/>
      <c r="AH876" s="341">
        <v>3</v>
      </c>
      <c r="AI876" s="342"/>
      <c r="AJ876" s="342"/>
      <c r="AK876" s="342"/>
      <c r="AL876" s="343">
        <v>99.64</v>
      </c>
      <c r="AM876" s="344"/>
      <c r="AN876" s="344"/>
      <c r="AO876" s="345"/>
      <c r="AP876" s="346" t="s">
        <v>567</v>
      </c>
      <c r="AQ876" s="346"/>
      <c r="AR876" s="346"/>
      <c r="AS876" s="346"/>
      <c r="AT876" s="346"/>
      <c r="AU876" s="346"/>
      <c r="AV876" s="346"/>
      <c r="AW876" s="346"/>
      <c r="AX876" s="346"/>
    </row>
    <row r="877" spans="1:50" ht="234" customHeight="1" x14ac:dyDescent="0.15">
      <c r="A877" s="362">
        <v>8</v>
      </c>
      <c r="B877" s="362">
        <v>1</v>
      </c>
      <c r="C877" s="347" t="s">
        <v>556</v>
      </c>
      <c r="D877" s="333"/>
      <c r="E877" s="333"/>
      <c r="F877" s="333"/>
      <c r="G877" s="333"/>
      <c r="H877" s="333"/>
      <c r="I877" s="333"/>
      <c r="J877" s="334">
        <v>7010001007490</v>
      </c>
      <c r="K877" s="335"/>
      <c r="L877" s="335"/>
      <c r="M877" s="335"/>
      <c r="N877" s="335"/>
      <c r="O877" s="335"/>
      <c r="P877" s="348" t="s">
        <v>557</v>
      </c>
      <c r="Q877" s="336"/>
      <c r="R877" s="336"/>
      <c r="S877" s="336"/>
      <c r="T877" s="336"/>
      <c r="U877" s="336"/>
      <c r="V877" s="336"/>
      <c r="W877" s="336"/>
      <c r="X877" s="336"/>
      <c r="Y877" s="337">
        <v>17</v>
      </c>
      <c r="Z877" s="338"/>
      <c r="AA877" s="338"/>
      <c r="AB877" s="339"/>
      <c r="AC877" s="340" t="s">
        <v>415</v>
      </c>
      <c r="AD877" s="340"/>
      <c r="AE877" s="340"/>
      <c r="AF877" s="340"/>
      <c r="AG877" s="340"/>
      <c r="AH877" s="341">
        <v>2</v>
      </c>
      <c r="AI877" s="342"/>
      <c r="AJ877" s="342"/>
      <c r="AK877" s="342"/>
      <c r="AL877" s="343">
        <v>100</v>
      </c>
      <c r="AM877" s="344"/>
      <c r="AN877" s="344"/>
      <c r="AO877" s="345"/>
      <c r="AP877" s="346" t="s">
        <v>567</v>
      </c>
      <c r="AQ877" s="346"/>
      <c r="AR877" s="346"/>
      <c r="AS877" s="346"/>
      <c r="AT877" s="346"/>
      <c r="AU877" s="346"/>
      <c r="AV877" s="346"/>
      <c r="AW877" s="346"/>
      <c r="AX877" s="346"/>
    </row>
    <row r="878" spans="1:50" ht="184.5" customHeight="1" x14ac:dyDescent="0.15">
      <c r="A878" s="362">
        <v>9</v>
      </c>
      <c r="B878" s="362">
        <v>1</v>
      </c>
      <c r="C878" s="347" t="s">
        <v>558</v>
      </c>
      <c r="D878" s="333"/>
      <c r="E878" s="333"/>
      <c r="F878" s="333"/>
      <c r="G878" s="333"/>
      <c r="H878" s="333"/>
      <c r="I878" s="333"/>
      <c r="J878" s="334">
        <v>2011001100372</v>
      </c>
      <c r="K878" s="335"/>
      <c r="L878" s="335"/>
      <c r="M878" s="335"/>
      <c r="N878" s="335"/>
      <c r="O878" s="335"/>
      <c r="P878" s="348" t="s">
        <v>574</v>
      </c>
      <c r="Q878" s="336"/>
      <c r="R878" s="336"/>
      <c r="S878" s="336"/>
      <c r="T878" s="336"/>
      <c r="U878" s="336"/>
      <c r="V878" s="336"/>
      <c r="W878" s="336"/>
      <c r="X878" s="336"/>
      <c r="Y878" s="337">
        <v>10</v>
      </c>
      <c r="Z878" s="338"/>
      <c r="AA878" s="338"/>
      <c r="AB878" s="339"/>
      <c r="AC878" s="340" t="s">
        <v>415</v>
      </c>
      <c r="AD878" s="340"/>
      <c r="AE878" s="340"/>
      <c r="AF878" s="340"/>
      <c r="AG878" s="340"/>
      <c r="AH878" s="341">
        <v>7</v>
      </c>
      <c r="AI878" s="342"/>
      <c r="AJ878" s="342"/>
      <c r="AK878" s="342"/>
      <c r="AL878" s="343">
        <v>100</v>
      </c>
      <c r="AM878" s="344"/>
      <c r="AN878" s="344"/>
      <c r="AO878" s="345"/>
      <c r="AP878" s="346" t="s">
        <v>567</v>
      </c>
      <c r="AQ878" s="346"/>
      <c r="AR878" s="346"/>
      <c r="AS878" s="346"/>
      <c r="AT878" s="346"/>
      <c r="AU878" s="346"/>
      <c r="AV878" s="346"/>
      <c r="AW878" s="346"/>
      <c r="AX878" s="346"/>
    </row>
    <row r="879" spans="1:50" ht="225.75" customHeight="1" x14ac:dyDescent="0.15">
      <c r="A879" s="362">
        <v>10</v>
      </c>
      <c r="B879" s="362">
        <v>1</v>
      </c>
      <c r="C879" s="347" t="s">
        <v>559</v>
      </c>
      <c r="D879" s="333"/>
      <c r="E879" s="333"/>
      <c r="F879" s="333"/>
      <c r="G879" s="333"/>
      <c r="H879" s="333"/>
      <c r="I879" s="333"/>
      <c r="J879" s="334">
        <v>5010401049977</v>
      </c>
      <c r="K879" s="335"/>
      <c r="L879" s="335"/>
      <c r="M879" s="335"/>
      <c r="N879" s="335"/>
      <c r="O879" s="335"/>
      <c r="P879" s="348" t="s">
        <v>560</v>
      </c>
      <c r="Q879" s="336"/>
      <c r="R879" s="336"/>
      <c r="S879" s="336"/>
      <c r="T879" s="336"/>
      <c r="U879" s="336"/>
      <c r="V879" s="336"/>
      <c r="W879" s="336"/>
      <c r="X879" s="336"/>
      <c r="Y879" s="337">
        <v>10</v>
      </c>
      <c r="Z879" s="338"/>
      <c r="AA879" s="338"/>
      <c r="AB879" s="339"/>
      <c r="AC879" s="340" t="s">
        <v>415</v>
      </c>
      <c r="AD879" s="340"/>
      <c r="AE879" s="340"/>
      <c r="AF879" s="340"/>
      <c r="AG879" s="340"/>
      <c r="AH879" s="341">
        <v>3</v>
      </c>
      <c r="AI879" s="342"/>
      <c r="AJ879" s="342"/>
      <c r="AK879" s="342"/>
      <c r="AL879" s="343">
        <v>99.73</v>
      </c>
      <c r="AM879" s="344"/>
      <c r="AN879" s="344"/>
      <c r="AO879" s="345"/>
      <c r="AP879" s="346" t="s">
        <v>567</v>
      </c>
      <c r="AQ879" s="346"/>
      <c r="AR879" s="346"/>
      <c r="AS879" s="346"/>
      <c r="AT879" s="346"/>
      <c r="AU879" s="346"/>
      <c r="AV879" s="346"/>
      <c r="AW879" s="346"/>
      <c r="AX879" s="346"/>
    </row>
    <row r="880" spans="1:50" ht="220.5" customHeight="1" x14ac:dyDescent="0.15">
      <c r="A880" s="362">
        <v>11</v>
      </c>
      <c r="B880" s="362">
        <v>1</v>
      </c>
      <c r="C880" s="347" t="s">
        <v>561</v>
      </c>
      <c r="D880" s="333"/>
      <c r="E880" s="333"/>
      <c r="F880" s="333"/>
      <c r="G880" s="333"/>
      <c r="H880" s="333"/>
      <c r="I880" s="333"/>
      <c r="J880" s="334">
        <v>8010401006744</v>
      </c>
      <c r="K880" s="335"/>
      <c r="L880" s="335"/>
      <c r="M880" s="335"/>
      <c r="N880" s="335"/>
      <c r="O880" s="335"/>
      <c r="P880" s="348" t="s">
        <v>562</v>
      </c>
      <c r="Q880" s="336"/>
      <c r="R880" s="336"/>
      <c r="S880" s="336"/>
      <c r="T880" s="336"/>
      <c r="U880" s="336"/>
      <c r="V880" s="336"/>
      <c r="W880" s="336"/>
      <c r="X880" s="336"/>
      <c r="Y880" s="337">
        <v>10</v>
      </c>
      <c r="Z880" s="338"/>
      <c r="AA880" s="338"/>
      <c r="AB880" s="339"/>
      <c r="AC880" s="340" t="s">
        <v>415</v>
      </c>
      <c r="AD880" s="340"/>
      <c r="AE880" s="340"/>
      <c r="AF880" s="340"/>
      <c r="AG880" s="340"/>
      <c r="AH880" s="341">
        <v>2</v>
      </c>
      <c r="AI880" s="342"/>
      <c r="AJ880" s="342"/>
      <c r="AK880" s="342"/>
      <c r="AL880" s="343">
        <v>99.93</v>
      </c>
      <c r="AM880" s="344"/>
      <c r="AN880" s="344"/>
      <c r="AO880" s="345"/>
      <c r="AP880" s="346" t="s">
        <v>567</v>
      </c>
      <c r="AQ880" s="346"/>
      <c r="AR880" s="346"/>
      <c r="AS880" s="346"/>
      <c r="AT880" s="346"/>
      <c r="AU880" s="346"/>
      <c r="AV880" s="346"/>
      <c r="AW880" s="346"/>
      <c r="AX880" s="346"/>
    </row>
    <row r="881" spans="1:50" ht="213.75" customHeight="1" x14ac:dyDescent="0.15">
      <c r="A881" s="362">
        <v>12</v>
      </c>
      <c r="B881" s="362">
        <v>1</v>
      </c>
      <c r="C881" s="347" t="s">
        <v>563</v>
      </c>
      <c r="D881" s="333"/>
      <c r="E881" s="333"/>
      <c r="F881" s="333"/>
      <c r="G881" s="333"/>
      <c r="H881" s="333"/>
      <c r="I881" s="333"/>
      <c r="J881" s="334">
        <v>2011001100372</v>
      </c>
      <c r="K881" s="335"/>
      <c r="L881" s="335"/>
      <c r="M881" s="335"/>
      <c r="N881" s="335"/>
      <c r="O881" s="335"/>
      <c r="P881" s="348" t="s">
        <v>564</v>
      </c>
      <c r="Q881" s="336"/>
      <c r="R881" s="336"/>
      <c r="S881" s="336"/>
      <c r="T881" s="336"/>
      <c r="U881" s="336"/>
      <c r="V881" s="336"/>
      <c r="W881" s="336"/>
      <c r="X881" s="336"/>
      <c r="Y881" s="337">
        <v>9.9</v>
      </c>
      <c r="Z881" s="338"/>
      <c r="AA881" s="338"/>
      <c r="AB881" s="339"/>
      <c r="AC881" s="340" t="s">
        <v>415</v>
      </c>
      <c r="AD881" s="340"/>
      <c r="AE881" s="340"/>
      <c r="AF881" s="340"/>
      <c r="AG881" s="340"/>
      <c r="AH881" s="341">
        <v>3</v>
      </c>
      <c r="AI881" s="342"/>
      <c r="AJ881" s="342"/>
      <c r="AK881" s="342"/>
      <c r="AL881" s="343">
        <v>99.57</v>
      </c>
      <c r="AM881" s="344"/>
      <c r="AN881" s="344"/>
      <c r="AO881" s="345"/>
      <c r="AP881" s="346" t="s">
        <v>567</v>
      </c>
      <c r="AQ881" s="346"/>
      <c r="AR881" s="346"/>
      <c r="AS881" s="346"/>
      <c r="AT881" s="346"/>
      <c r="AU881" s="346"/>
      <c r="AV881" s="346"/>
      <c r="AW881" s="346"/>
      <c r="AX881" s="346"/>
    </row>
    <row r="882" spans="1:50" ht="165" customHeight="1" x14ac:dyDescent="0.15">
      <c r="A882" s="362">
        <v>13</v>
      </c>
      <c r="B882" s="362">
        <v>1</v>
      </c>
      <c r="C882" s="347" t="s">
        <v>565</v>
      </c>
      <c r="D882" s="333"/>
      <c r="E882" s="333"/>
      <c r="F882" s="333"/>
      <c r="G882" s="333"/>
      <c r="H882" s="333"/>
      <c r="I882" s="333"/>
      <c r="J882" s="334">
        <v>4010701026082</v>
      </c>
      <c r="K882" s="335"/>
      <c r="L882" s="335"/>
      <c r="M882" s="335"/>
      <c r="N882" s="335"/>
      <c r="O882" s="335"/>
      <c r="P882" s="348" t="s">
        <v>566</v>
      </c>
      <c r="Q882" s="336"/>
      <c r="R882" s="336"/>
      <c r="S882" s="336"/>
      <c r="T882" s="336"/>
      <c r="U882" s="336"/>
      <c r="V882" s="336"/>
      <c r="W882" s="336"/>
      <c r="X882" s="336"/>
      <c r="Y882" s="337">
        <v>9.9</v>
      </c>
      <c r="Z882" s="338"/>
      <c r="AA882" s="338"/>
      <c r="AB882" s="339"/>
      <c r="AC882" s="340" t="s">
        <v>415</v>
      </c>
      <c r="AD882" s="340"/>
      <c r="AE882" s="340"/>
      <c r="AF882" s="340"/>
      <c r="AG882" s="340"/>
      <c r="AH882" s="341">
        <v>2</v>
      </c>
      <c r="AI882" s="342"/>
      <c r="AJ882" s="342"/>
      <c r="AK882" s="342"/>
      <c r="AL882" s="343">
        <v>99.24</v>
      </c>
      <c r="AM882" s="344"/>
      <c r="AN882" s="344"/>
      <c r="AO882" s="345"/>
      <c r="AP882" s="346" t="s">
        <v>567</v>
      </c>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540</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380</v>
      </c>
      <c r="AD902" s="135"/>
      <c r="AE902" s="135"/>
      <c r="AF902" s="135"/>
      <c r="AG902" s="135"/>
      <c r="AH902" s="353" t="s">
        <v>407</v>
      </c>
      <c r="AI902" s="350"/>
      <c r="AJ902" s="350"/>
      <c r="AK902" s="350"/>
      <c r="AL902" s="350" t="s">
        <v>21</v>
      </c>
      <c r="AM902" s="350"/>
      <c r="AN902" s="350"/>
      <c r="AO902" s="355"/>
      <c r="AP902" s="356" t="s">
        <v>343</v>
      </c>
      <c r="AQ902" s="356"/>
      <c r="AR902" s="356"/>
      <c r="AS902" s="356"/>
      <c r="AT902" s="356"/>
      <c r="AU902" s="356"/>
      <c r="AV902" s="356"/>
      <c r="AW902" s="356"/>
      <c r="AX902" s="356"/>
    </row>
    <row r="903" spans="1:50" ht="107.25" customHeight="1" x14ac:dyDescent="0.15">
      <c r="A903" s="362">
        <v>1</v>
      </c>
      <c r="B903" s="362">
        <v>1</v>
      </c>
      <c r="C903" s="347" t="s">
        <v>549</v>
      </c>
      <c r="D903" s="333"/>
      <c r="E903" s="333"/>
      <c r="F903" s="333"/>
      <c r="G903" s="333"/>
      <c r="H903" s="333"/>
      <c r="I903" s="333"/>
      <c r="J903" s="334">
        <v>5010001124940</v>
      </c>
      <c r="K903" s="335"/>
      <c r="L903" s="335"/>
      <c r="M903" s="335"/>
      <c r="N903" s="335"/>
      <c r="O903" s="335"/>
      <c r="P903" s="348" t="s">
        <v>541</v>
      </c>
      <c r="Q903" s="336"/>
      <c r="R903" s="336"/>
      <c r="S903" s="336"/>
      <c r="T903" s="336"/>
      <c r="U903" s="336"/>
      <c r="V903" s="336"/>
      <c r="W903" s="336"/>
      <c r="X903" s="336"/>
      <c r="Y903" s="337">
        <v>3.1</v>
      </c>
      <c r="Z903" s="338"/>
      <c r="AA903" s="338"/>
      <c r="AB903" s="339"/>
      <c r="AC903" s="349" t="s">
        <v>411</v>
      </c>
      <c r="AD903" s="357"/>
      <c r="AE903" s="357"/>
      <c r="AF903" s="357"/>
      <c r="AG903" s="357"/>
      <c r="AH903" s="358">
        <v>2</v>
      </c>
      <c r="AI903" s="359"/>
      <c r="AJ903" s="359"/>
      <c r="AK903" s="359"/>
      <c r="AL903" s="343">
        <v>85.81</v>
      </c>
      <c r="AM903" s="344"/>
      <c r="AN903" s="344"/>
      <c r="AO903" s="345"/>
      <c r="AP903" s="346" t="s">
        <v>538</v>
      </c>
      <c r="AQ903" s="346"/>
      <c r="AR903" s="346"/>
      <c r="AS903" s="346"/>
      <c r="AT903" s="346"/>
      <c r="AU903" s="346"/>
      <c r="AV903" s="346"/>
      <c r="AW903" s="346"/>
      <c r="AX903" s="346"/>
    </row>
    <row r="904" spans="1:50" ht="80.25" customHeight="1" x14ac:dyDescent="0.15">
      <c r="A904" s="362">
        <v>2</v>
      </c>
      <c r="B904" s="362">
        <v>1</v>
      </c>
      <c r="C904" s="347" t="s">
        <v>550</v>
      </c>
      <c r="D904" s="333"/>
      <c r="E904" s="333"/>
      <c r="F904" s="333"/>
      <c r="G904" s="333"/>
      <c r="H904" s="333"/>
      <c r="I904" s="333"/>
      <c r="J904" s="334">
        <v>1011001037079</v>
      </c>
      <c r="K904" s="335"/>
      <c r="L904" s="335"/>
      <c r="M904" s="335"/>
      <c r="N904" s="335"/>
      <c r="O904" s="335"/>
      <c r="P904" s="348" t="s">
        <v>542</v>
      </c>
      <c r="Q904" s="336"/>
      <c r="R904" s="336"/>
      <c r="S904" s="336"/>
      <c r="T904" s="336"/>
      <c r="U904" s="336"/>
      <c r="V904" s="336"/>
      <c r="W904" s="336"/>
      <c r="X904" s="336"/>
      <c r="Y904" s="337">
        <v>1.7</v>
      </c>
      <c r="Z904" s="338"/>
      <c r="AA904" s="338"/>
      <c r="AB904" s="339"/>
      <c r="AC904" s="349" t="s">
        <v>411</v>
      </c>
      <c r="AD904" s="349"/>
      <c r="AE904" s="349"/>
      <c r="AF904" s="349"/>
      <c r="AG904" s="349"/>
      <c r="AH904" s="358">
        <v>1</v>
      </c>
      <c r="AI904" s="359"/>
      <c r="AJ904" s="359"/>
      <c r="AK904" s="359"/>
      <c r="AL904" s="343">
        <v>65.53</v>
      </c>
      <c r="AM904" s="344"/>
      <c r="AN904" s="344"/>
      <c r="AO904" s="345"/>
      <c r="AP904" s="346" t="s">
        <v>538</v>
      </c>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380</v>
      </c>
      <c r="AD935" s="135"/>
      <c r="AE935" s="135"/>
      <c r="AF935" s="135"/>
      <c r="AG935" s="135"/>
      <c r="AH935" s="353" t="s">
        <v>407</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380</v>
      </c>
      <c r="AD968" s="135"/>
      <c r="AE968" s="135"/>
      <c r="AF968" s="135"/>
      <c r="AG968" s="135"/>
      <c r="AH968" s="353" t="s">
        <v>407</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380</v>
      </c>
      <c r="AD1001" s="135"/>
      <c r="AE1001" s="135"/>
      <c r="AF1001" s="135"/>
      <c r="AG1001" s="135"/>
      <c r="AH1001" s="353" t="s">
        <v>407</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380</v>
      </c>
      <c r="AD1034" s="135"/>
      <c r="AE1034" s="135"/>
      <c r="AF1034" s="135"/>
      <c r="AG1034" s="135"/>
      <c r="AH1034" s="353" t="s">
        <v>407</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380</v>
      </c>
      <c r="AD1067" s="135"/>
      <c r="AE1067" s="135"/>
      <c r="AF1067" s="135"/>
      <c r="AG1067" s="135"/>
      <c r="AH1067" s="353" t="s">
        <v>407</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370</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386</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371</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t="s">
        <v>480</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観光立国</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2019-05-09T01:13:17Z</cp:lastPrinted>
  <dcterms:created xsi:type="dcterms:W3CDTF">2012-03-13T00:50:25Z</dcterms:created>
  <dcterms:modified xsi:type="dcterms:W3CDTF">2019-08-30T01:25:39Z</dcterms:modified>
</cp:coreProperties>
</file>