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重要文書（保存期間１年以上）\予算班\1.地下鉄補助\03 予算編成\1.各年度予算編成\H32予算\予算\5.行政事業レビュー\8.27 最終公表版\提出版\"/>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行政事業レビューシート!$A$1:$AX$1059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<sst xmlns="http://schemas.openxmlformats.org/spreadsheetml/2006/main" count="2156" uniqueCount="587">
  <si>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</si>
  <si>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</si>
  <si>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</si>
  <si>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</si>
  <si>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</si>
  <si>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</si>
  <si>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</si>
  <si>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</si>
  <si>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</si>
  <si>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</si>
  <si>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</si>
  <si>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</si>
  <si>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</si>
  <si>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</si>
  <si>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</si>
  <si>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</si>
  <si>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</si>
  <si>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</si>
  <si>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</si>
  <si>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</si>
  <si>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</si>
  <si>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</si>
  <si>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</si>
  <si>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</si>
  <si>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</si>
  <si>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</si>
  <si>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</si>
  <si>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</si>
  <si>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</si>
  <si>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</si>
  <si>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</si>
  <si>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</si>
  <si>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</si>
  <si>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</si>
  <si>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</si>
  <si>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</si>
  <si>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</si>
  <si>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</si>
  <si>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</si>
  <si>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</si>
  <si>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</si>
  <si>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</si>
  <si>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</si>
  <si>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</si>
  <si>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</si>
  <si>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</si>
  <si>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</si>
  <si>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</si>
  <si>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</si>
  <si>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</si>
  <si>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</si>
  <si>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</si>
  <si>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</si>
  <si>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</si>
  <si>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</si>
  <si>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</si>
  <si>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</si>
  <si>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</si>
  <si>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</si>
  <si>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</si>
  <si>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</si>
  <si>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</si>
  <si>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</si>
  <si>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</si>
  <si>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</si>
  <si>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</si>
  <si>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</si>
  <si>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</si>
  <si>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</si>
  <si>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</si>
  <si>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</si>
  <si>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</si>
  <si>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</si>
  <si>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</si>
  <si>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</si>
  <si>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</si>
  <si>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</si>
  <si>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</si>
  <si>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</si>
  <si>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</si>
  <si>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</si>
  <si>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</si>
  <si>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</si>
  <si>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</si>
  <si>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</si>
  <si>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</si>
  <si>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</si>
  <si>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</si>
  <si>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</si>
  <si>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</si>
  <si>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</si>
  <si>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</si>
  <si>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</si>
  <si>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</si>
  <si>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</si>
  <si>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</si>
  <si>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</si>
  <si>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</si>
  <si>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</si>
  <si>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</si>
  <si>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</si>
  <si>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</si>
  <si>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</si>
  <si>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</si>
  <si>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</si>
  <si>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</si>
  <si>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</si>
  <si>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</si>
  <si>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</si>
  <si>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</si>
  <si>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</si>
  <si>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</si>
  <si>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</si>
  <si>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</si>
  <si>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</si>
  <si>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</si>
  <si>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</si>
  <si>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</si>
  <si>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</si>
  <si>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</si>
  <si>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</si>
  <si>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</si>
  <si>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</si>
  <si>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</si>
  <si>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</si>
  <si>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</si>
  <si>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</si>
  <si>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</si>
  <si>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</si>
  <si>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</si>
  <si>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</si>
  <si>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</si>
  <si>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</si>
  <si>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</si>
  <si>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</si>
  <si>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</si>
  <si>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</si>
  <si>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</si>
  <si>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</si>
  <si>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</si>
  <si>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</si>
  <si>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</si>
  <si>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</si>
  <si>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</si>
  <si>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</si>
  <si>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</si>
  <si>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</si>
  <si>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</si>
  <si>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</si>
  <si>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</si>
  <si>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</si>
  <si>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</si>
  <si>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</si>
  <si>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</si>
  <si>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</si>
  <si>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</si>
  <si>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</si>
  <si>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</si>
  <si>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</si>
  <si>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</si>
  <si>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</si>
  <si>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</si>
  <si>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</si>
  <si>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</si>
  <si>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</si>
  <si>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</si>
  <si>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</si>
  <si>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</si>
  <si>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</si>
  <si>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</si>
  <si>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</si>
  <si>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</si>
  <si>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</si>
  <si>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</si>
  <si>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</si>
  <si>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</si>
  <si>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</si>
  <si>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</si>
  <si>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</si>
  <si>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</si>
  <si>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</si>
  <si>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</si>
  <si>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</si>
  <si>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</si>
  <si>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</si>
  <si>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</si>
  <si>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</si>
  <si>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</si>
  <si>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</si>
  <si>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</si>
  <si>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</si>
  <si>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</si>
  <si>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</si>
  <si>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</si>
  <si>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</si>
  <si>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</si>
  <si>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</si>
  <si>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</si>
  <si>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</si>
  <si>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</si>
  <si>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</si>
  <si>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</si>
  <si>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</si>
  <si>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</si>
  <si>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</si>
  <si>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</si>
  <si>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</si>
  <si>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</si>
  <si>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</si>
  <si>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</si>
  <si>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</si>
  <si>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</si>
  <si>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</si>
  <si>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</si>
  <si>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</si>
  <si>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</si>
  <si>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</si>
  <si>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</si>
  <si>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</si>
  <si>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</si>
  <si>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</si>
  <si>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</si>
  <si>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</si>
  <si>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</si>
  <si>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</si>
  <si>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</si>
  <si>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</si>
  <si>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</si>
  <si>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</si>
  <si>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</si>
  <si>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</si>
  <si>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</si>
  <si>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</si>
  <si>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</si>
  <si>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</si>
  <si>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</si>
  <si>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</si>
  <si>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</si>
  <si>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</si>
  <si>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</si>
  <si>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</si>
  <si>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</si>
  <si>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</si>
  <si>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</si>
  <si>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</si>
  <si>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</si>
  <si>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</si>
  <si>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</si>
  <si>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</si>
  <si>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</si>
  <si>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</si>
  <si>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</si>
  <si>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</si>
  <si>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</si>
  <si>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</si>
  <si>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</si>
  <si>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</si>
  <si>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</si>
  <si>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</si>
  <si>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</si>
  <si>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</si>
  <si>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</si>
  <si>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</si>
  <si>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</si>
  <si>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</si>
  <si>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</si>
  <si>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</si>
  <si>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</si>
  <si>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</si>
  <si>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</si>
  <si>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</si>
  <si>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</si>
  <si>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</si>
  <si>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</si>
  <si>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</si>
  <si>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</si>
  <si>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</si>
  <si>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</si>
  <si>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</si>
  <si>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</si>
  <si>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</si>
  <si>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</si>
  <si>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</si>
  <si>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</si>
  <si>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</si>
  <si>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</si>
  <si>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</si>
  <si>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</si>
  <si>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</si>
  <si>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</si>
  <si>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</si>
  <si>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</si>
  <si>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</si>
  <si>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</si>
  <si>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</si>
  <si>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</si>
  <si>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</si>
  <si>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</si>
  <si>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</si>
  <si>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</si>
  <si>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</si>
  <si>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</si>
  <si>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</si>
  <si>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</si>
  <si>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</si>
  <si>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</si>
  <si>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</si>
  <si>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</si>
  <si>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</si>
  <si>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</si>
  <si>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</si>
  <si>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</si>
  <si>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</si>
  <si>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</si>
  <si>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</si>
  <si>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</si>
  <si>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</si>
  <si>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</si>
  <si>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</si>
  <si>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</si>
  <si>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</si>
  <si>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</si>
  <si>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</si>
  <si>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</si>
  <si>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</si>
  <si>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</si>
  <si>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</si>
  <si>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</si>
  <si>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</si>
  <si>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</si>
  <si>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</si>
  <si>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</si>
  <si>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</si>
  <si>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</si>
  <si>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</si>
  <si>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</si>
  <si>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</si>
  <si>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</si>
  <si>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</si>
  <si>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</si>
  <si>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</si>
  <si>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</si>
  <si>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</si>
  <si>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</si>
  <si>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</si>
  <si>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</si>
  <si>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</si>
  <si>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</si>
  <si>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</si>
  <si>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</si>
  <si>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</si>
  <si>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</si>
  <si>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</si>
  <si>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</si>
  <si>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</si>
  <si>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</si>
  <si>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</si>
  <si>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</si>
  <si>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</si>
  <si>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</si>
  <si>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</si>
  <si>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</si>
  <si>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</si>
  <si>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</si>
  <si>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</si>
  <si>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</si>
  <si>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</si>
  <si>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</si>
  <si>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</si>
  <si>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</si>
  <si>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</si>
  <si>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</si>
  <si>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</si>
  <si>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</si>
  <si>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</si>
  <si>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</si>
  <si>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</si>
  <si>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</si>
  <si>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</si>
  <si>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</si>
  <si>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</si>
  <si>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</si>
  <si>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</si>
  <si>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</si>
  <si>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</si>
  <si>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</si>
  <si>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</si>
  <si>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</si>
  <si>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</si>
  <si>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</si>
  <si>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</si>
  <si>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</si>
  <si>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</si>
  <si>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</si>
  <si>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</si>
  <si>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</si>
  <si>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</si>
  <si>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</si>
  <si>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</si>
  <si>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</si>
  <si>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</si>
  <si>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</si>
  <si>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</si>
  <si>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</si>
  <si>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</si>
  <si>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</si>
  <si>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</si>
  <si>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</si>
  <si>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</si>
  <si>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</si>
  <si>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</si>
  <si>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</si>
  <si>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</si>
  <si>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</si>
  <si>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</si>
  <si>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</si>
  <si>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</si>
  <si>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</si>
  <si>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</si>
  <si>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</si>
  <si>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</si>
  <si>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</si>
  <si>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</si>
  <si>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</si>
  <si>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</si>
  <si>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</si>
  <si>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</si>
  <si>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</si>
  <si>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</si>
  <si>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</si>
  <si>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</si>
  <si>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</si>
  <si>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</si>
  <si>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</si>
  <si>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</si>
  <si>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</si>
  <si>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</si>
  <si>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</si>
  <si>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</si>
  <si>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</si>
  <si>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</si>
  <si>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</si>
  <si>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</si>
  <si>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</si>
  <si>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</si>
  <si>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</si>
  <si>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</si>
  <si>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</si>
  <si>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</si>
  <si>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</si>
  <si>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</si>
  <si>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</si>
  <si>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</si>
  <si>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</si>
  <si>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</si>
  <si>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</si>
  <si>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</si>
  <si>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</si>
  <si>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</si>
  <si>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</si>
  <si>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</si>
  <si>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</si>
  <si>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</si>
  <si>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</si>
  <si>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</si>
  <si>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</si>
  <si>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</si>
  <si>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</si>
  <si>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</si>
  <si>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</si>
  <si>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</si>
  <si>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</si>
  <si>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</si>
  <si>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</si>
  <si>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</si>
  <si>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</si>
  <si>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</si>
  <si>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</si>
  <si>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都市鉄道利便増進事業</t>
  </si>
  <si>
    <t>鉄道局</t>
  </si>
  <si>
    <t>都市鉄道政策課</t>
  </si>
  <si>
    <t>課長　吉田　昭二</t>
  </si>
  <si>
    <t>都市鉄道等の利用者の利便増進に関する基本方針</t>
  </si>
  <si>
    <t>○</t>
  </si>
  <si>
    <t>都市鉄道等利便増進法第２３条</t>
  </si>
  <si>
    <t>都市鉄道の既存ストックを有効活用して速達性の向上及び駅施設の利用円滑化を図ることにより利用者の利便を増進し、もって活力ある都市活動及びゆとりのある都市生活の実現に寄与することを目的とする。</t>
  </si>
  <si>
    <t>第三セクター等公的主体が行う都市鉄道利便増進事業（都市鉄道等利便増進法による国土交通大臣の認定を受けた計画に基づく連絡線、相互直通施設又は追越施設の整備、既設駅の改良）に要する経費の一部（補助対象経費の１／３以内かつ地方公共団体と同額）を補助する。</t>
  </si>
  <si>
    <t>-</t>
  </si>
  <si>
    <t>都市鉄道利便増進事業費補助</t>
  </si>
  <si>
    <t>新線整備により都心部との速達性を向上する。</t>
    <rPh sb="0" eb="2">
      <t>シンセン</t>
    </rPh>
    <rPh sb="2" eb="4">
      <t>セイビ</t>
    </rPh>
    <rPh sb="7" eb="10">
      <t>トシンブ</t>
    </rPh>
    <rPh sb="12" eb="14">
      <t>ソクタツ</t>
    </rPh>
    <rPh sb="14" eb="15">
      <t>セイ</t>
    </rPh>
    <rPh sb="16" eb="18">
      <t>コウジョウ</t>
    </rPh>
    <phoneticPr fontId="5"/>
  </si>
  <si>
    <t>・相鉄・JR直通線（平成31年度下期）で二俣川駅・新宿駅間を15分短縮
・相鉄・東急直通線（平成34年度下期）で二俣川駅・目黒駅間を16分短縮</t>
    <rPh sb="1" eb="3">
      <t>ソウテツ</t>
    </rPh>
    <rPh sb="6" eb="8">
      <t>チョクツウ</t>
    </rPh>
    <rPh sb="8" eb="9">
      <t>セン</t>
    </rPh>
    <rPh sb="10" eb="12">
      <t>ヘイセイ</t>
    </rPh>
    <rPh sb="14" eb="16">
      <t>ネンド</t>
    </rPh>
    <rPh sb="16" eb="18">
      <t>シモキ</t>
    </rPh>
    <rPh sb="20" eb="23">
      <t>フタマタガワ</t>
    </rPh>
    <rPh sb="23" eb="24">
      <t>エキ</t>
    </rPh>
    <rPh sb="25" eb="27">
      <t>シンジュク</t>
    </rPh>
    <rPh sb="27" eb="28">
      <t>エキ</t>
    </rPh>
    <rPh sb="28" eb="29">
      <t>カン</t>
    </rPh>
    <rPh sb="32" eb="33">
      <t>フン</t>
    </rPh>
    <rPh sb="33" eb="35">
      <t>タンシュク</t>
    </rPh>
    <rPh sb="37" eb="39">
      <t>ソウテツ</t>
    </rPh>
    <rPh sb="40" eb="42">
      <t>トウキュウ</t>
    </rPh>
    <rPh sb="42" eb="44">
      <t>チョクツウ</t>
    </rPh>
    <rPh sb="44" eb="45">
      <t>セン</t>
    </rPh>
    <rPh sb="46" eb="48">
      <t>ヘイセイ</t>
    </rPh>
    <rPh sb="50" eb="51">
      <t>ネン</t>
    </rPh>
    <rPh sb="51" eb="52">
      <t>ド</t>
    </rPh>
    <rPh sb="52" eb="54">
      <t>シモキ</t>
    </rPh>
    <rPh sb="56" eb="59">
      <t>フタマタガワ</t>
    </rPh>
    <rPh sb="59" eb="60">
      <t>エキ</t>
    </rPh>
    <rPh sb="61" eb="63">
      <t>メグロ</t>
    </rPh>
    <rPh sb="63" eb="64">
      <t>エキ</t>
    </rPh>
    <rPh sb="64" eb="65">
      <t>カン</t>
    </rPh>
    <rPh sb="68" eb="69">
      <t>フン</t>
    </rPh>
    <rPh sb="69" eb="71">
      <t>タンシュク</t>
    </rPh>
    <phoneticPr fontId="5"/>
  </si>
  <si>
    <t>分</t>
    <rPh sb="0" eb="1">
      <t>フン</t>
    </rPh>
    <phoneticPr fontId="5"/>
  </si>
  <si>
    <t>平成28年度事業評価監視委員会（鉄道・運輸機構HP）
http://www.jrtt.go.jp/01Organization/org/org-hyoka28.html</t>
    <rPh sb="0" eb="2">
      <t>ヘイセイ</t>
    </rPh>
    <rPh sb="4" eb="6">
      <t>ネンド</t>
    </rPh>
    <rPh sb="6" eb="8">
      <t>ジギョウ</t>
    </rPh>
    <rPh sb="8" eb="10">
      <t>ヒョウカ</t>
    </rPh>
    <rPh sb="10" eb="12">
      <t>カンシ</t>
    </rPh>
    <rPh sb="12" eb="15">
      <t>イインカイ</t>
    </rPh>
    <rPh sb="16" eb="18">
      <t>テツドウ</t>
    </rPh>
    <rPh sb="19" eb="21">
      <t>ウンユ</t>
    </rPh>
    <rPh sb="21" eb="23">
      <t>キコウ</t>
    </rPh>
    <phoneticPr fontId="5"/>
  </si>
  <si>
    <t>連絡線等の建設によりＣＯ2排出量を年間約1,800t削減させる</t>
    <rPh sb="0" eb="3">
      <t>レンラクセン</t>
    </rPh>
    <rPh sb="3" eb="4">
      <t>トウ</t>
    </rPh>
    <rPh sb="5" eb="7">
      <t>ケンセツ</t>
    </rPh>
    <rPh sb="17" eb="19">
      <t>ネンカン</t>
    </rPh>
    <rPh sb="19" eb="20">
      <t>ヤク</t>
    </rPh>
    <rPh sb="26" eb="28">
      <t>サクゲン</t>
    </rPh>
    <phoneticPr fontId="5"/>
  </si>
  <si>
    <t>需要推計に基づく</t>
    <rPh sb="0" eb="2">
      <t>ジュヨウ</t>
    </rPh>
    <rPh sb="2" eb="4">
      <t>スイケイ</t>
    </rPh>
    <rPh sb="5" eb="6">
      <t>モト</t>
    </rPh>
    <phoneticPr fontId="5"/>
  </si>
  <si>
    <t>1t-ＣＯ2当たりの削減コスト</t>
    <rPh sb="6" eb="7">
      <t>ア</t>
    </rPh>
    <rPh sb="10" eb="12">
      <t>サクゲン</t>
    </rPh>
    <phoneticPr fontId="5"/>
  </si>
  <si>
    <t>事業完了までにかかる国費見込額/CO2削減量(30年)</t>
    <rPh sb="0" eb="2">
      <t>ジギョウ</t>
    </rPh>
    <rPh sb="2" eb="4">
      <t>カンリョウ</t>
    </rPh>
    <rPh sb="10" eb="12">
      <t>コクヒ</t>
    </rPh>
    <rPh sb="12" eb="15">
      <t>ミコミガク</t>
    </rPh>
    <rPh sb="19" eb="22">
      <t>サクゲンリョウ</t>
    </rPh>
    <rPh sb="25" eb="26">
      <t>ネン</t>
    </rPh>
    <phoneticPr fontId="5"/>
  </si>
  <si>
    <t>都市鉄道利便増進事業による整備延長</t>
    <rPh sb="0" eb="2">
      <t>トシ</t>
    </rPh>
    <rPh sb="2" eb="4">
      <t>テツドウ</t>
    </rPh>
    <rPh sb="4" eb="6">
      <t>リベン</t>
    </rPh>
    <rPh sb="6" eb="8">
      <t>ゾウシン</t>
    </rPh>
    <rPh sb="8" eb="10">
      <t>ジギョウ</t>
    </rPh>
    <rPh sb="13" eb="15">
      <t>セイビ</t>
    </rPh>
    <rPh sb="15" eb="17">
      <t>エンチョウ</t>
    </rPh>
    <phoneticPr fontId="5"/>
  </si>
  <si>
    <t>執行額／整備延長</t>
  </si>
  <si>
    <t>ｋｍ</t>
  </si>
  <si>
    <t>百万円</t>
  </si>
  <si>
    <t>執行額／整備延長　　　　　　　　　　　　　　</t>
    <rPh sb="4" eb="6">
      <t>セイビ</t>
    </rPh>
    <rPh sb="6" eb="8">
      <t>エンチョウ</t>
    </rPh>
    <phoneticPr fontId="5"/>
  </si>
  <si>
    <t>13,529/12.7</t>
  </si>
  <si>
    <t>11,486/12.7</t>
  </si>
  <si>
    <t>８　都市・地域交通等の快適性、利便性の向上</t>
  </si>
  <si>
    <t>26　鉄道網を充実・活性化させる</t>
  </si>
  <si>
    <t>東京圏鉄道における混雑率
①主要31区間のピーク時の平均混雑率</t>
  </si>
  <si>
    <t>東京圏の相互直通運転の路線延長</t>
  </si>
  <si>
    <t>東京圏鉄道における混雑率
②180%超の混雑率となっている区間数</t>
  </si>
  <si>
    <t>区間</t>
    <rPh sb="0" eb="2">
      <t>クカン</t>
    </rPh>
    <phoneticPr fontId="5"/>
  </si>
  <si>
    <t>都市鉄道利便増進事業の成果により、東京圏の鉄道網の利便性が向上し、混雑率等の測定指標の改善に資することができる。</t>
  </si>
  <si>
    <t>都市鉄道の既存ストックを有効活用して速達性の向上及び駅施設の利用円滑化を図ることにより利用者の利便を増進することを目的としており、社会のニーズを反映している。</t>
  </si>
  <si>
    <t>事業者単独では進みにくい事業であるため、事業者による資金調達とともに、地方公共団体と協調して補助を行っている。</t>
  </si>
  <si>
    <t>活力ある都市活動及びゆとりのある都市生活の実現に寄与することを目的とする当該事業の政策体系における優先度は高い。</t>
  </si>
  <si>
    <t>有</t>
  </si>
  <si>
    <t>補助対象者である（独）鉄道建設・運輸施設整備支援機構において、「随意契約等見直し計画」を作成し、競争性のない随意契約ではなく、原則として一般競争入札等とすることで競争性を確保している。</t>
    <rPh sb="0" eb="2">
      <t>ホジョ</t>
    </rPh>
    <rPh sb="2" eb="5">
      <t>タイショウシャ</t>
    </rPh>
    <rPh sb="8" eb="11">
      <t>ドク</t>
    </rPh>
    <rPh sb="11" eb="13">
      <t>テツドウ</t>
    </rPh>
    <rPh sb="13" eb="15">
      <t>ケンセツ</t>
    </rPh>
    <rPh sb="16" eb="18">
      <t>ウンユ</t>
    </rPh>
    <rPh sb="18" eb="20">
      <t>シセツ</t>
    </rPh>
    <rPh sb="20" eb="22">
      <t>セイビ</t>
    </rPh>
    <rPh sb="22" eb="24">
      <t>シエン</t>
    </rPh>
    <rPh sb="24" eb="26">
      <t>キコウ</t>
    </rPh>
    <rPh sb="32" eb="34">
      <t>ズイイ</t>
    </rPh>
    <rPh sb="34" eb="37">
      <t>ケイヤクナド</t>
    </rPh>
    <rPh sb="37" eb="39">
      <t>ミナオ</t>
    </rPh>
    <rPh sb="40" eb="42">
      <t>ケイカク</t>
    </rPh>
    <rPh sb="44" eb="46">
      <t>サクセイ</t>
    </rPh>
    <rPh sb="48" eb="51">
      <t>キョウソウセイ</t>
    </rPh>
    <rPh sb="54" eb="56">
      <t>ズイイ</t>
    </rPh>
    <rPh sb="56" eb="58">
      <t>ケイヤク</t>
    </rPh>
    <rPh sb="63" eb="65">
      <t>ゲンソク</t>
    </rPh>
    <rPh sb="68" eb="70">
      <t>イッパン</t>
    </rPh>
    <rPh sb="70" eb="72">
      <t>キョウソウ</t>
    </rPh>
    <rPh sb="72" eb="75">
      <t>ニュウサツナド</t>
    </rPh>
    <rPh sb="81" eb="84">
      <t>キョウソウセイ</t>
    </rPh>
    <rPh sb="85" eb="87">
      <t>カクホ</t>
    </rPh>
    <phoneticPr fontId="5"/>
  </si>
  <si>
    <t>‐</t>
  </si>
  <si>
    <t>事業費は、国、地方公共団体及び整備主体で負担しており、受益者との負担関係は妥当と考える。さらに事業者負担分については入札を導入するなどコスト削減に努めている。</t>
  </si>
  <si>
    <t>各年度に必要となる経費を支出している。</t>
  </si>
  <si>
    <t>補助対象者である（独）鉄道建設・運輸施設整備支援機構において、「随意契約等見直し計画」を作成し、競争性のない随意契約ではなく、原則として一般競争入札等とすることで競争性を確保している。</t>
  </si>
  <si>
    <t>費目・使途は鉄道施設整備等必要なものに限定されている。</t>
  </si>
  <si>
    <t>事業実施主体において、コスト削減につながるような新工法等の検討を継続して実施している。</t>
  </si>
  <si>
    <t>当年度においては、対象施設を整備中であるが、目標達成に向けた進捗を示している。</t>
  </si>
  <si>
    <t>当該事業については、着実な進捗を見せている。</t>
  </si>
  <si>
    <t>当年度の事業において整備された施設はまだ営業を開始していない。</t>
  </si>
  <si>
    <t>274</t>
  </si>
  <si>
    <t>272</t>
  </si>
  <si>
    <t>251</t>
  </si>
  <si>
    <t>278</t>
  </si>
  <si>
    <t>260</t>
  </si>
  <si>
    <t>287</t>
  </si>
  <si>
    <t>281</t>
  </si>
  <si>
    <t>277</t>
    <phoneticPr fontId="5"/>
  </si>
  <si>
    <t>A.（独）鉄道建設・運輸施設整備支援機構（助成勘定）</t>
    <rPh sb="21" eb="23">
      <t>ジョセイ</t>
    </rPh>
    <rPh sb="23" eb="25">
      <t>カンジョウ</t>
    </rPh>
    <phoneticPr fontId="5"/>
  </si>
  <si>
    <t>B.（独）鉄道建設・運輸施設整備支援機構（建設勘定）</t>
    <rPh sb="21" eb="23">
      <t>ケンセツ</t>
    </rPh>
    <rPh sb="23" eb="25">
      <t>カンジョウ</t>
    </rPh>
    <phoneticPr fontId="5"/>
  </si>
  <si>
    <t>13,799/12.7</t>
    <phoneticPr fontId="5"/>
  </si>
  <si>
    <t>14,255/12.7</t>
    <phoneticPr fontId="5"/>
  </si>
  <si>
    <t>国土交通省</t>
  </si>
  <si>
    <t>補助金等交付</t>
  </si>
  <si>
    <t>-</t>
    <phoneticPr fontId="5"/>
  </si>
  <si>
    <t>（独）鉄道建設・運輸施設整備支援機構</t>
    <rPh sb="1" eb="2">
      <t>ドク</t>
    </rPh>
    <rPh sb="3" eb="5">
      <t>テツドウ</t>
    </rPh>
    <rPh sb="5" eb="7">
      <t>ケンセツ</t>
    </rPh>
    <rPh sb="8" eb="10">
      <t>ウンユ</t>
    </rPh>
    <rPh sb="10" eb="12">
      <t>シセツ</t>
    </rPh>
    <rPh sb="12" eb="14">
      <t>セイビ</t>
    </rPh>
    <rPh sb="14" eb="16">
      <t>シエン</t>
    </rPh>
    <rPh sb="16" eb="18">
      <t>キコウ</t>
    </rPh>
    <phoneticPr fontId="5"/>
  </si>
  <si>
    <t>都市鉄道利便増進事業費補助の補助金交付に関する業務</t>
    <rPh sb="0" eb="2">
      <t>トシ</t>
    </rPh>
    <rPh sb="2" eb="4">
      <t>テツドウ</t>
    </rPh>
    <rPh sb="4" eb="6">
      <t>リベン</t>
    </rPh>
    <rPh sb="6" eb="8">
      <t>ゾウシン</t>
    </rPh>
    <rPh sb="8" eb="11">
      <t>ジギョウヒ</t>
    </rPh>
    <rPh sb="11" eb="13">
      <t>ホジョ</t>
    </rPh>
    <rPh sb="14" eb="17">
      <t>ホジョキン</t>
    </rPh>
    <rPh sb="17" eb="19">
      <t>コウフ</t>
    </rPh>
    <rPh sb="20" eb="21">
      <t>カン</t>
    </rPh>
    <rPh sb="23" eb="25">
      <t>ギョウム</t>
    </rPh>
    <phoneticPr fontId="5"/>
  </si>
  <si>
    <t>トンネルの掘削工事を進めていく過程で、当初想定していたよりも地盤が軟弱だったため、工法を見直したこと等によるもの。</t>
    <rPh sb="15" eb="17">
      <t>カテイ</t>
    </rPh>
    <rPh sb="50" eb="51">
      <t>トウ</t>
    </rPh>
    <phoneticPr fontId="5"/>
  </si>
  <si>
    <t>本工事費</t>
    <rPh sb="0" eb="1">
      <t>ホン</t>
    </rPh>
    <rPh sb="1" eb="4">
      <t>コウジヒ</t>
    </rPh>
    <phoneticPr fontId="6"/>
  </si>
  <si>
    <t>附帯工事費</t>
    <rPh sb="0" eb="2">
      <t>フタイ</t>
    </rPh>
    <rPh sb="2" eb="5">
      <t>コウジヒ</t>
    </rPh>
    <phoneticPr fontId="6"/>
  </si>
  <si>
    <t>用地費</t>
    <rPh sb="0" eb="3">
      <t>ヨウチヒ</t>
    </rPh>
    <phoneticPr fontId="6"/>
  </si>
  <si>
    <t>本工事施工費</t>
    <rPh sb="0" eb="3">
      <t>ホンコウジ</t>
    </rPh>
    <rPh sb="3" eb="5">
      <t>セコウ</t>
    </rPh>
    <rPh sb="5" eb="6">
      <t>ヒ</t>
    </rPh>
    <phoneticPr fontId="6"/>
  </si>
  <si>
    <t>附帯工事施工費</t>
    <rPh sb="0" eb="2">
      <t>フタイ</t>
    </rPh>
    <rPh sb="2" eb="4">
      <t>コウジ</t>
    </rPh>
    <rPh sb="4" eb="6">
      <t>セコウ</t>
    </rPh>
    <rPh sb="6" eb="7">
      <t>ヒ</t>
    </rPh>
    <phoneticPr fontId="6"/>
  </si>
  <si>
    <t>新横浜トンネルの土木工事</t>
    <rPh sb="0" eb="3">
      <t>シンヨコハマ</t>
    </rPh>
    <rPh sb="8" eb="10">
      <t>ドボク</t>
    </rPh>
    <rPh sb="10" eb="12">
      <t>コウジ</t>
    </rPh>
    <phoneticPr fontId="6"/>
  </si>
  <si>
    <t>相鉄・ＪＲ直通線及び相鉄・東急直通線の整備に関する業務
・用地買収等（自社工事）
・横浜羽沢駅、羽沢トンネル及び新横浜駅等の土木工事等（委託工事）</t>
  </si>
  <si>
    <t>東京急行電鉄（株）</t>
  </si>
  <si>
    <t>東日本旅客鉄道（株）</t>
  </si>
  <si>
    <t>戸田・岩田地崎・りんかい日産・奈良　ＪＶ</t>
  </si>
  <si>
    <t>大成・東急・大本・土志田　ＪＶ</t>
  </si>
  <si>
    <t>相模鉄道（株）</t>
  </si>
  <si>
    <t>安藤・間・不動テトラ・日本国土・奈良　ＪＶ</t>
  </si>
  <si>
    <t>清水・竹中土木・熊谷・松尾ＪＶ</t>
    <rPh sb="0" eb="2">
      <t>シミズ</t>
    </rPh>
    <rPh sb="3" eb="5">
      <t>タケナカ</t>
    </rPh>
    <rPh sb="5" eb="7">
      <t>ドボク</t>
    </rPh>
    <rPh sb="8" eb="10">
      <t>クマガイ</t>
    </rPh>
    <rPh sb="11" eb="13">
      <t>マツオ</t>
    </rPh>
    <phoneticPr fontId="6"/>
  </si>
  <si>
    <t>横浜市交通局</t>
    <rPh sb="0" eb="3">
      <t>ヨコハマシ</t>
    </rPh>
    <rPh sb="3" eb="6">
      <t>コウツウキョク</t>
    </rPh>
    <phoneticPr fontId="6"/>
  </si>
  <si>
    <t>鉄建・ＮＢ・紅梅相鉄　JV</t>
  </si>
  <si>
    <t>新横浜トンネルの土木工事</t>
  </si>
  <si>
    <t>東急東横線・目黒線日吉駅と相鉄・東急直通線との接続に関する工事</t>
  </si>
  <si>
    <t>横浜羽沢駅構内改修工事</t>
  </si>
  <si>
    <t>綱島トンネルの土木工事</t>
    <rPh sb="0" eb="2">
      <t>ツナシマ</t>
    </rPh>
    <rPh sb="7" eb="9">
      <t>ドボク</t>
    </rPh>
    <rPh sb="9" eb="11">
      <t>コウジ</t>
    </rPh>
    <phoneticPr fontId="6"/>
  </si>
  <si>
    <t>羽沢トンネルの土木工事</t>
  </si>
  <si>
    <t>西谷駅付近連絡線接続線工事及び相鉄線内改修工事</t>
  </si>
  <si>
    <t>新綱島（仮称）駅の土木工事</t>
  </si>
  <si>
    <t>新横浜（仮称）駅の土木工事</t>
    <rPh sb="0" eb="3">
      <t>シンヨコハマ</t>
    </rPh>
    <rPh sb="4" eb="6">
      <t>カショウ</t>
    </rPh>
    <rPh sb="7" eb="8">
      <t>エキ</t>
    </rPh>
    <rPh sb="9" eb="11">
      <t>ドボク</t>
    </rPh>
    <rPh sb="11" eb="13">
      <t>コウジ</t>
    </rPh>
    <phoneticPr fontId="6"/>
  </si>
  <si>
    <t>横浜市高速鉄道3号線と新横浜駅（仮称）との交差及び接続に関する工事</t>
    <rPh sb="0" eb="3">
      <t>ヨコハマシ</t>
    </rPh>
    <rPh sb="3" eb="5">
      <t>コウソク</t>
    </rPh>
    <rPh sb="5" eb="7">
      <t>テツドウ</t>
    </rPh>
    <rPh sb="8" eb="10">
      <t>ゴウセン</t>
    </rPh>
    <rPh sb="11" eb="15">
      <t>シンヨコハマエキ</t>
    </rPh>
    <rPh sb="16" eb="18">
      <t>カショウ</t>
    </rPh>
    <rPh sb="21" eb="23">
      <t>コウサ</t>
    </rPh>
    <rPh sb="23" eb="24">
      <t>オヨ</t>
    </rPh>
    <rPh sb="25" eb="27">
      <t>セツゾク</t>
    </rPh>
    <rPh sb="28" eb="29">
      <t>カン</t>
    </rPh>
    <rPh sb="31" eb="33">
      <t>コウジ</t>
    </rPh>
    <phoneticPr fontId="6"/>
  </si>
  <si>
    <t>羽沢横浜国大駅の建築工事</t>
    <rPh sb="0" eb="2">
      <t>ハザワ</t>
    </rPh>
    <rPh sb="2" eb="4">
      <t>ヨコハマ</t>
    </rPh>
    <rPh sb="4" eb="6">
      <t>コクダイ</t>
    </rPh>
    <rPh sb="6" eb="7">
      <t>エキ</t>
    </rPh>
    <rPh sb="8" eb="10">
      <t>ケンチク</t>
    </rPh>
    <rPh sb="10" eb="12">
      <t>コウジ</t>
    </rPh>
    <phoneticPr fontId="6"/>
  </si>
  <si>
    <t>一般競争入札</t>
  </si>
  <si>
    <t>（H27年度入札）</t>
    <rPh sb="4" eb="6">
      <t>ネンド</t>
    </rPh>
    <rPh sb="6" eb="8">
      <t>ニュウサツ</t>
    </rPh>
    <phoneticPr fontId="6"/>
  </si>
  <si>
    <t>独立行政法人鉄道建設・運輸施設整備支援機構契約事務規程（平成15年10月機構規程第78号）第38条第1号エ。本契約は、東急電鉄㈱の営業線内等において施行する工事であり、営業線の運転上の安全に密接に関連することから、東急電鉄㈱以外では契約の目的を達することができない。　</t>
  </si>
  <si>
    <t>独立行政法人鉄道建設・運輸施設整備支援機構契約事務規程（平成15年10月機構規程第78号）第38条第1号エ。本契約は、東日本旅客鉄道㈱の営業線内等において施行する工事であり、営業線の運転上の安全に密接に関連することから、東日本旅客鉄道㈱以外では契約の目的を達することができない。</t>
  </si>
  <si>
    <t>（H25年度入札）</t>
    <rPh sb="4" eb="6">
      <t>ネンド</t>
    </rPh>
    <rPh sb="6" eb="8">
      <t>ニュウサツ</t>
    </rPh>
    <phoneticPr fontId="6"/>
  </si>
  <si>
    <t>独立行政法人鉄道建設・運輸施設整備支援機構契約事務規程（平成15年10月機構規程第78号）第38条第1号エ。本契約は、相模鉄道の営業線内等において施行する工事であり、営業線の運転上の安全に密接に関連することから、相模鉄道㈱以外では契約の目的を達成できない。</t>
  </si>
  <si>
    <t>（H24年度入札）</t>
    <rPh sb="4" eb="6">
      <t>ネンド</t>
    </rPh>
    <rPh sb="6" eb="8">
      <t>ニュウサツ</t>
    </rPh>
    <phoneticPr fontId="6"/>
  </si>
  <si>
    <t>独立行政法人鉄道建設・運輸施設整備支援機構契約事務規程（平成15年10月機構規程第78号）第38条第1号エ。本契約は、横浜市高速鉄道3号線内等において施行する工事であり、営業線の運転上の安全に密接に関連することから、横浜市交通局以外では契約の目的を達することができない。</t>
    <rPh sb="59" eb="62">
      <t>ヨコハマシ</t>
    </rPh>
    <rPh sb="62" eb="64">
      <t>コウソク</t>
    </rPh>
    <rPh sb="64" eb="66">
      <t>テツドウ</t>
    </rPh>
    <rPh sb="67" eb="69">
      <t>ゴウセン</t>
    </rPh>
    <rPh sb="69" eb="70">
      <t>ナイ</t>
    </rPh>
    <rPh sb="108" eb="111">
      <t>ヨコハマシ</t>
    </rPh>
    <rPh sb="111" eb="114">
      <t>コウツウキョク</t>
    </rPh>
    <rPh sb="114" eb="116">
      <t>イガイ</t>
    </rPh>
    <rPh sb="118" eb="120">
      <t>ケイヤク</t>
    </rPh>
    <rPh sb="121" eb="123">
      <t>モクテキ</t>
    </rPh>
    <rPh sb="124" eb="125">
      <t>タッ</t>
    </rPh>
    <phoneticPr fontId="6"/>
  </si>
  <si>
    <t>（H28年度入札）</t>
  </si>
  <si>
    <t>奥村・佐藤・青木あすなろ・ＮＢ相鉄　ＪＶ</t>
    <phoneticPr fontId="5"/>
  </si>
  <si>
    <t>C.奥村・佐藤・青木あすなろ・ＮＢ相鉄　ＪＶ</t>
    <phoneticPr fontId="5"/>
  </si>
  <si>
    <t>本事業は、国庫補助事業であることから、事業着手から事業完了までの間において、「補助金等に係る予算の執行の適正化に関する法律」、「都市鉄道利便増進事業費補助交付要綱」及び「独立行政法人鉄道建設・運輸施設整備支援機構法」に基づき、独立行政法人鉄道建設・運輸施設整備支援機構職員による現場審査・書類審査を実施し、国土交通省職員が確認を行うことで、国庫補助金の支出先・使途等については、その適否を含めて明確に把握している。</t>
    <rPh sb="0" eb="1">
      <t>ホン</t>
    </rPh>
    <rPh sb="1" eb="3">
      <t>ジギョウ</t>
    </rPh>
    <rPh sb="5" eb="7">
      <t>コッコ</t>
    </rPh>
    <rPh sb="7" eb="9">
      <t>ホジョ</t>
    </rPh>
    <rPh sb="9" eb="11">
      <t>ジギョウ</t>
    </rPh>
    <rPh sb="19" eb="21">
      <t>ジギョウ</t>
    </rPh>
    <rPh sb="21" eb="23">
      <t>チャクシュ</t>
    </rPh>
    <rPh sb="25" eb="27">
      <t>ジギョウ</t>
    </rPh>
    <rPh sb="27" eb="29">
      <t>カンリョウ</t>
    </rPh>
    <rPh sb="32" eb="33">
      <t>アイダ</t>
    </rPh>
    <rPh sb="39" eb="42">
      <t>ホジョキン</t>
    </rPh>
    <rPh sb="42" eb="43">
      <t>トウ</t>
    </rPh>
    <rPh sb="44" eb="45">
      <t>カカ</t>
    </rPh>
    <rPh sb="46" eb="48">
      <t>ヨサン</t>
    </rPh>
    <rPh sb="49" eb="51">
      <t>シッコウ</t>
    </rPh>
    <rPh sb="52" eb="55">
      <t>テキセイカ</t>
    </rPh>
    <rPh sb="56" eb="57">
      <t>カン</t>
    </rPh>
    <rPh sb="59" eb="61">
      <t>ホウリツ</t>
    </rPh>
    <rPh sb="64" eb="66">
      <t>トシ</t>
    </rPh>
    <rPh sb="66" eb="68">
      <t>テツドウ</t>
    </rPh>
    <rPh sb="68" eb="70">
      <t>リベン</t>
    </rPh>
    <rPh sb="70" eb="72">
      <t>ゾウシン</t>
    </rPh>
    <rPh sb="72" eb="75">
      <t>ジギョウヒ</t>
    </rPh>
    <rPh sb="75" eb="77">
      <t>ホジョ</t>
    </rPh>
    <rPh sb="77" eb="79">
      <t>コウフ</t>
    </rPh>
    <rPh sb="79" eb="81">
      <t>ヨウコウ</t>
    </rPh>
    <rPh sb="82" eb="83">
      <t>オヨ</t>
    </rPh>
    <rPh sb="85" eb="87">
      <t>ドクリツ</t>
    </rPh>
    <rPh sb="87" eb="89">
      <t>ギョウセイ</t>
    </rPh>
    <rPh sb="89" eb="91">
      <t>ホウジン</t>
    </rPh>
    <rPh sb="91" eb="93">
      <t>テツドウ</t>
    </rPh>
    <rPh sb="93" eb="95">
      <t>ケンセツ</t>
    </rPh>
    <rPh sb="96" eb="98">
      <t>ウンユ</t>
    </rPh>
    <rPh sb="98" eb="100">
      <t>シセツ</t>
    </rPh>
    <rPh sb="100" eb="102">
      <t>セイビ</t>
    </rPh>
    <rPh sb="102" eb="104">
      <t>シエン</t>
    </rPh>
    <rPh sb="104" eb="106">
      <t>キコウ</t>
    </rPh>
    <rPh sb="106" eb="107">
      <t>ホウ</t>
    </rPh>
    <rPh sb="109" eb="110">
      <t>モト</t>
    </rPh>
    <rPh sb="113" eb="115">
      <t>ドクリツ</t>
    </rPh>
    <rPh sb="115" eb="117">
      <t>ギョウセイ</t>
    </rPh>
    <rPh sb="117" eb="119">
      <t>ホウジン</t>
    </rPh>
    <rPh sb="119" eb="121">
      <t>テツドウ</t>
    </rPh>
    <rPh sb="121" eb="123">
      <t>ケンセツ</t>
    </rPh>
    <rPh sb="124" eb="126">
      <t>ウンユ</t>
    </rPh>
    <rPh sb="126" eb="128">
      <t>シセツ</t>
    </rPh>
    <rPh sb="128" eb="130">
      <t>セイビ</t>
    </rPh>
    <rPh sb="130" eb="132">
      <t>シエン</t>
    </rPh>
    <rPh sb="132" eb="134">
      <t>キコウ</t>
    </rPh>
    <rPh sb="134" eb="136">
      <t>ショクイン</t>
    </rPh>
    <rPh sb="139" eb="141">
      <t>ゲンバ</t>
    </rPh>
    <rPh sb="141" eb="143">
      <t>シンサ</t>
    </rPh>
    <rPh sb="144" eb="146">
      <t>ショルイ</t>
    </rPh>
    <rPh sb="146" eb="148">
      <t>シンサ</t>
    </rPh>
    <rPh sb="149" eb="151">
      <t>ジッシ</t>
    </rPh>
    <rPh sb="153" eb="155">
      <t>コクド</t>
    </rPh>
    <rPh sb="155" eb="158">
      <t>コウツウショウ</t>
    </rPh>
    <rPh sb="158" eb="160">
      <t>ショクイン</t>
    </rPh>
    <rPh sb="161" eb="163">
      <t>カクニン</t>
    </rPh>
    <rPh sb="164" eb="165">
      <t>オコナ</t>
    </rPh>
    <rPh sb="170" eb="172">
      <t>コッコ</t>
    </rPh>
    <rPh sb="172" eb="175">
      <t>ホジョキン</t>
    </rPh>
    <rPh sb="176" eb="179">
      <t>シシュツサキ</t>
    </rPh>
    <rPh sb="182" eb="183">
      <t>トウ</t>
    </rPh>
    <rPh sb="191" eb="193">
      <t>テキヒ</t>
    </rPh>
    <rPh sb="194" eb="195">
      <t>フク</t>
    </rPh>
    <rPh sb="197" eb="199">
      <t>メイカク</t>
    </rPh>
    <rPh sb="200" eb="202">
      <t>ハアク</t>
    </rPh>
    <phoneticPr fontId="5"/>
  </si>
  <si>
    <t>事業進行の遅延等から計画変更や繰越等が生じている場合があり、このような事態を減らすために、補助事業の進捗状況の把握に努めるとともに、執行の適正な管理や効率的な補助事業の実施を促していく必要がある。</t>
    <rPh sb="0" eb="2">
      <t>ジギョウ</t>
    </rPh>
    <rPh sb="2" eb="4">
      <t>シンコウ</t>
    </rPh>
    <rPh sb="5" eb="7">
      <t>チエン</t>
    </rPh>
    <rPh sb="7" eb="8">
      <t>トウ</t>
    </rPh>
    <rPh sb="10" eb="12">
      <t>ケイカク</t>
    </rPh>
    <rPh sb="12" eb="14">
      <t>ヘンコウ</t>
    </rPh>
    <rPh sb="15" eb="17">
      <t>クリコシ</t>
    </rPh>
    <rPh sb="17" eb="18">
      <t>トウ</t>
    </rPh>
    <rPh sb="19" eb="20">
      <t>ショウ</t>
    </rPh>
    <rPh sb="24" eb="26">
      <t>バアイ</t>
    </rPh>
    <rPh sb="35" eb="37">
      <t>ジタイ</t>
    </rPh>
    <rPh sb="38" eb="39">
      <t>ヘ</t>
    </rPh>
    <rPh sb="45" eb="47">
      <t>ホジョ</t>
    </rPh>
    <rPh sb="47" eb="49">
      <t>ジギョウ</t>
    </rPh>
    <rPh sb="50" eb="52">
      <t>シンチョク</t>
    </rPh>
    <rPh sb="52" eb="54">
      <t>ジョウキョウ</t>
    </rPh>
    <rPh sb="55" eb="57">
      <t>ハアク</t>
    </rPh>
    <rPh sb="58" eb="59">
      <t>ツト</t>
    </rPh>
    <rPh sb="66" eb="68">
      <t>シッコウ</t>
    </rPh>
    <rPh sb="69" eb="71">
      <t>テキセイ</t>
    </rPh>
    <rPh sb="72" eb="74">
      <t>カンリ</t>
    </rPh>
    <rPh sb="75" eb="78">
      <t>コウリツテキ</t>
    </rPh>
    <rPh sb="79" eb="81">
      <t>ホジョ</t>
    </rPh>
    <rPh sb="81" eb="83">
      <t>ジギョウ</t>
    </rPh>
    <rPh sb="84" eb="86">
      <t>ジッシ</t>
    </rPh>
    <rPh sb="87" eb="88">
      <t>ウナガ</t>
    </rPh>
    <rPh sb="92" eb="94">
      <t>ヒツヨウ</t>
    </rPh>
    <phoneticPr fontId="5"/>
  </si>
  <si>
    <t>-</t>
    <phoneticPr fontId="5"/>
  </si>
  <si>
    <t>平成30年度は前年度までと比較し繰越が大幅に減少し改善がみられたたところであるが、引き続き適切な予算の執行に努めるべきである。</t>
    <phoneticPr fontId="5"/>
  </si>
  <si>
    <t>「新しい日本のための優先課題推進枠」11,568</t>
    <rPh sb="1" eb="2">
      <t>アタラ</t>
    </rPh>
    <rPh sb="4" eb="6">
      <t>ニホン</t>
    </rPh>
    <rPh sb="10" eb="12">
      <t>ユウセン</t>
    </rPh>
    <rPh sb="12" eb="14">
      <t>カダイ</t>
    </rPh>
    <rPh sb="14" eb="16">
      <t>スイシン</t>
    </rPh>
    <rPh sb="16" eb="17">
      <t>ワク</t>
    </rPh>
    <phoneticPr fontId="5"/>
  </si>
  <si>
    <t>執行等改善</t>
  </si>
  <si>
    <t>予算の執行状況については、事業者からのヒアリング等を通じて把握に努めているが、より一層の事業内容及び所要額の精査に取り組む。</t>
    <rPh sb="0" eb="2">
      <t>ヨサン</t>
    </rPh>
    <rPh sb="3" eb="5">
      <t>シッコウ</t>
    </rPh>
    <rPh sb="5" eb="7">
      <t>ジョウキョウ</t>
    </rPh>
    <rPh sb="13" eb="16">
      <t>ジギョウシャ</t>
    </rPh>
    <rPh sb="24" eb="25">
      <t>トウ</t>
    </rPh>
    <rPh sb="26" eb="27">
      <t>ツウ</t>
    </rPh>
    <rPh sb="29" eb="31">
      <t>ハアク</t>
    </rPh>
    <rPh sb="32" eb="33">
      <t>ツト</t>
    </rPh>
    <rPh sb="41" eb="43">
      <t>イッソウ</t>
    </rPh>
    <rPh sb="44" eb="46">
      <t>ジギョウ</t>
    </rPh>
    <rPh sb="46" eb="48">
      <t>ナイヨウ</t>
    </rPh>
    <rPh sb="48" eb="49">
      <t>オヨ</t>
    </rPh>
    <rPh sb="50" eb="52">
      <t>ショヨウ</t>
    </rPh>
    <rPh sb="52" eb="53">
      <t>ガク</t>
    </rPh>
    <rPh sb="54" eb="56">
      <t>セイサ</t>
    </rPh>
    <rPh sb="57" eb="58">
      <t>ト</t>
    </rPh>
    <rPh sb="59" eb="60">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</si>
</sst>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142877</xdr:colOff>
      <xdr:row>769</xdr:row>
      <xdr:rowOff>269959</xdr:rowOff>
    </xdr:from>
    <xdr:to>
      <xdr:col>37</xdr:col>
      <xdr:colOff>48495</xdr:colOff>
      <xdr:row>772</xdr:row>
      <xdr:rowOff>112579</xdr:rowOff>
    </xdr:to>
    <xdr:sp macro="" textlink="">
      <xdr:nvSpPr>
        <xdr:cNvPr id="15" name="正方形/長方形 14"/>
        <xdr:cNvSpPr/>
      </xdr:nvSpPr>
      <xdr:spPr>
        <a:xfrm>
          <a:off x="4206877" y="57585059"/>
          <a:ext cx="3360018" cy="7951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Ｃ．</a:t>
          </a:r>
          <a:r>
            <a:rPr kumimoji="1" lang="ja-JP" altLang="en-US" sz="1200">
              <a:solidFill>
                <a:sysClr val="windowText" lastClr="000000"/>
              </a:solidFill>
            </a:rPr>
            <a:t>民間鉄道事業者等（６４社）</a:t>
          </a:r>
        </a:p>
        <a:p>
          <a:pPr algn="ctr"/>
          <a:r>
            <a:rPr kumimoji="1" lang="ja-JP" altLang="en-US" sz="1200">
              <a:solidFill>
                <a:sysClr val="windowText" lastClr="000000"/>
              </a:solidFill>
            </a:rPr>
            <a:t>１３，２４５百万円</a:t>
          </a:r>
        </a:p>
      </xdr:txBody>
    </xdr: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54251</xdr:colOff>
      <xdr:row>740</xdr:row>
      <xdr:rowOff>136070</xdr:rowOff>
    </xdr:from>
    <xdr:to>
      <xdr:col>34</xdr:col>
      <xdr:colOff>178076</xdr:colOff>
      <xdr:row>742</xdr:row>
      <xdr:rowOff>69815</xdr:rowOff>
    </xdr:to>
    <xdr:sp macro="" textlink="">
      <xdr:nvSpPr>
        <xdr:cNvPr id="3" name="正方形/長方形 2"/>
        <xdr:cNvSpPr/>
      </xdr:nvSpPr>
      <xdr:spPr>
        <a:xfrm>
          <a:off x="4454801" y="46284695"/>
          <a:ext cx="2524125" cy="63859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国土交通省</a:t>
          </a:r>
        </a:p>
        <a:p>
          <a:pPr algn="ctr"/>
          <a:r>
            <a:rPr kumimoji="1" lang="ja-JP" altLang="ja-JP" sz="1200">
              <a:solidFill>
                <a:schemeClr val="lt1"/>
              </a:solidFill>
              <a:effectLst/>
              <a:latin typeface="+mn-lt"/>
              <a:ea typeface="+mn-ea"/>
              <a:cs typeface="+mn-cs"/>
            </a:rPr>
            <a:t>１</a:t>
          </a:r>
          <a:r>
            <a:rPr kumimoji="1" lang="ja-JP" altLang="en-US" sz="1200">
              <a:solidFill>
                <a:sysClr val="windowText" lastClr="000000"/>
              </a:solidFill>
              <a:effectLst/>
              <a:latin typeface="+mn-lt"/>
              <a:ea typeface="+mn-ea"/>
              <a:cs typeface="+mn-cs"/>
            </a:rPr>
            <a:t>１３</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７９９</a:t>
          </a:r>
          <a:r>
            <a:rPr kumimoji="1" lang="ja-JP" altLang="en-US" sz="1200">
              <a:solidFill>
                <a:sysClr val="windowText" lastClr="000000"/>
              </a:solidFill>
            </a:rPr>
            <a:t>百</a:t>
          </a:r>
          <a:r>
            <a:rPr kumimoji="1" lang="ja-JP" altLang="en-US" sz="1200">
              <a:solidFill>
                <a:schemeClr val="tx1"/>
              </a:solidFill>
            </a:rPr>
            <a:t>万円</a:t>
          </a:r>
        </a:p>
      </xdr:txBody>
    </xdr:sp>
    <xdr:clientData/>
  </xdr:twoCellAnchor>
  <xdr:twoCellAnchor>
    <xdr:from>
      <xdr:col>13</xdr:col>
      <xdr:colOff>176892</xdr:colOff>
      <xdr:row>743</xdr:row>
      <xdr:rowOff>101013</xdr:rowOff>
    </xdr:from>
    <xdr:to>
      <xdr:col>42</xdr:col>
      <xdr:colOff>41</xdr:colOff>
      <xdr:row>746</xdr:row>
      <xdr:rowOff>312804</xdr:rowOff>
    </xdr:to>
    <xdr:sp macro="" textlink="">
      <xdr:nvSpPr>
        <xdr:cNvPr id="4" name="大かっこ 3"/>
        <xdr:cNvSpPr/>
      </xdr:nvSpPr>
      <xdr:spPr>
        <a:xfrm>
          <a:off x="2777217" y="47306913"/>
          <a:ext cx="5623874" cy="12690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36000" bIns="36000" rtlCol="0" anchor="ctr"/>
        <a:lstStyle/>
        <a:p>
          <a:pPr algn="l"/>
          <a:r>
            <a:rPr lang="ja-JP" altLang="en-US" sz="1200" baseline="0" smtClean="0">
              <a:solidFill>
                <a:schemeClr val="tx1"/>
              </a:solidFill>
              <a:latin typeface="+mn-lt"/>
              <a:ea typeface="+mn-ea"/>
              <a:cs typeface="+mn-cs"/>
            </a:rPr>
            <a:t>国は、関係地方公共団体と連携して、本制度を活用すること等により、都市鉄道の既存ストックを有効活用して速達性の向上及び駅施設の利用円滑化を図ることにより利用者の利便を増進し、もって活力ある都市活動及びゆとりのある都市生活の実現に寄与する。</a:t>
          </a:r>
          <a:endParaRPr kumimoji="1" lang="ja-JP" altLang="en-US" sz="1200"/>
        </a:p>
      </xdr:txBody>
    </xdr:sp>
    <xdr:clientData/>
  </xdr:twoCellAnchor>
  <xdr:twoCellAnchor>
    <xdr:from>
      <xdr:col>17</xdr:col>
      <xdr:colOff>129822</xdr:colOff>
      <xdr:row>753</xdr:row>
      <xdr:rowOff>17584</xdr:rowOff>
    </xdr:from>
    <xdr:to>
      <xdr:col>26</xdr:col>
      <xdr:colOff>35309</xdr:colOff>
      <xdr:row>753</xdr:row>
      <xdr:rowOff>332994</xdr:rowOff>
    </xdr:to>
    <xdr:sp macro="" textlink="">
      <xdr:nvSpPr>
        <xdr:cNvPr id="5" name="正方形/長方形 4"/>
        <xdr:cNvSpPr/>
      </xdr:nvSpPr>
      <xdr:spPr>
        <a:xfrm>
          <a:off x="3530247" y="50747734"/>
          <a:ext cx="1705712" cy="315410"/>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Ｐ明朝" pitchFamily="18" charset="-128"/>
              <a:ea typeface="ＭＳ Ｐ明朝" pitchFamily="18" charset="-128"/>
            </a:rPr>
            <a:t>関係地方公共団体</a:t>
          </a:r>
        </a:p>
      </xdr:txBody>
    </xdr:sp>
    <xdr:clientData/>
  </xdr:twoCellAnchor>
  <xdr:twoCellAnchor>
    <xdr:from>
      <xdr:col>13</xdr:col>
      <xdr:colOff>193238</xdr:colOff>
      <xdr:row>750</xdr:row>
      <xdr:rowOff>81883</xdr:rowOff>
    </xdr:from>
    <xdr:to>
      <xdr:col>42</xdr:col>
      <xdr:colOff>43290</xdr:colOff>
      <xdr:row>752</xdr:row>
      <xdr:rowOff>55564</xdr:rowOff>
    </xdr:to>
    <xdr:sp macro="" textlink="">
      <xdr:nvSpPr>
        <xdr:cNvPr id="6" name="大かっこ 5"/>
        <xdr:cNvSpPr/>
      </xdr:nvSpPr>
      <xdr:spPr>
        <a:xfrm>
          <a:off x="2793563" y="49754758"/>
          <a:ext cx="5650777" cy="6785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200" baseline="0" smtClean="0">
              <a:solidFill>
                <a:schemeClr val="tx1"/>
              </a:solidFill>
              <a:latin typeface="+mn-lt"/>
              <a:ea typeface="+mn-ea"/>
              <a:cs typeface="+mn-cs"/>
            </a:rPr>
            <a:t>国からの補助金を財源に、事業主体に対して補助金を交付する。</a:t>
          </a:r>
          <a:endParaRPr kumimoji="1" lang="ja-JP" altLang="en-US" sz="1200"/>
        </a:p>
      </xdr:txBody>
    </xdr:sp>
    <xdr:clientData/>
  </xdr:twoCellAnchor>
  <xdr:twoCellAnchor>
    <xdr:from>
      <xdr:col>20</xdr:col>
      <xdr:colOff>150671</xdr:colOff>
      <xdr:row>757</xdr:row>
      <xdr:rowOff>342196</xdr:rowOff>
    </xdr:from>
    <xdr:to>
      <xdr:col>36</xdr:col>
      <xdr:colOff>198815</xdr:colOff>
      <xdr:row>758</xdr:row>
      <xdr:rowOff>618118</xdr:rowOff>
    </xdr:to>
    <xdr:sp macro="" textlink="">
      <xdr:nvSpPr>
        <xdr:cNvPr id="7" name="正方形/長方形 6"/>
        <xdr:cNvSpPr/>
      </xdr:nvSpPr>
      <xdr:spPr>
        <a:xfrm>
          <a:off x="4151171" y="52796371"/>
          <a:ext cx="3248544" cy="94267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solidFill>
                <a:sysClr val="windowText" lastClr="000000"/>
              </a:solidFill>
            </a:rPr>
            <a:t>Ｂ．独立行政法人鉄道建設・運輸施設整備支援機構（建設勘定）</a:t>
          </a:r>
        </a:p>
        <a:p>
          <a:pPr algn="ctr"/>
          <a:r>
            <a:rPr kumimoji="1" lang="ja-JP" altLang="en-US" sz="1200">
              <a:solidFill>
                <a:sysClr val="windowText" lastClr="000000"/>
              </a:solidFill>
            </a:rPr>
            <a:t>１３，７９９百万円</a:t>
          </a:r>
        </a:p>
      </xdr:txBody>
    </xdr:sp>
    <xdr:clientData/>
  </xdr:twoCellAnchor>
  <xdr:twoCellAnchor>
    <xdr:from>
      <xdr:col>28</xdr:col>
      <xdr:colOff>180729</xdr:colOff>
      <xdr:row>752</xdr:row>
      <xdr:rowOff>133271</xdr:rowOff>
    </xdr:from>
    <xdr:to>
      <xdr:col>28</xdr:col>
      <xdr:colOff>180729</xdr:colOff>
      <xdr:row>756</xdr:row>
      <xdr:rowOff>640002</xdr:rowOff>
    </xdr:to>
    <xdr:cxnSp macro="">
      <xdr:nvCxnSpPr>
        <xdr:cNvPr id="8" name="直線矢印コネクタ 7"/>
        <xdr:cNvCxnSpPr/>
      </xdr:nvCxnSpPr>
      <xdr:spPr>
        <a:xfrm>
          <a:off x="5781429" y="50510996"/>
          <a:ext cx="0" cy="191643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189607</xdr:colOff>
      <xdr:row>768</xdr:row>
      <xdr:rowOff>48008</xdr:rowOff>
    </xdr:from>
    <xdr:to>
      <xdr:col>38</xdr:col>
      <xdr:colOff>83100</xdr:colOff>
      <xdr:row>769</xdr:row>
      <xdr:rowOff>217478</xdr:rowOff>
    </xdr:to>
    <xdr:sp macro="" textlink="">
      <xdr:nvSpPr>
        <xdr:cNvPr id="9" name="正方形/長方形 8"/>
        <xdr:cNvSpPr/>
      </xdr:nvSpPr>
      <xdr:spPr>
        <a:xfrm>
          <a:off x="4190107" y="56836058"/>
          <a:ext cx="3493943" cy="48379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en-US" altLang="ja-JP" sz="1200">
              <a:solidFill>
                <a:sysClr val="windowText" lastClr="000000"/>
              </a:solidFill>
            </a:rPr>
            <a:t>【</a:t>
          </a:r>
          <a:r>
            <a:rPr kumimoji="1" lang="ja-JP" altLang="en-US" sz="1200">
              <a:solidFill>
                <a:sysClr val="windowText" lastClr="000000"/>
              </a:solidFill>
            </a:rPr>
            <a:t>工事の委託</a:t>
          </a:r>
          <a:r>
            <a:rPr kumimoji="1" lang="en-US" altLang="ja-JP" sz="1200">
              <a:solidFill>
                <a:sysClr val="windowText" lastClr="000000"/>
              </a:solidFill>
            </a:rPr>
            <a:t>】</a:t>
          </a:r>
        </a:p>
        <a:p>
          <a:pPr algn="ctr"/>
          <a:r>
            <a:rPr kumimoji="1" lang="en-US" altLang="ja-JP" sz="1050">
              <a:solidFill>
                <a:sysClr val="windowText" lastClr="000000"/>
              </a:solidFill>
            </a:rPr>
            <a:t>※</a:t>
          </a:r>
          <a:r>
            <a:rPr kumimoji="1" lang="ja-JP" altLang="en-US" sz="1050">
              <a:solidFill>
                <a:sysClr val="windowText" lastClr="000000"/>
              </a:solidFill>
            </a:rPr>
            <a:t>用地買収等の機構直轄部分を除く</a:t>
          </a:r>
        </a:p>
      </xdr:txBody>
    </xdr:sp>
    <xdr:clientData/>
  </xdr:twoCellAnchor>
  <xdr:twoCellAnchor>
    <xdr:from>
      <xdr:col>25</xdr:col>
      <xdr:colOff>77569</xdr:colOff>
      <xdr:row>756</xdr:row>
      <xdr:rowOff>585427</xdr:rowOff>
    </xdr:from>
    <xdr:to>
      <xdr:col>32</xdr:col>
      <xdr:colOff>21476</xdr:colOff>
      <xdr:row>757</xdr:row>
      <xdr:rowOff>247664</xdr:rowOff>
    </xdr:to>
    <xdr:sp macro="" textlink="">
      <xdr:nvSpPr>
        <xdr:cNvPr id="10" name="正方形/長方形 9"/>
        <xdr:cNvSpPr/>
      </xdr:nvSpPr>
      <xdr:spPr>
        <a:xfrm>
          <a:off x="5078194" y="52372852"/>
          <a:ext cx="1344082" cy="32898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16</xdr:col>
      <xdr:colOff>97827</xdr:colOff>
      <xdr:row>756</xdr:row>
      <xdr:rowOff>106521</xdr:rowOff>
    </xdr:from>
    <xdr:to>
      <xdr:col>21</xdr:col>
      <xdr:colOff>78290</xdr:colOff>
      <xdr:row>756</xdr:row>
      <xdr:rowOff>396855</xdr:rowOff>
    </xdr:to>
    <xdr:sp macro="" textlink="">
      <xdr:nvSpPr>
        <xdr:cNvPr id="11" name="正方形/長方形 10"/>
        <xdr:cNvSpPr/>
      </xdr:nvSpPr>
      <xdr:spPr>
        <a:xfrm>
          <a:off x="3298227" y="51893946"/>
          <a:ext cx="980588" cy="290334"/>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明朝" pitchFamily="18" charset="-128"/>
              <a:ea typeface="ＭＳ Ｐ明朝" pitchFamily="18" charset="-128"/>
            </a:rPr>
            <a:t>【</a:t>
          </a:r>
          <a:r>
            <a:rPr kumimoji="1" lang="ja-JP" altLang="en-US" sz="1200">
              <a:solidFill>
                <a:sysClr val="windowText" lastClr="000000"/>
              </a:solidFill>
              <a:latin typeface="ＭＳ Ｐ明朝" pitchFamily="18" charset="-128"/>
              <a:ea typeface="ＭＳ Ｐ明朝" pitchFamily="18" charset="-128"/>
            </a:rPr>
            <a:t>補助</a:t>
          </a:r>
          <a:r>
            <a:rPr kumimoji="1" lang="en-US" altLang="ja-JP" sz="1200">
              <a:solidFill>
                <a:sysClr val="windowText" lastClr="000000"/>
              </a:solidFill>
              <a:latin typeface="ＭＳ Ｐ明朝" pitchFamily="18" charset="-128"/>
              <a:ea typeface="ＭＳ Ｐ明朝" pitchFamily="18" charset="-128"/>
            </a:rPr>
            <a:t>】</a:t>
          </a:r>
          <a:endParaRPr kumimoji="1" lang="ja-JP" altLang="en-US" sz="1200">
            <a:solidFill>
              <a:sysClr val="windowText" lastClr="000000"/>
            </a:solidFill>
            <a:latin typeface="ＭＳ Ｐ明朝" pitchFamily="18" charset="-128"/>
            <a:ea typeface="ＭＳ Ｐ明朝" pitchFamily="18" charset="-128"/>
          </a:endParaRPr>
        </a:p>
      </xdr:txBody>
    </xdr:sp>
    <xdr:clientData/>
  </xdr:twoCellAnchor>
  <xdr:twoCellAnchor>
    <xdr:from>
      <xdr:col>26</xdr:col>
      <xdr:colOff>93597</xdr:colOff>
      <xdr:row>747</xdr:row>
      <xdr:rowOff>80455</xdr:rowOff>
    </xdr:from>
    <xdr:to>
      <xdr:col>31</xdr:col>
      <xdr:colOff>116861</xdr:colOff>
      <xdr:row>748</xdr:row>
      <xdr:rowOff>90946</xdr:rowOff>
    </xdr:to>
    <xdr:sp macro="" textlink="">
      <xdr:nvSpPr>
        <xdr:cNvPr id="12" name="正方形/長方形 11"/>
        <xdr:cNvSpPr/>
      </xdr:nvSpPr>
      <xdr:spPr>
        <a:xfrm>
          <a:off x="5294247" y="48696055"/>
          <a:ext cx="1023389" cy="362916"/>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87681</xdr:colOff>
      <xdr:row>759</xdr:row>
      <xdr:rowOff>205773</xdr:rowOff>
    </xdr:from>
    <xdr:to>
      <xdr:col>37</xdr:col>
      <xdr:colOff>2195</xdr:colOff>
      <xdr:row>762</xdr:row>
      <xdr:rowOff>326117</xdr:rowOff>
    </xdr:to>
    <xdr:sp macro="" textlink="">
      <xdr:nvSpPr>
        <xdr:cNvPr id="13" name="大かっこ 12"/>
        <xdr:cNvSpPr/>
      </xdr:nvSpPr>
      <xdr:spPr>
        <a:xfrm>
          <a:off x="4088181" y="53993448"/>
          <a:ext cx="3314939" cy="11680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latin typeface="+mn-lt"/>
              <a:ea typeface="+mn-ea"/>
              <a:cs typeface="+mn-cs"/>
            </a:rPr>
            <a:t>地方公共団体と国からの補助金等を財源に、鉄道施設を整備・保有し、当該施設を鉄道事業者に</a:t>
          </a:r>
          <a:r>
            <a:rPr kumimoji="1" lang="ja-JP" altLang="en-US" sz="1200">
              <a:solidFill>
                <a:schemeClr val="tx1"/>
              </a:solidFill>
              <a:latin typeface="+mn-lt"/>
              <a:ea typeface="+mn-ea"/>
              <a:cs typeface="+mn-cs"/>
            </a:rPr>
            <a:t>使用させる</a:t>
          </a:r>
          <a:r>
            <a:rPr kumimoji="1" lang="ja-JP" altLang="ja-JP" sz="1200">
              <a:solidFill>
                <a:schemeClr val="tx1"/>
              </a:solidFill>
              <a:latin typeface="+mn-lt"/>
              <a:ea typeface="+mn-ea"/>
              <a:cs typeface="+mn-cs"/>
            </a:rPr>
            <a:t>。</a:t>
          </a:r>
          <a:endParaRPr lang="ja-JP" altLang="ja-JP" sz="1200"/>
        </a:p>
      </xdr:txBody>
    </xdr:sp>
    <xdr:clientData/>
  </xdr:twoCellAnchor>
  <xdr:twoCellAnchor>
    <xdr:from>
      <xdr:col>29</xdr:col>
      <xdr:colOff>17418</xdr:colOff>
      <xdr:row>763</xdr:row>
      <xdr:rowOff>153360</xdr:rowOff>
    </xdr:from>
    <xdr:to>
      <xdr:col>29</xdr:col>
      <xdr:colOff>19680</xdr:colOff>
      <xdr:row>767</xdr:row>
      <xdr:rowOff>207751</xdr:rowOff>
    </xdr:to>
    <xdr:cxnSp macro="">
      <xdr:nvCxnSpPr>
        <xdr:cNvPr id="14" name="直線矢印コネクタ 13"/>
        <xdr:cNvCxnSpPr/>
      </xdr:nvCxnSpPr>
      <xdr:spPr>
        <a:xfrm flipH="1">
          <a:off x="5818143" y="55369785"/>
          <a:ext cx="2262" cy="131169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195045</xdr:colOff>
      <xdr:row>773</xdr:row>
      <xdr:rowOff>87674</xdr:rowOff>
    </xdr:from>
    <xdr:to>
      <xdr:col>37</xdr:col>
      <xdr:colOff>113928</xdr:colOff>
      <xdr:row>777</xdr:row>
      <xdr:rowOff>5480</xdr:rowOff>
    </xdr:to>
    <xdr:sp macro="" textlink="">
      <xdr:nvSpPr>
        <xdr:cNvPr id="16" name="大かっこ 15"/>
        <xdr:cNvSpPr/>
      </xdr:nvSpPr>
      <xdr:spPr>
        <a:xfrm>
          <a:off x="4195545" y="58447349"/>
          <a:ext cx="3319308" cy="11846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latin typeface="+mn-lt"/>
              <a:ea typeface="+mn-ea"/>
              <a:cs typeface="+mn-cs"/>
            </a:rPr>
            <a:t>民間鉄道事業者</a:t>
          </a:r>
          <a:r>
            <a:rPr kumimoji="1" lang="ja-JP" altLang="en-US" sz="1200">
              <a:solidFill>
                <a:schemeClr val="tx1"/>
              </a:solidFill>
              <a:latin typeface="+mn-lt"/>
              <a:ea typeface="+mn-ea"/>
              <a:cs typeface="+mn-cs"/>
            </a:rPr>
            <a:t>等</a:t>
          </a:r>
          <a:r>
            <a:rPr kumimoji="1" lang="ja-JP" altLang="ja-JP" sz="1200">
              <a:solidFill>
                <a:schemeClr val="tx1"/>
              </a:solidFill>
              <a:latin typeface="+mn-lt"/>
              <a:ea typeface="+mn-ea"/>
              <a:cs typeface="+mn-cs"/>
            </a:rPr>
            <a:t>は、事業主体との協定等に基づき、事業主体から工事の委託を受けて鉄道施設を整備</a:t>
          </a:r>
          <a:r>
            <a:rPr kumimoji="1" lang="ja-JP" altLang="en-US" sz="1200">
              <a:solidFill>
                <a:schemeClr val="tx1"/>
              </a:solidFill>
              <a:latin typeface="+mn-lt"/>
              <a:ea typeface="+mn-ea"/>
              <a:cs typeface="+mn-cs"/>
            </a:rPr>
            <a:t>する。</a:t>
          </a:r>
          <a:endParaRPr lang="ja-JP" altLang="ja-JP" sz="1200"/>
        </a:p>
      </xdr:txBody>
    </xdr:sp>
    <xdr:clientData/>
  </xdr:twoCellAnchor>
  <xdr:twoCellAnchor>
    <xdr:from>
      <xdr:col>28</xdr:col>
      <xdr:colOff>128285</xdr:colOff>
      <xdr:row>742</xdr:row>
      <xdr:rowOff>170187</xdr:rowOff>
    </xdr:from>
    <xdr:to>
      <xdr:col>28</xdr:col>
      <xdr:colOff>128285</xdr:colOff>
      <xdr:row>743</xdr:row>
      <xdr:rowOff>92549</xdr:rowOff>
    </xdr:to>
    <xdr:cxnSp macro="">
      <xdr:nvCxnSpPr>
        <xdr:cNvPr id="17" name="直線コネクタ 16"/>
        <xdr:cNvCxnSpPr/>
      </xdr:nvCxnSpPr>
      <xdr:spPr>
        <a:xfrm>
          <a:off x="5728985" y="47023662"/>
          <a:ext cx="0" cy="27478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124986</xdr:colOff>
      <xdr:row>746</xdr:row>
      <xdr:rowOff>50987</xdr:rowOff>
    </xdr:from>
    <xdr:to>
      <xdr:col>28</xdr:col>
      <xdr:colOff>131416</xdr:colOff>
      <xdr:row>747</xdr:row>
      <xdr:rowOff>82946</xdr:rowOff>
    </xdr:to>
    <xdr:cxnSp macro="">
      <xdr:nvCxnSpPr>
        <xdr:cNvPr id="18" name="直線矢印コネクタ 17"/>
        <xdr:cNvCxnSpPr/>
      </xdr:nvCxnSpPr>
      <xdr:spPr>
        <a:xfrm flipH="1">
          <a:off x="5725686" y="48314162"/>
          <a:ext cx="6430" cy="38438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39381</xdr:colOff>
      <xdr:row>748</xdr:row>
      <xdr:rowOff>111743</xdr:rowOff>
    </xdr:from>
    <xdr:to>
      <xdr:col>41</xdr:col>
      <xdr:colOff>42575</xdr:colOff>
      <xdr:row>750</xdr:row>
      <xdr:rowOff>16510</xdr:rowOff>
    </xdr:to>
    <xdr:sp macro="" textlink="">
      <xdr:nvSpPr>
        <xdr:cNvPr id="19" name="正方形/長方形 18"/>
        <xdr:cNvSpPr/>
      </xdr:nvSpPr>
      <xdr:spPr>
        <a:xfrm>
          <a:off x="3239781" y="49079768"/>
          <a:ext cx="5003819" cy="60961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Ａ．独立行政法人鉄道建設・運輸施設整備支援機構（助成勘定）</a:t>
          </a:r>
        </a:p>
        <a:p>
          <a:pPr algn="ctr"/>
          <a:r>
            <a:rPr kumimoji="1" lang="ja-JP" altLang="en-US" sz="1200">
              <a:solidFill>
                <a:schemeClr val="tx1"/>
              </a:solidFill>
            </a:rPr>
            <a:t>１３，７９９万円</a:t>
          </a:r>
        </a:p>
      </xdr:txBody>
    </xdr:sp>
    <xdr:clientData/>
  </xdr:twoCellAnchor>
  <xdr:twoCellAnchor>
    <xdr:from>
      <xdr:col>22</xdr:col>
      <xdr:colOff>106187</xdr:colOff>
      <xdr:row>754</xdr:row>
      <xdr:rowOff>192844</xdr:rowOff>
    </xdr:from>
    <xdr:to>
      <xdr:col>22</xdr:col>
      <xdr:colOff>111884</xdr:colOff>
      <xdr:row>757</xdr:row>
      <xdr:rowOff>250509</xdr:rowOff>
    </xdr:to>
    <xdr:cxnSp macro="">
      <xdr:nvCxnSpPr>
        <xdr:cNvPr id="20" name="直線矢印コネクタ 19"/>
        <xdr:cNvCxnSpPr/>
      </xdr:nvCxnSpPr>
      <xdr:spPr>
        <a:xfrm>
          <a:off x="4506737" y="51275419"/>
          <a:ext cx="5697" cy="1429265"/>
        </a:xfrm>
        <a:prstGeom prst="straightConnector1">
          <a:avLst/>
        </a:prstGeom>
        <a:ln w="9525">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6" zoomScale="75" zoomScaleNormal="75" zoomScaleSheetLayoutView="7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c r="AP2" s="925"/>
      <c r="AQ2" s="925"/>
      <c r="AR2" s="65" t="str">
        <f>IF(OR(AO2="　", AO2=""), "", "-")</f>
        <v/>
      </c>
      <c r="AS2" s="926">
        <v>284</v>
      </c>
      <c r="AT2" s="926"/>
      <c r="AU2" s="926"/>
      <c r="AV2" s="43" t="str">
        <f>IF(AW2="", "", "-")</f>
        <v/>
      </c>
      <c r="AW2" s="897"/>
      <c r="AX2" s="897"/>
    </row>
    <row r="3" spans="1:50" ht="21" customHeight="1" thickBot="1" x14ac:dyDescent="0.2">
      <c r="A3" s="853" t="s">
        <v>460</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537</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478</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479</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179</v>
      </c>
      <c r="H5" s="826"/>
      <c r="I5" s="826"/>
      <c r="J5" s="826"/>
      <c r="K5" s="826"/>
      <c r="L5" s="826"/>
      <c r="M5" s="827" t="s">
        <v>65</v>
      </c>
      <c r="N5" s="828"/>
      <c r="O5" s="828"/>
      <c r="P5" s="828"/>
      <c r="Q5" s="828"/>
      <c r="R5" s="829"/>
      <c r="S5" s="830" t="s">
        <v>130</v>
      </c>
      <c r="T5" s="826"/>
      <c r="U5" s="826"/>
      <c r="V5" s="826"/>
      <c r="W5" s="826"/>
      <c r="X5" s="831"/>
      <c r="Y5" s="684" t="s">
        <v>3</v>
      </c>
      <c r="Z5" s="529"/>
      <c r="AA5" s="529"/>
      <c r="AB5" s="529"/>
      <c r="AC5" s="529"/>
      <c r="AD5" s="530"/>
      <c r="AE5" s="685" t="s">
        <v>480</v>
      </c>
      <c r="AF5" s="685"/>
      <c r="AG5" s="685"/>
      <c r="AH5" s="685"/>
      <c r="AI5" s="685"/>
      <c r="AJ5" s="685"/>
      <c r="AK5" s="685"/>
      <c r="AL5" s="685"/>
      <c r="AM5" s="685"/>
      <c r="AN5" s="685"/>
      <c r="AO5" s="685"/>
      <c r="AP5" s="686"/>
      <c r="AQ5" s="687" t="s">
        <v>481</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484</v>
      </c>
      <c r="H7" s="485"/>
      <c r="I7" s="485"/>
      <c r="J7" s="485"/>
      <c r="K7" s="485"/>
      <c r="L7" s="485"/>
      <c r="M7" s="485"/>
      <c r="N7" s="485"/>
      <c r="O7" s="485"/>
      <c r="P7" s="485"/>
      <c r="Q7" s="485"/>
      <c r="R7" s="485"/>
      <c r="S7" s="485"/>
      <c r="T7" s="485"/>
      <c r="U7" s="485"/>
      <c r="V7" s="485"/>
      <c r="W7" s="485"/>
      <c r="X7" s="486"/>
      <c r="Y7" s="908" t="s">
        <v>432</v>
      </c>
      <c r="Z7" s="429"/>
      <c r="AA7" s="429"/>
      <c r="AB7" s="429"/>
      <c r="AC7" s="429"/>
      <c r="AD7" s="909"/>
      <c r="AE7" s="898" t="s">
        <v>482</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1" t="s">
        <v>330</v>
      </c>
      <c r="B8" s="482"/>
      <c r="C8" s="482"/>
      <c r="D8" s="482"/>
      <c r="E8" s="482"/>
      <c r="F8" s="483"/>
      <c r="G8" s="927" t="str">
        <f>入力規則等!A28</f>
        <v>観光立国、地球温暖化対策</v>
      </c>
      <c r="H8" s="706"/>
      <c r="I8" s="706"/>
      <c r="J8" s="706"/>
      <c r="K8" s="706"/>
      <c r="L8" s="706"/>
      <c r="M8" s="706"/>
      <c r="N8" s="706"/>
      <c r="O8" s="706"/>
      <c r="P8" s="706"/>
      <c r="Q8" s="706"/>
      <c r="R8" s="706"/>
      <c r="S8" s="706"/>
      <c r="T8" s="706"/>
      <c r="U8" s="706"/>
      <c r="V8" s="706"/>
      <c r="W8" s="706"/>
      <c r="X8" s="928"/>
      <c r="Y8" s="832" t="s">
        <v>331</v>
      </c>
      <c r="Z8" s="833"/>
      <c r="AA8" s="833"/>
      <c r="AB8" s="833"/>
      <c r="AC8" s="833"/>
      <c r="AD8" s="834"/>
      <c r="AE8" s="705" t="str">
        <f>入力規則等!K13</f>
        <v>公共事業</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485</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486</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補助</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29" t="s">
        <v>24</v>
      </c>
      <c r="B12" s="930"/>
      <c r="C12" s="930"/>
      <c r="D12" s="930"/>
      <c r="E12" s="930"/>
      <c r="F12" s="931"/>
      <c r="G12" s="746"/>
      <c r="H12" s="747"/>
      <c r="I12" s="747"/>
      <c r="J12" s="747"/>
      <c r="K12" s="747"/>
      <c r="L12" s="747"/>
      <c r="M12" s="747"/>
      <c r="N12" s="747"/>
      <c r="O12" s="747"/>
      <c r="P12" s="401" t="s">
        <v>451</v>
      </c>
      <c r="Q12" s="402"/>
      <c r="R12" s="402"/>
      <c r="S12" s="402"/>
      <c r="T12" s="402"/>
      <c r="U12" s="402"/>
      <c r="V12" s="403"/>
      <c r="W12" s="401" t="s">
        <v>448</v>
      </c>
      <c r="X12" s="402"/>
      <c r="Y12" s="402"/>
      <c r="Z12" s="402"/>
      <c r="AA12" s="402"/>
      <c r="AB12" s="402"/>
      <c r="AC12" s="403"/>
      <c r="AD12" s="401" t="s">
        <v>443</v>
      </c>
      <c r="AE12" s="402"/>
      <c r="AF12" s="402"/>
      <c r="AG12" s="402"/>
      <c r="AH12" s="402"/>
      <c r="AI12" s="402"/>
      <c r="AJ12" s="403"/>
      <c r="AK12" s="401" t="s">
        <v>436</v>
      </c>
      <c r="AL12" s="402"/>
      <c r="AM12" s="402"/>
      <c r="AN12" s="402"/>
      <c r="AO12" s="402"/>
      <c r="AP12" s="402"/>
      <c r="AQ12" s="403"/>
      <c r="AR12" s="401" t="s">
        <v>434</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13600</v>
      </c>
      <c r="Q13" s="644"/>
      <c r="R13" s="644"/>
      <c r="S13" s="644"/>
      <c r="T13" s="644"/>
      <c r="U13" s="644"/>
      <c r="V13" s="645"/>
      <c r="W13" s="643">
        <v>11568</v>
      </c>
      <c r="X13" s="644"/>
      <c r="Y13" s="644"/>
      <c r="Z13" s="644"/>
      <c r="AA13" s="644"/>
      <c r="AB13" s="644"/>
      <c r="AC13" s="645"/>
      <c r="AD13" s="643">
        <v>11568</v>
      </c>
      <c r="AE13" s="644"/>
      <c r="AF13" s="644"/>
      <c r="AG13" s="644"/>
      <c r="AH13" s="644"/>
      <c r="AI13" s="644"/>
      <c r="AJ13" s="645"/>
      <c r="AK13" s="643">
        <v>11568</v>
      </c>
      <c r="AL13" s="644"/>
      <c r="AM13" s="644"/>
      <c r="AN13" s="644"/>
      <c r="AO13" s="644"/>
      <c r="AP13" s="644"/>
      <c r="AQ13" s="645"/>
      <c r="AR13" s="905">
        <v>11568</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487</v>
      </c>
      <c r="Q14" s="644"/>
      <c r="R14" s="644"/>
      <c r="S14" s="644"/>
      <c r="T14" s="644"/>
      <c r="U14" s="644"/>
      <c r="V14" s="645"/>
      <c r="W14" s="643" t="s">
        <v>487</v>
      </c>
      <c r="X14" s="644"/>
      <c r="Y14" s="644"/>
      <c r="Z14" s="644"/>
      <c r="AA14" s="644"/>
      <c r="AB14" s="644"/>
      <c r="AC14" s="645"/>
      <c r="AD14" s="643" t="s">
        <v>487</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v>4765</v>
      </c>
      <c r="Q15" s="644"/>
      <c r="R15" s="644"/>
      <c r="S15" s="644"/>
      <c r="T15" s="644"/>
      <c r="U15" s="644"/>
      <c r="V15" s="645"/>
      <c r="W15" s="643">
        <v>4836</v>
      </c>
      <c r="X15" s="644"/>
      <c r="Y15" s="644"/>
      <c r="Z15" s="644"/>
      <c r="AA15" s="644"/>
      <c r="AB15" s="644"/>
      <c r="AC15" s="645"/>
      <c r="AD15" s="643">
        <v>4918</v>
      </c>
      <c r="AE15" s="644"/>
      <c r="AF15" s="644"/>
      <c r="AG15" s="644"/>
      <c r="AH15" s="644"/>
      <c r="AI15" s="644"/>
      <c r="AJ15" s="645"/>
      <c r="AK15" s="643">
        <v>2687</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v>-4836</v>
      </c>
      <c r="Q16" s="644"/>
      <c r="R16" s="644"/>
      <c r="S16" s="644"/>
      <c r="T16" s="644"/>
      <c r="U16" s="644"/>
      <c r="V16" s="645"/>
      <c r="W16" s="643">
        <v>-4918</v>
      </c>
      <c r="X16" s="644"/>
      <c r="Y16" s="644"/>
      <c r="Z16" s="644"/>
      <c r="AA16" s="644"/>
      <c r="AB16" s="644"/>
      <c r="AC16" s="645"/>
      <c r="AD16" s="643">
        <v>-2687</v>
      </c>
      <c r="AE16" s="644"/>
      <c r="AF16" s="644"/>
      <c r="AG16" s="644"/>
      <c r="AH16" s="644"/>
      <c r="AI16" s="644"/>
      <c r="AJ16" s="645"/>
      <c r="AK16" s="643"/>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487</v>
      </c>
      <c r="Q17" s="644"/>
      <c r="R17" s="644"/>
      <c r="S17" s="644"/>
      <c r="T17" s="644"/>
      <c r="U17" s="644"/>
      <c r="V17" s="645"/>
      <c r="W17" s="643"/>
      <c r="X17" s="644"/>
      <c r="Y17" s="644"/>
      <c r="Z17" s="644"/>
      <c r="AA17" s="644"/>
      <c r="AB17" s="644"/>
      <c r="AC17" s="645"/>
      <c r="AD17" s="643"/>
      <c r="AE17" s="644"/>
      <c r="AF17" s="644"/>
      <c r="AG17" s="644"/>
      <c r="AH17" s="644"/>
      <c r="AI17" s="644"/>
      <c r="AJ17" s="645"/>
      <c r="AK17" s="643"/>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13529</v>
      </c>
      <c r="Q18" s="865"/>
      <c r="R18" s="865"/>
      <c r="S18" s="865"/>
      <c r="T18" s="865"/>
      <c r="U18" s="865"/>
      <c r="V18" s="866"/>
      <c r="W18" s="864">
        <f>SUM(W13:AC17)</f>
        <v>11486</v>
      </c>
      <c r="X18" s="865"/>
      <c r="Y18" s="865"/>
      <c r="Z18" s="865"/>
      <c r="AA18" s="865"/>
      <c r="AB18" s="865"/>
      <c r="AC18" s="866"/>
      <c r="AD18" s="864">
        <f>SUM(AD13:AJ17)</f>
        <v>13799</v>
      </c>
      <c r="AE18" s="865"/>
      <c r="AF18" s="865"/>
      <c r="AG18" s="865"/>
      <c r="AH18" s="865"/>
      <c r="AI18" s="865"/>
      <c r="AJ18" s="866"/>
      <c r="AK18" s="864">
        <f>SUM(AK13:AQ17)</f>
        <v>14255</v>
      </c>
      <c r="AL18" s="865"/>
      <c r="AM18" s="865"/>
      <c r="AN18" s="865"/>
      <c r="AO18" s="865"/>
      <c r="AP18" s="865"/>
      <c r="AQ18" s="866"/>
      <c r="AR18" s="864">
        <f>SUM(AR13:AX17)</f>
        <v>11568</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13529</v>
      </c>
      <c r="Q19" s="644"/>
      <c r="R19" s="644"/>
      <c r="S19" s="644"/>
      <c r="T19" s="644"/>
      <c r="U19" s="644"/>
      <c r="V19" s="645"/>
      <c r="W19" s="643">
        <v>11486</v>
      </c>
      <c r="X19" s="644"/>
      <c r="Y19" s="644"/>
      <c r="Z19" s="644"/>
      <c r="AA19" s="644"/>
      <c r="AB19" s="644"/>
      <c r="AC19" s="645"/>
      <c r="AD19" s="643">
        <v>13799</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2" t="s">
        <v>10</v>
      </c>
      <c r="H20" s="863"/>
      <c r="I20" s="863"/>
      <c r="J20" s="863"/>
      <c r="K20" s="863"/>
      <c r="L20" s="863"/>
      <c r="M20" s="863"/>
      <c r="N20" s="863"/>
      <c r="O20" s="863"/>
      <c r="P20" s="304">
        <f>IF(P18=0, "-", SUM(P19)/P18)</f>
        <v>1</v>
      </c>
      <c r="Q20" s="304"/>
      <c r="R20" s="304"/>
      <c r="S20" s="304"/>
      <c r="T20" s="304"/>
      <c r="U20" s="304"/>
      <c r="V20" s="304"/>
      <c r="W20" s="304">
        <f t="shared" ref="W20" si="0">IF(W18=0, "-", SUM(W19)/W18)</f>
        <v>1</v>
      </c>
      <c r="X20" s="304"/>
      <c r="Y20" s="304"/>
      <c r="Z20" s="304"/>
      <c r="AA20" s="304"/>
      <c r="AB20" s="304"/>
      <c r="AC20" s="304"/>
      <c r="AD20" s="304">
        <f t="shared" ref="AD20" si="1">IF(AD18=0, "-", SUM(AD19)/AD18)</f>
        <v>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5"/>
      <c r="B21" s="836"/>
      <c r="C21" s="836"/>
      <c r="D21" s="836"/>
      <c r="E21" s="836"/>
      <c r="F21" s="932"/>
      <c r="G21" s="302" t="s">
        <v>397</v>
      </c>
      <c r="H21" s="303"/>
      <c r="I21" s="303"/>
      <c r="J21" s="303"/>
      <c r="K21" s="303"/>
      <c r="L21" s="303"/>
      <c r="M21" s="303"/>
      <c r="N21" s="303"/>
      <c r="O21" s="303"/>
      <c r="P21" s="304">
        <f>IF(P19=0, "-", SUM(P19)/SUM(P13,P14))</f>
        <v>0.99477941176470586</v>
      </c>
      <c r="Q21" s="304"/>
      <c r="R21" s="304"/>
      <c r="S21" s="304"/>
      <c r="T21" s="304"/>
      <c r="U21" s="304"/>
      <c r="V21" s="304"/>
      <c r="W21" s="304">
        <f t="shared" ref="W21" si="2">IF(W19=0, "-", SUM(W19)/SUM(W13,W14))</f>
        <v>0.99291147994467499</v>
      </c>
      <c r="X21" s="304"/>
      <c r="Y21" s="304"/>
      <c r="Z21" s="304"/>
      <c r="AA21" s="304"/>
      <c r="AB21" s="304"/>
      <c r="AC21" s="304"/>
      <c r="AD21" s="304">
        <f t="shared" ref="AD21" si="3">IF(AD19=0, "-", SUM(AD19)/SUM(AD13,AD14))</f>
        <v>1.1928596127247579</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0" t="s">
        <v>468</v>
      </c>
      <c r="B22" s="951"/>
      <c r="C22" s="951"/>
      <c r="D22" s="951"/>
      <c r="E22" s="951"/>
      <c r="F22" s="952"/>
      <c r="G22" s="937" t="s">
        <v>377</v>
      </c>
      <c r="H22" s="208"/>
      <c r="I22" s="208"/>
      <c r="J22" s="208"/>
      <c r="K22" s="208"/>
      <c r="L22" s="208"/>
      <c r="M22" s="208"/>
      <c r="N22" s="208"/>
      <c r="O22" s="209"/>
      <c r="P22" s="922" t="s">
        <v>437</v>
      </c>
      <c r="Q22" s="208"/>
      <c r="R22" s="208"/>
      <c r="S22" s="208"/>
      <c r="T22" s="208"/>
      <c r="U22" s="208"/>
      <c r="V22" s="209"/>
      <c r="W22" s="922" t="s">
        <v>433</v>
      </c>
      <c r="X22" s="208"/>
      <c r="Y22" s="208"/>
      <c r="Z22" s="208"/>
      <c r="AA22" s="208"/>
      <c r="AB22" s="208"/>
      <c r="AC22" s="209"/>
      <c r="AD22" s="922" t="s">
        <v>376</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5.5" customHeight="1" x14ac:dyDescent="0.15">
      <c r="A23" s="953"/>
      <c r="B23" s="954"/>
      <c r="C23" s="954"/>
      <c r="D23" s="954"/>
      <c r="E23" s="954"/>
      <c r="F23" s="955"/>
      <c r="G23" s="938" t="s">
        <v>488</v>
      </c>
      <c r="H23" s="939"/>
      <c r="I23" s="939"/>
      <c r="J23" s="939"/>
      <c r="K23" s="939"/>
      <c r="L23" s="939"/>
      <c r="M23" s="939"/>
      <c r="N23" s="939"/>
      <c r="O23" s="940"/>
      <c r="P23" s="905">
        <v>11568</v>
      </c>
      <c r="Q23" s="906"/>
      <c r="R23" s="906"/>
      <c r="S23" s="906"/>
      <c r="T23" s="906"/>
      <c r="U23" s="906"/>
      <c r="V23" s="923"/>
      <c r="W23" s="905">
        <v>11568</v>
      </c>
      <c r="X23" s="906"/>
      <c r="Y23" s="906"/>
      <c r="Z23" s="906"/>
      <c r="AA23" s="906"/>
      <c r="AB23" s="906"/>
      <c r="AC23" s="923"/>
      <c r="AD23" s="960" t="s">
        <v>584</v>
      </c>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15">
      <c r="A24" s="953"/>
      <c r="B24" s="954"/>
      <c r="C24" s="954"/>
      <c r="D24" s="954"/>
      <c r="E24" s="954"/>
      <c r="F24" s="955"/>
      <c r="G24" s="941"/>
      <c r="H24" s="942"/>
      <c r="I24" s="942"/>
      <c r="J24" s="942"/>
      <c r="K24" s="942"/>
      <c r="L24" s="942"/>
      <c r="M24" s="942"/>
      <c r="N24" s="942"/>
      <c r="O24" s="943"/>
      <c r="P24" s="643"/>
      <c r="Q24" s="644"/>
      <c r="R24" s="644"/>
      <c r="S24" s="644"/>
      <c r="T24" s="644"/>
      <c r="U24" s="644"/>
      <c r="V24" s="645"/>
      <c r="W24" s="643"/>
      <c r="X24" s="644"/>
      <c r="Y24" s="644"/>
      <c r="Z24" s="644"/>
      <c r="AA24" s="644"/>
      <c r="AB24" s="644"/>
      <c r="AC24" s="645"/>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hidden="1" customHeight="1" x14ac:dyDescent="0.15">
      <c r="A25" s="953"/>
      <c r="B25" s="954"/>
      <c r="C25" s="954"/>
      <c r="D25" s="954"/>
      <c r="E25" s="954"/>
      <c r="F25" s="955"/>
      <c r="G25" s="941"/>
      <c r="H25" s="942"/>
      <c r="I25" s="942"/>
      <c r="J25" s="942"/>
      <c r="K25" s="942"/>
      <c r="L25" s="942"/>
      <c r="M25" s="942"/>
      <c r="N25" s="942"/>
      <c r="O25" s="943"/>
      <c r="P25" s="643"/>
      <c r="Q25" s="644"/>
      <c r="R25" s="644"/>
      <c r="S25" s="644"/>
      <c r="T25" s="644"/>
      <c r="U25" s="644"/>
      <c r="V25" s="645"/>
      <c r="W25" s="643"/>
      <c r="X25" s="644"/>
      <c r="Y25" s="644"/>
      <c r="Z25" s="644"/>
      <c r="AA25" s="644"/>
      <c r="AB25" s="644"/>
      <c r="AC25" s="645"/>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hidden="1" customHeight="1" x14ac:dyDescent="0.15">
      <c r="A26" s="953"/>
      <c r="B26" s="954"/>
      <c r="C26" s="954"/>
      <c r="D26" s="954"/>
      <c r="E26" s="954"/>
      <c r="F26" s="955"/>
      <c r="G26" s="941"/>
      <c r="H26" s="942"/>
      <c r="I26" s="942"/>
      <c r="J26" s="942"/>
      <c r="K26" s="942"/>
      <c r="L26" s="942"/>
      <c r="M26" s="942"/>
      <c r="N26" s="942"/>
      <c r="O26" s="943"/>
      <c r="P26" s="643"/>
      <c r="Q26" s="644"/>
      <c r="R26" s="644"/>
      <c r="S26" s="644"/>
      <c r="T26" s="644"/>
      <c r="U26" s="644"/>
      <c r="V26" s="645"/>
      <c r="W26" s="643"/>
      <c r="X26" s="644"/>
      <c r="Y26" s="644"/>
      <c r="Z26" s="644"/>
      <c r="AA26" s="644"/>
      <c r="AB26" s="644"/>
      <c r="AC26" s="645"/>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customHeight="1" x14ac:dyDescent="0.15">
      <c r="A27" s="953"/>
      <c r="B27" s="954"/>
      <c r="C27" s="954"/>
      <c r="D27" s="954"/>
      <c r="E27" s="954"/>
      <c r="F27" s="955"/>
      <c r="G27" s="941"/>
      <c r="H27" s="942"/>
      <c r="I27" s="942"/>
      <c r="J27" s="942"/>
      <c r="K27" s="942"/>
      <c r="L27" s="942"/>
      <c r="M27" s="942"/>
      <c r="N27" s="942"/>
      <c r="O27" s="943"/>
      <c r="P27" s="643"/>
      <c r="Q27" s="644"/>
      <c r="R27" s="644"/>
      <c r="S27" s="644"/>
      <c r="T27" s="644"/>
      <c r="U27" s="644"/>
      <c r="V27" s="645"/>
      <c r="W27" s="643"/>
      <c r="X27" s="644"/>
      <c r="Y27" s="644"/>
      <c r="Z27" s="644"/>
      <c r="AA27" s="644"/>
      <c r="AB27" s="644"/>
      <c r="AC27" s="645"/>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customHeight="1" x14ac:dyDescent="0.15">
      <c r="A28" s="953"/>
      <c r="B28" s="954"/>
      <c r="C28" s="954"/>
      <c r="D28" s="954"/>
      <c r="E28" s="954"/>
      <c r="F28" s="955"/>
      <c r="G28" s="944" t="s">
        <v>381</v>
      </c>
      <c r="H28" s="945"/>
      <c r="I28" s="945"/>
      <c r="J28" s="945"/>
      <c r="K28" s="945"/>
      <c r="L28" s="945"/>
      <c r="M28" s="945"/>
      <c r="N28" s="945"/>
      <c r="O28" s="946"/>
      <c r="P28" s="864">
        <f>P29-SUM(P23:P27)</f>
        <v>0</v>
      </c>
      <c r="Q28" s="865"/>
      <c r="R28" s="865"/>
      <c r="S28" s="865"/>
      <c r="T28" s="865"/>
      <c r="U28" s="865"/>
      <c r="V28" s="866"/>
      <c r="W28" s="864">
        <f>W29-SUM(W23:W27)</f>
        <v>0</v>
      </c>
      <c r="X28" s="865"/>
      <c r="Y28" s="865"/>
      <c r="Z28" s="865"/>
      <c r="AA28" s="865"/>
      <c r="AB28" s="865"/>
      <c r="AC28" s="86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378</v>
      </c>
      <c r="H29" s="948"/>
      <c r="I29" s="948"/>
      <c r="J29" s="948"/>
      <c r="K29" s="948"/>
      <c r="L29" s="948"/>
      <c r="M29" s="948"/>
      <c r="N29" s="948"/>
      <c r="O29" s="949"/>
      <c r="P29" s="643">
        <f>AK13</f>
        <v>11568</v>
      </c>
      <c r="Q29" s="644"/>
      <c r="R29" s="644"/>
      <c r="S29" s="644"/>
      <c r="T29" s="644"/>
      <c r="U29" s="644"/>
      <c r="V29" s="645"/>
      <c r="W29" s="919">
        <f>AR13</f>
        <v>11568</v>
      </c>
      <c r="X29" s="920"/>
      <c r="Y29" s="920"/>
      <c r="Z29" s="920"/>
      <c r="AA29" s="920"/>
      <c r="AB29" s="920"/>
      <c r="AC29" s="92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47" t="s">
        <v>393</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452</v>
      </c>
      <c r="AF30" s="845"/>
      <c r="AG30" s="845"/>
      <c r="AH30" s="846"/>
      <c r="AI30" s="844" t="s">
        <v>449</v>
      </c>
      <c r="AJ30" s="845"/>
      <c r="AK30" s="845"/>
      <c r="AL30" s="846"/>
      <c r="AM30" s="901" t="s">
        <v>444</v>
      </c>
      <c r="AN30" s="901"/>
      <c r="AO30" s="901"/>
      <c r="AP30" s="844"/>
      <c r="AQ30" s="753" t="s">
        <v>306</v>
      </c>
      <c r="AR30" s="754"/>
      <c r="AS30" s="754"/>
      <c r="AT30" s="755"/>
      <c r="AU30" s="760" t="s">
        <v>252</v>
      </c>
      <c r="AV30" s="760"/>
      <c r="AW30" s="760"/>
      <c r="AX30" s="902"/>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v>31</v>
      </c>
      <c r="AR31" s="186"/>
      <c r="AS31" s="119" t="s">
        <v>307</v>
      </c>
      <c r="AT31" s="120"/>
      <c r="AU31" s="185">
        <v>34</v>
      </c>
      <c r="AV31" s="185"/>
      <c r="AW31" s="384" t="s">
        <v>296</v>
      </c>
      <c r="AX31" s="385"/>
    </row>
    <row r="32" spans="1:50" ht="30" customHeight="1" x14ac:dyDescent="0.15">
      <c r="A32" s="389"/>
      <c r="B32" s="387"/>
      <c r="C32" s="387"/>
      <c r="D32" s="387"/>
      <c r="E32" s="387"/>
      <c r="F32" s="388"/>
      <c r="G32" s="550" t="s">
        <v>489</v>
      </c>
      <c r="H32" s="551"/>
      <c r="I32" s="551"/>
      <c r="J32" s="551"/>
      <c r="K32" s="551"/>
      <c r="L32" s="551"/>
      <c r="M32" s="551"/>
      <c r="N32" s="551"/>
      <c r="O32" s="552"/>
      <c r="P32" s="91" t="s">
        <v>490</v>
      </c>
      <c r="Q32" s="91"/>
      <c r="R32" s="91"/>
      <c r="S32" s="91"/>
      <c r="T32" s="91"/>
      <c r="U32" s="91"/>
      <c r="V32" s="91"/>
      <c r="W32" s="91"/>
      <c r="X32" s="92"/>
      <c r="Y32" s="457" t="s">
        <v>12</v>
      </c>
      <c r="Z32" s="517"/>
      <c r="AA32" s="518"/>
      <c r="AB32" s="447" t="s">
        <v>491</v>
      </c>
      <c r="AC32" s="447"/>
      <c r="AD32" s="447"/>
      <c r="AE32" s="204" t="s">
        <v>487</v>
      </c>
      <c r="AF32" s="205"/>
      <c r="AG32" s="205"/>
      <c r="AH32" s="205"/>
      <c r="AI32" s="204" t="s">
        <v>582</v>
      </c>
      <c r="AJ32" s="205"/>
      <c r="AK32" s="205"/>
      <c r="AL32" s="205"/>
      <c r="AM32" s="204" t="s">
        <v>487</v>
      </c>
      <c r="AN32" s="205"/>
      <c r="AO32" s="205"/>
      <c r="AP32" s="205"/>
      <c r="AQ32" s="326"/>
      <c r="AR32" s="193"/>
      <c r="AS32" s="193"/>
      <c r="AT32" s="327"/>
      <c r="AU32" s="205"/>
      <c r="AV32" s="205"/>
      <c r="AW32" s="205"/>
      <c r="AX32" s="207"/>
    </row>
    <row r="33" spans="1:50" ht="30"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491</v>
      </c>
      <c r="AC33" s="509"/>
      <c r="AD33" s="509"/>
      <c r="AE33" s="204" t="s">
        <v>487</v>
      </c>
      <c r="AF33" s="205"/>
      <c r="AG33" s="205"/>
      <c r="AH33" s="205"/>
      <c r="AI33" s="204" t="s">
        <v>487</v>
      </c>
      <c r="AJ33" s="205"/>
      <c r="AK33" s="205"/>
      <c r="AL33" s="205"/>
      <c r="AM33" s="204" t="s">
        <v>487</v>
      </c>
      <c r="AN33" s="205"/>
      <c r="AO33" s="205"/>
      <c r="AP33" s="205"/>
      <c r="AQ33" s="326">
        <v>15</v>
      </c>
      <c r="AR33" s="193"/>
      <c r="AS33" s="193"/>
      <c r="AT33" s="327"/>
      <c r="AU33" s="205">
        <v>16</v>
      </c>
      <c r="AV33" s="205"/>
      <c r="AW33" s="205"/>
      <c r="AX33" s="207"/>
    </row>
    <row r="34" spans="1:50" ht="30"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t="s">
        <v>487</v>
      </c>
      <c r="AF34" s="205"/>
      <c r="AG34" s="205"/>
      <c r="AH34" s="205"/>
      <c r="AI34" s="204" t="s">
        <v>487</v>
      </c>
      <c r="AJ34" s="205"/>
      <c r="AK34" s="205"/>
      <c r="AL34" s="205"/>
      <c r="AM34" s="204" t="s">
        <v>487</v>
      </c>
      <c r="AN34" s="205"/>
      <c r="AO34" s="205"/>
      <c r="AP34" s="205"/>
      <c r="AQ34" s="326"/>
      <c r="AR34" s="193"/>
      <c r="AS34" s="193"/>
      <c r="AT34" s="327"/>
      <c r="AU34" s="205"/>
      <c r="AV34" s="205"/>
      <c r="AW34" s="205"/>
      <c r="AX34" s="207"/>
    </row>
    <row r="35" spans="1:50" ht="23.25" customHeight="1" x14ac:dyDescent="0.15">
      <c r="A35" s="212" t="s">
        <v>422</v>
      </c>
      <c r="B35" s="213"/>
      <c r="C35" s="213"/>
      <c r="D35" s="213"/>
      <c r="E35" s="213"/>
      <c r="F35" s="214"/>
      <c r="G35" s="218" t="s">
        <v>492</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6" t="s">
        <v>393</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452</v>
      </c>
      <c r="AF37" s="231"/>
      <c r="AG37" s="231"/>
      <c r="AH37" s="232"/>
      <c r="AI37" s="230" t="s">
        <v>449</v>
      </c>
      <c r="AJ37" s="231"/>
      <c r="AK37" s="231"/>
      <c r="AL37" s="232"/>
      <c r="AM37" s="236" t="s">
        <v>444</v>
      </c>
      <c r="AN37" s="236"/>
      <c r="AO37" s="236"/>
      <c r="AP37" s="230"/>
      <c r="AQ37" s="137" t="s">
        <v>306</v>
      </c>
      <c r="AR37" s="138"/>
      <c r="AS37" s="138"/>
      <c r="AT37" s="139"/>
      <c r="AU37" s="397" t="s">
        <v>252</v>
      </c>
      <c r="AV37" s="397"/>
      <c r="AW37" s="397"/>
      <c r="AX37" s="896"/>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422</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6" t="s">
        <v>393</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452</v>
      </c>
      <c r="AF44" s="231"/>
      <c r="AG44" s="231"/>
      <c r="AH44" s="232"/>
      <c r="AI44" s="230" t="s">
        <v>449</v>
      </c>
      <c r="AJ44" s="231"/>
      <c r="AK44" s="231"/>
      <c r="AL44" s="232"/>
      <c r="AM44" s="236" t="s">
        <v>444</v>
      </c>
      <c r="AN44" s="236"/>
      <c r="AO44" s="236"/>
      <c r="AP44" s="230"/>
      <c r="AQ44" s="137" t="s">
        <v>306</v>
      </c>
      <c r="AR44" s="138"/>
      <c r="AS44" s="138"/>
      <c r="AT44" s="139"/>
      <c r="AU44" s="397" t="s">
        <v>252</v>
      </c>
      <c r="AV44" s="397"/>
      <c r="AW44" s="397"/>
      <c r="AX44" s="896"/>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422</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393</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452</v>
      </c>
      <c r="AF51" s="231"/>
      <c r="AG51" s="231"/>
      <c r="AH51" s="232"/>
      <c r="AI51" s="230" t="s">
        <v>449</v>
      </c>
      <c r="AJ51" s="231"/>
      <c r="AK51" s="231"/>
      <c r="AL51" s="232"/>
      <c r="AM51" s="236" t="s">
        <v>445</v>
      </c>
      <c r="AN51" s="236"/>
      <c r="AO51" s="236"/>
      <c r="AP51" s="230"/>
      <c r="AQ51" s="137" t="s">
        <v>306</v>
      </c>
      <c r="AR51" s="138"/>
      <c r="AS51" s="138"/>
      <c r="AT51" s="139"/>
      <c r="AU51" s="910" t="s">
        <v>252</v>
      </c>
      <c r="AV51" s="910"/>
      <c r="AW51" s="910"/>
      <c r="AX51" s="911"/>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422</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393</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453</v>
      </c>
      <c r="AF58" s="231"/>
      <c r="AG58" s="231"/>
      <c r="AH58" s="232"/>
      <c r="AI58" s="230" t="s">
        <v>449</v>
      </c>
      <c r="AJ58" s="231"/>
      <c r="AK58" s="231"/>
      <c r="AL58" s="232"/>
      <c r="AM58" s="236" t="s">
        <v>444</v>
      </c>
      <c r="AN58" s="236"/>
      <c r="AO58" s="236"/>
      <c r="AP58" s="230"/>
      <c r="AQ58" s="137" t="s">
        <v>306</v>
      </c>
      <c r="AR58" s="138"/>
      <c r="AS58" s="138"/>
      <c r="AT58" s="139"/>
      <c r="AU58" s="910" t="s">
        <v>252</v>
      </c>
      <c r="AV58" s="910"/>
      <c r="AW58" s="910"/>
      <c r="AX58" s="911"/>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422</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customHeight="1" x14ac:dyDescent="0.15">
      <c r="A65" s="468" t="s">
        <v>394</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389</v>
      </c>
      <c r="X65" s="474"/>
      <c r="Y65" s="477"/>
      <c r="Z65" s="477"/>
      <c r="AA65" s="478"/>
      <c r="AB65" s="224" t="s">
        <v>11</v>
      </c>
      <c r="AC65" s="225"/>
      <c r="AD65" s="226"/>
      <c r="AE65" s="230" t="s">
        <v>452</v>
      </c>
      <c r="AF65" s="231"/>
      <c r="AG65" s="231"/>
      <c r="AH65" s="232"/>
      <c r="AI65" s="230" t="s">
        <v>449</v>
      </c>
      <c r="AJ65" s="231"/>
      <c r="AK65" s="231"/>
      <c r="AL65" s="232"/>
      <c r="AM65" s="236" t="s">
        <v>444</v>
      </c>
      <c r="AN65" s="236"/>
      <c r="AO65" s="236"/>
      <c r="AP65" s="230"/>
      <c r="AQ65" s="224" t="s">
        <v>306</v>
      </c>
      <c r="AR65" s="225"/>
      <c r="AS65" s="225"/>
      <c r="AT65" s="226"/>
      <c r="AU65" s="238" t="s">
        <v>252</v>
      </c>
      <c r="AV65" s="238"/>
      <c r="AW65" s="238"/>
      <c r="AX65" s="239"/>
    </row>
    <row r="66" spans="1:50" ht="18.75"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v>34</v>
      </c>
      <c r="AV66" s="185"/>
      <c r="AW66" s="228" t="s">
        <v>392</v>
      </c>
      <c r="AX66" s="240"/>
    </row>
    <row r="67" spans="1:50" ht="23.25" customHeight="1" x14ac:dyDescent="0.15">
      <c r="A67" s="461"/>
      <c r="B67" s="462"/>
      <c r="C67" s="462"/>
      <c r="D67" s="462"/>
      <c r="E67" s="462"/>
      <c r="F67" s="463"/>
      <c r="G67" s="241" t="s">
        <v>308</v>
      </c>
      <c r="H67" s="244" t="s">
        <v>493</v>
      </c>
      <c r="I67" s="245"/>
      <c r="J67" s="245"/>
      <c r="K67" s="245"/>
      <c r="L67" s="245"/>
      <c r="M67" s="245"/>
      <c r="N67" s="245"/>
      <c r="O67" s="246"/>
      <c r="P67" s="244" t="s">
        <v>495</v>
      </c>
      <c r="Q67" s="245"/>
      <c r="R67" s="245"/>
      <c r="S67" s="245"/>
      <c r="T67" s="245"/>
      <c r="U67" s="245"/>
      <c r="V67" s="246"/>
      <c r="W67" s="250"/>
      <c r="X67" s="251"/>
      <c r="Y67" s="256" t="s">
        <v>12</v>
      </c>
      <c r="Z67" s="256"/>
      <c r="AA67" s="257"/>
      <c r="AB67" s="258" t="s">
        <v>412</v>
      </c>
      <c r="AC67" s="258"/>
      <c r="AD67" s="258"/>
      <c r="AE67" s="204">
        <v>0</v>
      </c>
      <c r="AF67" s="205"/>
      <c r="AG67" s="205"/>
      <c r="AH67" s="205"/>
      <c r="AI67" s="204">
        <v>0</v>
      </c>
      <c r="AJ67" s="205"/>
      <c r="AK67" s="205"/>
      <c r="AL67" s="205"/>
      <c r="AM67" s="204">
        <v>0</v>
      </c>
      <c r="AN67" s="205"/>
      <c r="AO67" s="205"/>
      <c r="AP67" s="205"/>
      <c r="AQ67" s="204"/>
      <c r="AR67" s="205"/>
      <c r="AS67" s="205"/>
      <c r="AT67" s="206"/>
      <c r="AU67" s="205"/>
      <c r="AV67" s="205"/>
      <c r="AW67" s="205"/>
      <c r="AX67" s="207"/>
    </row>
    <row r="68" spans="1:50" ht="23.25"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412</v>
      </c>
      <c r="AC68" s="210"/>
      <c r="AD68" s="210"/>
      <c r="AE68" s="204">
        <v>0</v>
      </c>
      <c r="AF68" s="205"/>
      <c r="AG68" s="205"/>
      <c r="AH68" s="205"/>
      <c r="AI68" s="204">
        <v>0</v>
      </c>
      <c r="AJ68" s="205"/>
      <c r="AK68" s="205"/>
      <c r="AL68" s="205"/>
      <c r="AM68" s="204">
        <v>0</v>
      </c>
      <c r="AN68" s="205"/>
      <c r="AO68" s="205"/>
      <c r="AP68" s="205"/>
      <c r="AQ68" s="204"/>
      <c r="AR68" s="205"/>
      <c r="AS68" s="205"/>
      <c r="AT68" s="206"/>
      <c r="AU68" s="205">
        <v>2482716</v>
      </c>
      <c r="AV68" s="205"/>
      <c r="AW68" s="205"/>
      <c r="AX68" s="207"/>
    </row>
    <row r="69" spans="1:50" ht="23.25"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413</v>
      </c>
      <c r="AC69" s="211"/>
      <c r="AD69" s="211"/>
      <c r="AE69" s="259">
        <v>100</v>
      </c>
      <c r="AF69" s="260"/>
      <c r="AG69" s="260"/>
      <c r="AH69" s="260"/>
      <c r="AI69" s="259">
        <v>100</v>
      </c>
      <c r="AJ69" s="260"/>
      <c r="AK69" s="260"/>
      <c r="AL69" s="260"/>
      <c r="AM69" s="259">
        <v>100</v>
      </c>
      <c r="AN69" s="260"/>
      <c r="AO69" s="260"/>
      <c r="AP69" s="260"/>
      <c r="AQ69" s="204"/>
      <c r="AR69" s="205"/>
      <c r="AS69" s="205"/>
      <c r="AT69" s="206"/>
      <c r="AU69" s="205"/>
      <c r="AV69" s="205"/>
      <c r="AW69" s="205"/>
      <c r="AX69" s="207"/>
    </row>
    <row r="70" spans="1:50" ht="23.25" customHeight="1" x14ac:dyDescent="0.15">
      <c r="A70" s="461" t="s">
        <v>398</v>
      </c>
      <c r="B70" s="462"/>
      <c r="C70" s="462"/>
      <c r="D70" s="462"/>
      <c r="E70" s="462"/>
      <c r="F70" s="463"/>
      <c r="G70" s="242" t="s">
        <v>309</v>
      </c>
      <c r="H70" s="293" t="s">
        <v>494</v>
      </c>
      <c r="I70" s="293"/>
      <c r="J70" s="293"/>
      <c r="K70" s="293"/>
      <c r="L70" s="293"/>
      <c r="M70" s="293"/>
      <c r="N70" s="293"/>
      <c r="O70" s="293"/>
      <c r="P70" s="293" t="s">
        <v>496</v>
      </c>
      <c r="Q70" s="293"/>
      <c r="R70" s="293"/>
      <c r="S70" s="293"/>
      <c r="T70" s="293"/>
      <c r="U70" s="293"/>
      <c r="V70" s="293"/>
      <c r="W70" s="296" t="s">
        <v>411</v>
      </c>
      <c r="X70" s="297"/>
      <c r="Y70" s="256" t="s">
        <v>12</v>
      </c>
      <c r="Z70" s="256"/>
      <c r="AA70" s="257"/>
      <c r="AB70" s="258" t="s">
        <v>412</v>
      </c>
      <c r="AC70" s="258"/>
      <c r="AD70" s="258"/>
      <c r="AE70" s="204">
        <v>0</v>
      </c>
      <c r="AF70" s="205"/>
      <c r="AG70" s="205"/>
      <c r="AH70" s="205"/>
      <c r="AI70" s="204">
        <v>0</v>
      </c>
      <c r="AJ70" s="205"/>
      <c r="AK70" s="205"/>
      <c r="AL70" s="205"/>
      <c r="AM70" s="204">
        <v>0</v>
      </c>
      <c r="AN70" s="205"/>
      <c r="AO70" s="205"/>
      <c r="AP70" s="205"/>
      <c r="AQ70" s="204"/>
      <c r="AR70" s="205"/>
      <c r="AS70" s="205"/>
      <c r="AT70" s="206"/>
      <c r="AU70" s="205"/>
      <c r="AV70" s="205"/>
      <c r="AW70" s="205"/>
      <c r="AX70" s="207"/>
    </row>
    <row r="71" spans="1:50" ht="23.25"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412</v>
      </c>
      <c r="AC71" s="210"/>
      <c r="AD71" s="210"/>
      <c r="AE71" s="204">
        <v>0</v>
      </c>
      <c r="AF71" s="205"/>
      <c r="AG71" s="205"/>
      <c r="AH71" s="205"/>
      <c r="AI71" s="204">
        <v>0</v>
      </c>
      <c r="AJ71" s="205"/>
      <c r="AK71" s="205"/>
      <c r="AL71" s="205"/>
      <c r="AM71" s="204">
        <v>0</v>
      </c>
      <c r="AN71" s="205"/>
      <c r="AO71" s="205"/>
      <c r="AP71" s="205"/>
      <c r="AQ71" s="204"/>
      <c r="AR71" s="205"/>
      <c r="AS71" s="205"/>
      <c r="AT71" s="206"/>
      <c r="AU71" s="205">
        <v>2482716</v>
      </c>
      <c r="AV71" s="205"/>
      <c r="AW71" s="205"/>
      <c r="AX71" s="207"/>
    </row>
    <row r="72" spans="1:50" ht="23.25"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413</v>
      </c>
      <c r="AC72" s="211"/>
      <c r="AD72" s="211"/>
      <c r="AE72" s="204">
        <v>100</v>
      </c>
      <c r="AF72" s="205"/>
      <c r="AG72" s="205"/>
      <c r="AH72" s="205"/>
      <c r="AI72" s="204">
        <v>100</v>
      </c>
      <c r="AJ72" s="205"/>
      <c r="AK72" s="205"/>
      <c r="AL72" s="205"/>
      <c r="AM72" s="204">
        <v>100</v>
      </c>
      <c r="AN72" s="205"/>
      <c r="AO72" s="205"/>
      <c r="AP72" s="206"/>
      <c r="AQ72" s="204"/>
      <c r="AR72" s="205"/>
      <c r="AS72" s="205"/>
      <c r="AT72" s="206"/>
      <c r="AU72" s="205"/>
      <c r="AV72" s="205"/>
      <c r="AW72" s="205"/>
      <c r="AX72" s="207"/>
    </row>
    <row r="73" spans="1:50" ht="18.75" hidden="1" customHeight="1" x14ac:dyDescent="0.15">
      <c r="A73" s="492" t="s">
        <v>394</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452</v>
      </c>
      <c r="AF73" s="231"/>
      <c r="AG73" s="231"/>
      <c r="AH73" s="232"/>
      <c r="AI73" s="230" t="s">
        <v>449</v>
      </c>
      <c r="AJ73" s="231"/>
      <c r="AK73" s="231"/>
      <c r="AL73" s="232"/>
      <c r="AM73" s="236" t="s">
        <v>444</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15">
      <c r="A78" s="321" t="s">
        <v>425</v>
      </c>
      <c r="B78" s="322"/>
      <c r="C78" s="322"/>
      <c r="D78" s="322"/>
      <c r="E78" s="319" t="s">
        <v>371</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thickBot="1" x14ac:dyDescent="0.2">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388</v>
      </c>
      <c r="AP79" s="265"/>
      <c r="AQ79" s="265"/>
      <c r="AR79" s="67" t="s">
        <v>386</v>
      </c>
      <c r="AS79" s="264"/>
      <c r="AT79" s="265"/>
      <c r="AU79" s="265"/>
      <c r="AV79" s="265"/>
      <c r="AW79" s="265"/>
      <c r="AX79" s="933"/>
    </row>
    <row r="80" spans="1:50" ht="18.75" hidden="1" customHeight="1" x14ac:dyDescent="0.15">
      <c r="A80" s="850" t="s">
        <v>265</v>
      </c>
      <c r="B80" s="510" t="s">
        <v>385</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469</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452</v>
      </c>
      <c r="AF85" s="231"/>
      <c r="AG85" s="231"/>
      <c r="AH85" s="232"/>
      <c r="AI85" s="230" t="s">
        <v>449</v>
      </c>
      <c r="AJ85" s="231"/>
      <c r="AK85" s="231"/>
      <c r="AL85" s="232"/>
      <c r="AM85" s="236" t="s">
        <v>444</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452</v>
      </c>
      <c r="AF90" s="231"/>
      <c r="AG90" s="231"/>
      <c r="AH90" s="232"/>
      <c r="AI90" s="230" t="s">
        <v>449</v>
      </c>
      <c r="AJ90" s="231"/>
      <c r="AK90" s="231"/>
      <c r="AL90" s="232"/>
      <c r="AM90" s="236" t="s">
        <v>444</v>
      </c>
      <c r="AN90" s="236"/>
      <c r="AO90" s="236"/>
      <c r="AP90" s="230"/>
      <c r="AQ90" s="145" t="s">
        <v>306</v>
      </c>
      <c r="AR90" s="116"/>
      <c r="AS90" s="116"/>
      <c r="AT90" s="117"/>
      <c r="AU90" s="519" t="s">
        <v>252</v>
      </c>
      <c r="AV90" s="519"/>
      <c r="AW90" s="519"/>
      <c r="AX90" s="520"/>
    </row>
    <row r="91" spans="1:60" ht="18.75" hidden="1" customHeight="1" x14ac:dyDescent="0.15">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452</v>
      </c>
      <c r="AF95" s="231"/>
      <c r="AG95" s="231"/>
      <c r="AH95" s="232"/>
      <c r="AI95" s="230" t="s">
        <v>449</v>
      </c>
      <c r="AJ95" s="231"/>
      <c r="AK95" s="231"/>
      <c r="AL95" s="232"/>
      <c r="AM95" s="236" t="s">
        <v>444</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395</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452</v>
      </c>
      <c r="AF100" s="526"/>
      <c r="AG100" s="526"/>
      <c r="AH100" s="527"/>
      <c r="AI100" s="525" t="s">
        <v>449</v>
      </c>
      <c r="AJ100" s="526"/>
      <c r="AK100" s="526"/>
      <c r="AL100" s="527"/>
      <c r="AM100" s="525" t="s">
        <v>445</v>
      </c>
      <c r="AN100" s="526"/>
      <c r="AO100" s="526"/>
      <c r="AP100" s="527"/>
      <c r="AQ100" s="306" t="s">
        <v>438</v>
      </c>
      <c r="AR100" s="307"/>
      <c r="AS100" s="307"/>
      <c r="AT100" s="308"/>
      <c r="AU100" s="306" t="s">
        <v>435</v>
      </c>
      <c r="AV100" s="307"/>
      <c r="AW100" s="307"/>
      <c r="AX100" s="309"/>
    </row>
    <row r="101" spans="1:60" ht="23.25" customHeight="1" x14ac:dyDescent="0.15">
      <c r="A101" s="408"/>
      <c r="B101" s="409"/>
      <c r="C101" s="409"/>
      <c r="D101" s="409"/>
      <c r="E101" s="409"/>
      <c r="F101" s="410"/>
      <c r="G101" s="91" t="s">
        <v>497</v>
      </c>
      <c r="H101" s="91"/>
      <c r="I101" s="91"/>
      <c r="J101" s="91"/>
      <c r="K101" s="91"/>
      <c r="L101" s="91"/>
      <c r="M101" s="91"/>
      <c r="N101" s="91"/>
      <c r="O101" s="91"/>
      <c r="P101" s="91"/>
      <c r="Q101" s="91"/>
      <c r="R101" s="91"/>
      <c r="S101" s="91"/>
      <c r="T101" s="91"/>
      <c r="U101" s="91"/>
      <c r="V101" s="91"/>
      <c r="W101" s="91"/>
      <c r="X101" s="92"/>
      <c r="Y101" s="528" t="s">
        <v>54</v>
      </c>
      <c r="Z101" s="529"/>
      <c r="AA101" s="530"/>
      <c r="AB101" s="447" t="s">
        <v>499</v>
      </c>
      <c r="AC101" s="447"/>
      <c r="AD101" s="447"/>
      <c r="AE101" s="204">
        <v>12.7</v>
      </c>
      <c r="AF101" s="205"/>
      <c r="AG101" s="205"/>
      <c r="AH101" s="206"/>
      <c r="AI101" s="204">
        <v>12.7</v>
      </c>
      <c r="AJ101" s="205"/>
      <c r="AK101" s="205"/>
      <c r="AL101" s="206"/>
      <c r="AM101" s="204">
        <v>12.7</v>
      </c>
      <c r="AN101" s="205"/>
      <c r="AO101" s="205"/>
      <c r="AP101" s="206"/>
      <c r="AQ101" s="204"/>
      <c r="AR101" s="205"/>
      <c r="AS101" s="205"/>
      <c r="AT101" s="206"/>
      <c r="AU101" s="204"/>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499</v>
      </c>
      <c r="AC102" s="447"/>
      <c r="AD102" s="447"/>
      <c r="AE102" s="404">
        <v>12.7</v>
      </c>
      <c r="AF102" s="404"/>
      <c r="AG102" s="404"/>
      <c r="AH102" s="404"/>
      <c r="AI102" s="404">
        <v>12.7</v>
      </c>
      <c r="AJ102" s="404"/>
      <c r="AK102" s="404"/>
      <c r="AL102" s="404"/>
      <c r="AM102" s="404">
        <v>12.7</v>
      </c>
      <c r="AN102" s="404"/>
      <c r="AO102" s="404"/>
      <c r="AP102" s="404"/>
      <c r="AQ102" s="259">
        <v>12.7</v>
      </c>
      <c r="AR102" s="260"/>
      <c r="AS102" s="260"/>
      <c r="AT102" s="305"/>
      <c r="AU102" s="259"/>
      <c r="AV102" s="260"/>
      <c r="AW102" s="260"/>
      <c r="AX102" s="305"/>
    </row>
    <row r="103" spans="1:60" ht="31.5" hidden="1" customHeight="1" x14ac:dyDescent="0.15">
      <c r="A103" s="405" t="s">
        <v>395</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452</v>
      </c>
      <c r="AF103" s="402"/>
      <c r="AG103" s="402"/>
      <c r="AH103" s="403"/>
      <c r="AI103" s="401" t="s">
        <v>449</v>
      </c>
      <c r="AJ103" s="402"/>
      <c r="AK103" s="402"/>
      <c r="AL103" s="403"/>
      <c r="AM103" s="401" t="s">
        <v>445</v>
      </c>
      <c r="AN103" s="402"/>
      <c r="AO103" s="402"/>
      <c r="AP103" s="403"/>
      <c r="AQ103" s="270" t="s">
        <v>438</v>
      </c>
      <c r="AR103" s="271"/>
      <c r="AS103" s="271"/>
      <c r="AT103" s="310"/>
      <c r="AU103" s="270" t="s">
        <v>435</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395</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452</v>
      </c>
      <c r="AF106" s="402"/>
      <c r="AG106" s="402"/>
      <c r="AH106" s="403"/>
      <c r="AI106" s="401" t="s">
        <v>449</v>
      </c>
      <c r="AJ106" s="402"/>
      <c r="AK106" s="402"/>
      <c r="AL106" s="403"/>
      <c r="AM106" s="401" t="s">
        <v>444</v>
      </c>
      <c r="AN106" s="402"/>
      <c r="AO106" s="402"/>
      <c r="AP106" s="403"/>
      <c r="AQ106" s="270" t="s">
        <v>438</v>
      </c>
      <c r="AR106" s="271"/>
      <c r="AS106" s="271"/>
      <c r="AT106" s="310"/>
      <c r="AU106" s="270" t="s">
        <v>435</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395</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452</v>
      </c>
      <c r="AF109" s="402"/>
      <c r="AG109" s="402"/>
      <c r="AH109" s="403"/>
      <c r="AI109" s="401" t="s">
        <v>449</v>
      </c>
      <c r="AJ109" s="402"/>
      <c r="AK109" s="402"/>
      <c r="AL109" s="403"/>
      <c r="AM109" s="401" t="s">
        <v>445</v>
      </c>
      <c r="AN109" s="402"/>
      <c r="AO109" s="402"/>
      <c r="AP109" s="403"/>
      <c r="AQ109" s="270" t="s">
        <v>438</v>
      </c>
      <c r="AR109" s="271"/>
      <c r="AS109" s="271"/>
      <c r="AT109" s="310"/>
      <c r="AU109" s="270" t="s">
        <v>435</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395</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452</v>
      </c>
      <c r="AF112" s="402"/>
      <c r="AG112" s="402"/>
      <c r="AH112" s="403"/>
      <c r="AI112" s="401" t="s">
        <v>449</v>
      </c>
      <c r="AJ112" s="402"/>
      <c r="AK112" s="402"/>
      <c r="AL112" s="403"/>
      <c r="AM112" s="401" t="s">
        <v>444</v>
      </c>
      <c r="AN112" s="402"/>
      <c r="AO112" s="402"/>
      <c r="AP112" s="403"/>
      <c r="AQ112" s="270" t="s">
        <v>438</v>
      </c>
      <c r="AR112" s="271"/>
      <c r="AS112" s="271"/>
      <c r="AT112" s="310"/>
      <c r="AU112" s="270" t="s">
        <v>435</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452</v>
      </c>
      <c r="AF115" s="402"/>
      <c r="AG115" s="402"/>
      <c r="AH115" s="403"/>
      <c r="AI115" s="401" t="s">
        <v>449</v>
      </c>
      <c r="AJ115" s="402"/>
      <c r="AK115" s="402"/>
      <c r="AL115" s="403"/>
      <c r="AM115" s="401" t="s">
        <v>444</v>
      </c>
      <c r="AN115" s="402"/>
      <c r="AO115" s="402"/>
      <c r="AP115" s="403"/>
      <c r="AQ115" s="577" t="s">
        <v>439</v>
      </c>
      <c r="AR115" s="578"/>
      <c r="AS115" s="578"/>
      <c r="AT115" s="578"/>
      <c r="AU115" s="578"/>
      <c r="AV115" s="578"/>
      <c r="AW115" s="578"/>
      <c r="AX115" s="579"/>
    </row>
    <row r="116" spans="1:50" ht="23.25" customHeight="1" x14ac:dyDescent="0.15">
      <c r="A116" s="425"/>
      <c r="B116" s="426"/>
      <c r="C116" s="426"/>
      <c r="D116" s="426"/>
      <c r="E116" s="426"/>
      <c r="F116" s="427"/>
      <c r="G116" s="379" t="s">
        <v>498</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500</v>
      </c>
      <c r="AC116" s="449"/>
      <c r="AD116" s="450"/>
      <c r="AE116" s="404">
        <v>1065</v>
      </c>
      <c r="AF116" s="404"/>
      <c r="AG116" s="404"/>
      <c r="AH116" s="404"/>
      <c r="AI116" s="404">
        <v>904</v>
      </c>
      <c r="AJ116" s="404"/>
      <c r="AK116" s="404"/>
      <c r="AL116" s="404"/>
      <c r="AM116" s="404">
        <v>1087</v>
      </c>
      <c r="AN116" s="404"/>
      <c r="AO116" s="404"/>
      <c r="AP116" s="404"/>
      <c r="AQ116" s="204">
        <v>1122</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501</v>
      </c>
      <c r="AC117" s="459"/>
      <c r="AD117" s="460"/>
      <c r="AE117" s="537" t="s">
        <v>502</v>
      </c>
      <c r="AF117" s="537"/>
      <c r="AG117" s="537"/>
      <c r="AH117" s="537"/>
      <c r="AI117" s="537" t="s">
        <v>503</v>
      </c>
      <c r="AJ117" s="537"/>
      <c r="AK117" s="537"/>
      <c r="AL117" s="537"/>
      <c r="AM117" s="537" t="s">
        <v>535</v>
      </c>
      <c r="AN117" s="537"/>
      <c r="AO117" s="537"/>
      <c r="AP117" s="537"/>
      <c r="AQ117" s="537" t="s">
        <v>536</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452</v>
      </c>
      <c r="AF118" s="402"/>
      <c r="AG118" s="402"/>
      <c r="AH118" s="403"/>
      <c r="AI118" s="401" t="s">
        <v>449</v>
      </c>
      <c r="AJ118" s="402"/>
      <c r="AK118" s="402"/>
      <c r="AL118" s="403"/>
      <c r="AM118" s="401" t="s">
        <v>444</v>
      </c>
      <c r="AN118" s="402"/>
      <c r="AO118" s="402"/>
      <c r="AP118" s="403"/>
      <c r="AQ118" s="577" t="s">
        <v>439</v>
      </c>
      <c r="AR118" s="578"/>
      <c r="AS118" s="578"/>
      <c r="AT118" s="578"/>
      <c r="AU118" s="578"/>
      <c r="AV118" s="578"/>
      <c r="AW118" s="578"/>
      <c r="AX118" s="579"/>
    </row>
    <row r="119" spans="1:50" ht="23.25" hidden="1" customHeight="1" x14ac:dyDescent="0.15">
      <c r="A119" s="425"/>
      <c r="B119" s="426"/>
      <c r="C119" s="426"/>
      <c r="D119" s="426"/>
      <c r="E119" s="426"/>
      <c r="F119" s="427"/>
      <c r="G119" s="379" t="s">
        <v>402</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401</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452</v>
      </c>
      <c r="AF121" s="402"/>
      <c r="AG121" s="402"/>
      <c r="AH121" s="403"/>
      <c r="AI121" s="401" t="s">
        <v>449</v>
      </c>
      <c r="AJ121" s="402"/>
      <c r="AK121" s="402"/>
      <c r="AL121" s="403"/>
      <c r="AM121" s="401" t="s">
        <v>444</v>
      </c>
      <c r="AN121" s="402"/>
      <c r="AO121" s="402"/>
      <c r="AP121" s="403"/>
      <c r="AQ121" s="577" t="s">
        <v>439</v>
      </c>
      <c r="AR121" s="578"/>
      <c r="AS121" s="578"/>
      <c r="AT121" s="578"/>
      <c r="AU121" s="578"/>
      <c r="AV121" s="578"/>
      <c r="AW121" s="578"/>
      <c r="AX121" s="579"/>
    </row>
    <row r="122" spans="1:50" ht="23.25" hidden="1" customHeight="1" x14ac:dyDescent="0.15">
      <c r="A122" s="425"/>
      <c r="B122" s="426"/>
      <c r="C122" s="426"/>
      <c r="D122" s="426"/>
      <c r="E122" s="426"/>
      <c r="F122" s="427"/>
      <c r="G122" s="379" t="s">
        <v>403</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404</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453</v>
      </c>
      <c r="AF124" s="402"/>
      <c r="AG124" s="402"/>
      <c r="AH124" s="403"/>
      <c r="AI124" s="401" t="s">
        <v>449</v>
      </c>
      <c r="AJ124" s="402"/>
      <c r="AK124" s="402"/>
      <c r="AL124" s="403"/>
      <c r="AM124" s="401" t="s">
        <v>444</v>
      </c>
      <c r="AN124" s="402"/>
      <c r="AO124" s="402"/>
      <c r="AP124" s="403"/>
      <c r="AQ124" s="577" t="s">
        <v>439</v>
      </c>
      <c r="AR124" s="578"/>
      <c r="AS124" s="578"/>
      <c r="AT124" s="578"/>
      <c r="AU124" s="578"/>
      <c r="AV124" s="578"/>
      <c r="AW124" s="578"/>
      <c r="AX124" s="579"/>
    </row>
    <row r="125" spans="1:50" ht="23.25" hidden="1" customHeight="1" x14ac:dyDescent="0.15">
      <c r="A125" s="425"/>
      <c r="B125" s="426"/>
      <c r="C125" s="426"/>
      <c r="D125" s="426"/>
      <c r="E125" s="426"/>
      <c r="F125" s="427"/>
      <c r="G125" s="379" t="s">
        <v>403</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401</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452</v>
      </c>
      <c r="AF127" s="402"/>
      <c r="AG127" s="402"/>
      <c r="AH127" s="403"/>
      <c r="AI127" s="401" t="s">
        <v>449</v>
      </c>
      <c r="AJ127" s="402"/>
      <c r="AK127" s="402"/>
      <c r="AL127" s="403"/>
      <c r="AM127" s="401" t="s">
        <v>444</v>
      </c>
      <c r="AN127" s="402"/>
      <c r="AO127" s="402"/>
      <c r="AP127" s="403"/>
      <c r="AQ127" s="577" t="s">
        <v>439</v>
      </c>
      <c r="AR127" s="578"/>
      <c r="AS127" s="578"/>
      <c r="AT127" s="578"/>
      <c r="AU127" s="578"/>
      <c r="AV127" s="578"/>
      <c r="AW127" s="578"/>
      <c r="AX127" s="579"/>
    </row>
    <row r="128" spans="1:50" ht="23.25" hidden="1" customHeight="1" x14ac:dyDescent="0.15">
      <c r="A128" s="425"/>
      <c r="B128" s="426"/>
      <c r="C128" s="426"/>
      <c r="D128" s="426"/>
      <c r="E128" s="426"/>
      <c r="F128" s="427"/>
      <c r="G128" s="379" t="s">
        <v>403</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401</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474</v>
      </c>
      <c r="B130" s="171"/>
      <c r="C130" s="170" t="s">
        <v>310</v>
      </c>
      <c r="D130" s="171"/>
      <c r="E130" s="155" t="s">
        <v>339</v>
      </c>
      <c r="F130" s="156"/>
      <c r="G130" s="157" t="s">
        <v>504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505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452</v>
      </c>
      <c r="AF132" s="141"/>
      <c r="AG132" s="141"/>
      <c r="AH132" s="141"/>
      <c r="AI132" s="141" t="s">
        <v>449</v>
      </c>
      <c r="AJ132" s="141"/>
      <c r="AK132" s="141"/>
      <c r="AL132" s="141"/>
      <c r="AM132" s="141" t="s">
        <v>444</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v>32</v>
      </c>
      <c r="AV133" s="186"/>
      <c r="AW133" s="119" t="s">
        <v>296</v>
      </c>
      <c r="AX133" s="181"/>
    </row>
    <row r="134" spans="1:50" ht="39.75" customHeight="1" x14ac:dyDescent="0.15">
      <c r="A134" s="175"/>
      <c r="B134" s="172"/>
      <c r="C134" s="166"/>
      <c r="D134" s="172"/>
      <c r="E134" s="166"/>
      <c r="F134" s="167"/>
      <c r="G134" s="90" t="s">
        <v>506</v>
      </c>
      <c r="H134" s="91"/>
      <c r="I134" s="91"/>
      <c r="J134" s="91"/>
      <c r="K134" s="91"/>
      <c r="L134" s="91"/>
      <c r="M134" s="91"/>
      <c r="N134" s="91"/>
      <c r="O134" s="91"/>
      <c r="P134" s="91"/>
      <c r="Q134" s="91"/>
      <c r="R134" s="91"/>
      <c r="S134" s="91"/>
      <c r="T134" s="91"/>
      <c r="U134" s="91"/>
      <c r="V134" s="91"/>
      <c r="W134" s="91"/>
      <c r="X134" s="92"/>
      <c r="Y134" s="187" t="s">
        <v>321</v>
      </c>
      <c r="Z134" s="188"/>
      <c r="AA134" s="189"/>
      <c r="AB134" s="190" t="s">
        <v>413</v>
      </c>
      <c r="AC134" s="191"/>
      <c r="AD134" s="191"/>
      <c r="AE134" s="192">
        <v>165</v>
      </c>
      <c r="AF134" s="193"/>
      <c r="AG134" s="193"/>
      <c r="AH134" s="193"/>
      <c r="AI134" s="192">
        <v>163</v>
      </c>
      <c r="AJ134" s="193"/>
      <c r="AK134" s="193"/>
      <c r="AL134" s="193"/>
      <c r="AM134" s="192">
        <v>163</v>
      </c>
      <c r="AN134" s="193"/>
      <c r="AO134" s="193"/>
      <c r="AP134" s="193"/>
      <c r="AQ134" s="192"/>
      <c r="AR134" s="193"/>
      <c r="AS134" s="193"/>
      <c r="AT134" s="193"/>
      <c r="AU134" s="192"/>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413</v>
      </c>
      <c r="AC135" s="199"/>
      <c r="AD135" s="199"/>
      <c r="AE135" s="192"/>
      <c r="AF135" s="193"/>
      <c r="AG135" s="193"/>
      <c r="AH135" s="193"/>
      <c r="AI135" s="192"/>
      <c r="AJ135" s="193"/>
      <c r="AK135" s="193"/>
      <c r="AL135" s="193"/>
      <c r="AM135" s="192"/>
      <c r="AN135" s="193"/>
      <c r="AO135" s="193"/>
      <c r="AP135" s="193"/>
      <c r="AQ135" s="192"/>
      <c r="AR135" s="193"/>
      <c r="AS135" s="193"/>
      <c r="AT135" s="193"/>
      <c r="AU135" s="192">
        <v>150</v>
      </c>
      <c r="AV135" s="193"/>
      <c r="AW135" s="193"/>
      <c r="AX135" s="194"/>
    </row>
    <row r="136" spans="1:50" ht="18.75"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452</v>
      </c>
      <c r="AF136" s="141"/>
      <c r="AG136" s="141"/>
      <c r="AH136" s="141"/>
      <c r="AI136" s="141" t="s">
        <v>449</v>
      </c>
      <c r="AJ136" s="141"/>
      <c r="AK136" s="141"/>
      <c r="AL136" s="141"/>
      <c r="AM136" s="141" t="s">
        <v>444</v>
      </c>
      <c r="AN136" s="141"/>
      <c r="AO136" s="141"/>
      <c r="AP136" s="137"/>
      <c r="AQ136" s="137" t="s">
        <v>306</v>
      </c>
      <c r="AR136" s="138"/>
      <c r="AS136" s="138"/>
      <c r="AT136" s="139"/>
      <c r="AU136" s="182" t="s">
        <v>322</v>
      </c>
      <c r="AV136" s="182"/>
      <c r="AW136" s="182"/>
      <c r="AX136" s="183"/>
    </row>
    <row r="137" spans="1:50" ht="18.75"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v>32</v>
      </c>
      <c r="AV137" s="186"/>
      <c r="AW137" s="119" t="s">
        <v>296</v>
      </c>
      <c r="AX137" s="181"/>
    </row>
    <row r="138" spans="1:50" ht="39.75" customHeight="1" x14ac:dyDescent="0.15">
      <c r="A138" s="175"/>
      <c r="B138" s="172"/>
      <c r="C138" s="166"/>
      <c r="D138" s="172"/>
      <c r="E138" s="166"/>
      <c r="F138" s="167"/>
      <c r="G138" s="90" t="s">
        <v>508</v>
      </c>
      <c r="H138" s="91"/>
      <c r="I138" s="91"/>
      <c r="J138" s="91"/>
      <c r="K138" s="91"/>
      <c r="L138" s="91"/>
      <c r="M138" s="91"/>
      <c r="N138" s="91"/>
      <c r="O138" s="91"/>
      <c r="P138" s="91"/>
      <c r="Q138" s="91"/>
      <c r="R138" s="91"/>
      <c r="S138" s="91"/>
      <c r="T138" s="91"/>
      <c r="U138" s="91"/>
      <c r="V138" s="91"/>
      <c r="W138" s="91"/>
      <c r="X138" s="92"/>
      <c r="Y138" s="187" t="s">
        <v>321</v>
      </c>
      <c r="Z138" s="188"/>
      <c r="AA138" s="189"/>
      <c r="AB138" s="190" t="s">
        <v>509</v>
      </c>
      <c r="AC138" s="191"/>
      <c r="AD138" s="191"/>
      <c r="AE138" s="192">
        <v>12</v>
      </c>
      <c r="AF138" s="193"/>
      <c r="AG138" s="193"/>
      <c r="AH138" s="193"/>
      <c r="AI138" s="192">
        <v>11</v>
      </c>
      <c r="AJ138" s="193"/>
      <c r="AK138" s="193"/>
      <c r="AL138" s="193"/>
      <c r="AM138" s="192">
        <v>11</v>
      </c>
      <c r="AN138" s="193"/>
      <c r="AO138" s="193"/>
      <c r="AP138" s="193"/>
      <c r="AQ138" s="192"/>
      <c r="AR138" s="193"/>
      <c r="AS138" s="193"/>
      <c r="AT138" s="193"/>
      <c r="AU138" s="192"/>
      <c r="AV138" s="193"/>
      <c r="AW138" s="193"/>
      <c r="AX138" s="194"/>
    </row>
    <row r="139" spans="1:50" ht="39.75"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t="s">
        <v>509</v>
      </c>
      <c r="AC139" s="199"/>
      <c r="AD139" s="199"/>
      <c r="AE139" s="192"/>
      <c r="AF139" s="193"/>
      <c r="AG139" s="193"/>
      <c r="AH139" s="193"/>
      <c r="AI139" s="192"/>
      <c r="AJ139" s="193"/>
      <c r="AK139" s="193"/>
      <c r="AL139" s="193"/>
      <c r="AM139" s="192"/>
      <c r="AN139" s="193"/>
      <c r="AO139" s="193"/>
      <c r="AP139" s="193"/>
      <c r="AQ139" s="192"/>
      <c r="AR139" s="193"/>
      <c r="AS139" s="193"/>
      <c r="AT139" s="193"/>
      <c r="AU139" s="192">
        <v>0</v>
      </c>
      <c r="AV139" s="193"/>
      <c r="AW139" s="193"/>
      <c r="AX139" s="194"/>
    </row>
    <row r="140" spans="1:50" ht="18.75"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452</v>
      </c>
      <c r="AF140" s="141"/>
      <c r="AG140" s="141"/>
      <c r="AH140" s="141"/>
      <c r="AI140" s="141" t="s">
        <v>449</v>
      </c>
      <c r="AJ140" s="141"/>
      <c r="AK140" s="141"/>
      <c r="AL140" s="141"/>
      <c r="AM140" s="141" t="s">
        <v>444</v>
      </c>
      <c r="AN140" s="141"/>
      <c r="AO140" s="141"/>
      <c r="AP140" s="137"/>
      <c r="AQ140" s="137" t="s">
        <v>306</v>
      </c>
      <c r="AR140" s="138"/>
      <c r="AS140" s="138"/>
      <c r="AT140" s="139"/>
      <c r="AU140" s="182" t="s">
        <v>322</v>
      </c>
      <c r="AV140" s="182"/>
      <c r="AW140" s="182"/>
      <c r="AX140" s="183"/>
    </row>
    <row r="141" spans="1:50" ht="18.75"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v>34</v>
      </c>
      <c r="AV141" s="186"/>
      <c r="AW141" s="119" t="s">
        <v>296</v>
      </c>
      <c r="AX141" s="181"/>
    </row>
    <row r="142" spans="1:50" ht="39.75" customHeight="1" x14ac:dyDescent="0.15">
      <c r="A142" s="175"/>
      <c r="B142" s="172"/>
      <c r="C142" s="166"/>
      <c r="D142" s="172"/>
      <c r="E142" s="166"/>
      <c r="F142" s="167"/>
      <c r="G142" s="90" t="s">
        <v>507</v>
      </c>
      <c r="H142" s="91"/>
      <c r="I142" s="91"/>
      <c r="J142" s="91"/>
      <c r="K142" s="91"/>
      <c r="L142" s="91"/>
      <c r="M142" s="91"/>
      <c r="N142" s="91"/>
      <c r="O142" s="91"/>
      <c r="P142" s="91"/>
      <c r="Q142" s="91"/>
      <c r="R142" s="91"/>
      <c r="S142" s="91"/>
      <c r="T142" s="91"/>
      <c r="U142" s="91"/>
      <c r="V142" s="91"/>
      <c r="W142" s="91"/>
      <c r="X142" s="92"/>
      <c r="Y142" s="187" t="s">
        <v>321</v>
      </c>
      <c r="Z142" s="188"/>
      <c r="AA142" s="189"/>
      <c r="AB142" s="190" t="s">
        <v>499</v>
      </c>
      <c r="AC142" s="191"/>
      <c r="AD142" s="191"/>
      <c r="AE142" s="192">
        <v>880</v>
      </c>
      <c r="AF142" s="193"/>
      <c r="AG142" s="193"/>
      <c r="AH142" s="193"/>
      <c r="AI142" s="192">
        <v>884</v>
      </c>
      <c r="AJ142" s="193"/>
      <c r="AK142" s="193"/>
      <c r="AL142" s="193"/>
      <c r="AM142" s="192">
        <v>884</v>
      </c>
      <c r="AN142" s="193"/>
      <c r="AO142" s="193"/>
      <c r="AP142" s="193"/>
      <c r="AQ142" s="192"/>
      <c r="AR142" s="193"/>
      <c r="AS142" s="193"/>
      <c r="AT142" s="193"/>
      <c r="AU142" s="192"/>
      <c r="AV142" s="193"/>
      <c r="AW142" s="193"/>
      <c r="AX142" s="194"/>
    </row>
    <row r="143" spans="1:50" ht="39.75"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t="s">
        <v>499</v>
      </c>
      <c r="AC143" s="199"/>
      <c r="AD143" s="199"/>
      <c r="AE143" s="192"/>
      <c r="AF143" s="193"/>
      <c r="AG143" s="193"/>
      <c r="AH143" s="193"/>
      <c r="AI143" s="192"/>
      <c r="AJ143" s="193"/>
      <c r="AK143" s="193"/>
      <c r="AL143" s="193"/>
      <c r="AM143" s="192"/>
      <c r="AN143" s="193"/>
      <c r="AO143" s="193"/>
      <c r="AP143" s="193"/>
      <c r="AQ143" s="192"/>
      <c r="AR143" s="193"/>
      <c r="AS143" s="193"/>
      <c r="AT143" s="193"/>
      <c r="AU143" s="192">
        <v>947</v>
      </c>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452</v>
      </c>
      <c r="AF144" s="141"/>
      <c r="AG144" s="141"/>
      <c r="AH144" s="141"/>
      <c r="AI144" s="141" t="s">
        <v>449</v>
      </c>
      <c r="AJ144" s="141"/>
      <c r="AK144" s="141"/>
      <c r="AL144" s="141"/>
      <c r="AM144" s="141" t="s">
        <v>444</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452</v>
      </c>
      <c r="AF148" s="141"/>
      <c r="AG148" s="141"/>
      <c r="AH148" s="141"/>
      <c r="AI148" s="141" t="s">
        <v>449</v>
      </c>
      <c r="AJ148" s="141"/>
      <c r="AK148" s="141"/>
      <c r="AL148" s="141"/>
      <c r="AM148" s="141" t="s">
        <v>444</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379</v>
      </c>
      <c r="R152" s="116"/>
      <c r="S152" s="116"/>
      <c r="T152" s="116"/>
      <c r="U152" s="116"/>
      <c r="V152" s="116"/>
      <c r="W152" s="116"/>
      <c r="X152" s="116"/>
      <c r="Y152" s="116"/>
      <c r="Z152" s="116"/>
      <c r="AA152" s="116"/>
      <c r="AB152" s="115" t="s">
        <v>380</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379</v>
      </c>
      <c r="R159" s="116"/>
      <c r="S159" s="116"/>
      <c r="T159" s="116"/>
      <c r="U159" s="116"/>
      <c r="V159" s="116"/>
      <c r="W159" s="116"/>
      <c r="X159" s="116"/>
      <c r="Y159" s="116"/>
      <c r="Z159" s="116"/>
      <c r="AA159" s="116"/>
      <c r="AB159" s="115" t="s">
        <v>380</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379</v>
      </c>
      <c r="R166" s="116"/>
      <c r="S166" s="116"/>
      <c r="T166" s="116"/>
      <c r="U166" s="116"/>
      <c r="V166" s="116"/>
      <c r="W166" s="116"/>
      <c r="X166" s="116"/>
      <c r="Y166" s="116"/>
      <c r="Z166" s="116"/>
      <c r="AA166" s="116"/>
      <c r="AB166" s="115" t="s">
        <v>380</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379</v>
      </c>
      <c r="R173" s="116"/>
      <c r="S173" s="116"/>
      <c r="T173" s="116"/>
      <c r="U173" s="116"/>
      <c r="V173" s="116"/>
      <c r="W173" s="116"/>
      <c r="X173" s="116"/>
      <c r="Y173" s="116"/>
      <c r="Z173" s="116"/>
      <c r="AA173" s="116"/>
      <c r="AB173" s="115" t="s">
        <v>380</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379</v>
      </c>
      <c r="R180" s="116"/>
      <c r="S180" s="116"/>
      <c r="T180" s="116"/>
      <c r="U180" s="116"/>
      <c r="V180" s="116"/>
      <c r="W180" s="116"/>
      <c r="X180" s="116"/>
      <c r="Y180" s="116"/>
      <c r="Z180" s="116"/>
      <c r="AA180" s="116"/>
      <c r="AB180" s="115" t="s">
        <v>380</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510</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452</v>
      </c>
      <c r="AF192" s="141"/>
      <c r="AG192" s="141"/>
      <c r="AH192" s="141"/>
      <c r="AI192" s="141" t="s">
        <v>449</v>
      </c>
      <c r="AJ192" s="141"/>
      <c r="AK192" s="141"/>
      <c r="AL192" s="141"/>
      <c r="AM192" s="141" t="s">
        <v>444</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453</v>
      </c>
      <c r="AF196" s="141"/>
      <c r="AG196" s="141"/>
      <c r="AH196" s="141"/>
      <c r="AI196" s="141" t="s">
        <v>449</v>
      </c>
      <c r="AJ196" s="141"/>
      <c r="AK196" s="141"/>
      <c r="AL196" s="141"/>
      <c r="AM196" s="141" t="s">
        <v>444</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452</v>
      </c>
      <c r="AF200" s="141"/>
      <c r="AG200" s="141"/>
      <c r="AH200" s="141"/>
      <c r="AI200" s="141" t="s">
        <v>449</v>
      </c>
      <c r="AJ200" s="141"/>
      <c r="AK200" s="141"/>
      <c r="AL200" s="141"/>
      <c r="AM200" s="141" t="s">
        <v>444</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452</v>
      </c>
      <c r="AF204" s="141"/>
      <c r="AG204" s="141"/>
      <c r="AH204" s="141"/>
      <c r="AI204" s="141" t="s">
        <v>449</v>
      </c>
      <c r="AJ204" s="141"/>
      <c r="AK204" s="141"/>
      <c r="AL204" s="141"/>
      <c r="AM204" s="141" t="s">
        <v>444</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452</v>
      </c>
      <c r="AF208" s="141"/>
      <c r="AG208" s="141"/>
      <c r="AH208" s="141"/>
      <c r="AI208" s="141" t="s">
        <v>449</v>
      </c>
      <c r="AJ208" s="141"/>
      <c r="AK208" s="141"/>
      <c r="AL208" s="141"/>
      <c r="AM208" s="141" t="s">
        <v>444</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379</v>
      </c>
      <c r="R212" s="116"/>
      <c r="S212" s="116"/>
      <c r="T212" s="116"/>
      <c r="U212" s="116"/>
      <c r="V212" s="116"/>
      <c r="W212" s="116"/>
      <c r="X212" s="116"/>
      <c r="Y212" s="116"/>
      <c r="Z212" s="116"/>
      <c r="AA212" s="116"/>
      <c r="AB212" s="115" t="s">
        <v>380</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379</v>
      </c>
      <c r="R219" s="116"/>
      <c r="S219" s="116"/>
      <c r="T219" s="116"/>
      <c r="U219" s="116"/>
      <c r="V219" s="116"/>
      <c r="W219" s="116"/>
      <c r="X219" s="116"/>
      <c r="Y219" s="116"/>
      <c r="Z219" s="116"/>
      <c r="AA219" s="116"/>
      <c r="AB219" s="115" t="s">
        <v>380</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379</v>
      </c>
      <c r="R226" s="116"/>
      <c r="S226" s="116"/>
      <c r="T226" s="116"/>
      <c r="U226" s="116"/>
      <c r="V226" s="116"/>
      <c r="W226" s="116"/>
      <c r="X226" s="116"/>
      <c r="Y226" s="116"/>
      <c r="Z226" s="116"/>
      <c r="AA226" s="116"/>
      <c r="AB226" s="115" t="s">
        <v>380</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379</v>
      </c>
      <c r="R233" s="116"/>
      <c r="S233" s="116"/>
      <c r="T233" s="116"/>
      <c r="U233" s="116"/>
      <c r="V233" s="116"/>
      <c r="W233" s="116"/>
      <c r="X233" s="116"/>
      <c r="Y233" s="116"/>
      <c r="Z233" s="116"/>
      <c r="AA233" s="116"/>
      <c r="AB233" s="115" t="s">
        <v>380</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379</v>
      </c>
      <c r="R240" s="116"/>
      <c r="S240" s="116"/>
      <c r="T240" s="116"/>
      <c r="U240" s="116"/>
      <c r="V240" s="116"/>
      <c r="W240" s="116"/>
      <c r="X240" s="116"/>
      <c r="Y240" s="116"/>
      <c r="Z240" s="116"/>
      <c r="AA240" s="116"/>
      <c r="AB240" s="115" t="s">
        <v>380</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452</v>
      </c>
      <c r="AF252" s="141"/>
      <c r="AG252" s="141"/>
      <c r="AH252" s="141"/>
      <c r="AI252" s="141" t="s">
        <v>449</v>
      </c>
      <c r="AJ252" s="141"/>
      <c r="AK252" s="141"/>
      <c r="AL252" s="141"/>
      <c r="AM252" s="141" t="s">
        <v>444</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452</v>
      </c>
      <c r="AF256" s="141"/>
      <c r="AG256" s="141"/>
      <c r="AH256" s="141"/>
      <c r="AI256" s="141" t="s">
        <v>449</v>
      </c>
      <c r="AJ256" s="141"/>
      <c r="AK256" s="141"/>
      <c r="AL256" s="141"/>
      <c r="AM256" s="141" t="s">
        <v>445</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452</v>
      </c>
      <c r="AF260" s="141"/>
      <c r="AG260" s="141"/>
      <c r="AH260" s="141"/>
      <c r="AI260" s="141" t="s">
        <v>449</v>
      </c>
      <c r="AJ260" s="141"/>
      <c r="AK260" s="141"/>
      <c r="AL260" s="141"/>
      <c r="AM260" s="141" t="s">
        <v>445</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452</v>
      </c>
      <c r="AF264" s="203"/>
      <c r="AG264" s="203"/>
      <c r="AH264" s="203"/>
      <c r="AI264" s="203" t="s">
        <v>449</v>
      </c>
      <c r="AJ264" s="203"/>
      <c r="AK264" s="203"/>
      <c r="AL264" s="203"/>
      <c r="AM264" s="203" t="s">
        <v>444</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453</v>
      </c>
      <c r="AF268" s="141"/>
      <c r="AG268" s="141"/>
      <c r="AH268" s="141"/>
      <c r="AI268" s="141" t="s">
        <v>449</v>
      </c>
      <c r="AJ268" s="141"/>
      <c r="AK268" s="141"/>
      <c r="AL268" s="141"/>
      <c r="AM268" s="141" t="s">
        <v>444</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379</v>
      </c>
      <c r="R272" s="116"/>
      <c r="S272" s="116"/>
      <c r="T272" s="116"/>
      <c r="U272" s="116"/>
      <c r="V272" s="116"/>
      <c r="W272" s="116"/>
      <c r="X272" s="116"/>
      <c r="Y272" s="116"/>
      <c r="Z272" s="116"/>
      <c r="AA272" s="116"/>
      <c r="AB272" s="115" t="s">
        <v>380</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379</v>
      </c>
      <c r="R279" s="116"/>
      <c r="S279" s="116"/>
      <c r="T279" s="116"/>
      <c r="U279" s="116"/>
      <c r="V279" s="116"/>
      <c r="W279" s="116"/>
      <c r="X279" s="116"/>
      <c r="Y279" s="116"/>
      <c r="Z279" s="116"/>
      <c r="AA279" s="116"/>
      <c r="AB279" s="115" t="s">
        <v>380</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379</v>
      </c>
      <c r="R286" s="116"/>
      <c r="S286" s="116"/>
      <c r="T286" s="116"/>
      <c r="U286" s="116"/>
      <c r="V286" s="116"/>
      <c r="W286" s="116"/>
      <c r="X286" s="116"/>
      <c r="Y286" s="116"/>
      <c r="Z286" s="116"/>
      <c r="AA286" s="116"/>
      <c r="AB286" s="115" t="s">
        <v>380</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379</v>
      </c>
      <c r="R293" s="116"/>
      <c r="S293" s="116"/>
      <c r="T293" s="116"/>
      <c r="U293" s="116"/>
      <c r="V293" s="116"/>
      <c r="W293" s="116"/>
      <c r="X293" s="116"/>
      <c r="Y293" s="116"/>
      <c r="Z293" s="116"/>
      <c r="AA293" s="116"/>
      <c r="AB293" s="115" t="s">
        <v>380</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379</v>
      </c>
      <c r="R300" s="116"/>
      <c r="S300" s="116"/>
      <c r="T300" s="116"/>
      <c r="U300" s="116"/>
      <c r="V300" s="116"/>
      <c r="W300" s="116"/>
      <c r="X300" s="116"/>
      <c r="Y300" s="116"/>
      <c r="Z300" s="116"/>
      <c r="AA300" s="116"/>
      <c r="AB300" s="115" t="s">
        <v>380</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452</v>
      </c>
      <c r="AF312" s="141"/>
      <c r="AG312" s="141"/>
      <c r="AH312" s="141"/>
      <c r="AI312" s="141" t="s">
        <v>449</v>
      </c>
      <c r="AJ312" s="141"/>
      <c r="AK312" s="141"/>
      <c r="AL312" s="141"/>
      <c r="AM312" s="141" t="s">
        <v>444</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452</v>
      </c>
      <c r="AF316" s="141"/>
      <c r="AG316" s="141"/>
      <c r="AH316" s="141"/>
      <c r="AI316" s="141" t="s">
        <v>449</v>
      </c>
      <c r="AJ316" s="141"/>
      <c r="AK316" s="141"/>
      <c r="AL316" s="141"/>
      <c r="AM316" s="141" t="s">
        <v>444</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452</v>
      </c>
      <c r="AF320" s="141"/>
      <c r="AG320" s="141"/>
      <c r="AH320" s="141"/>
      <c r="AI320" s="141" t="s">
        <v>449</v>
      </c>
      <c r="AJ320" s="141"/>
      <c r="AK320" s="141"/>
      <c r="AL320" s="141"/>
      <c r="AM320" s="141" t="s">
        <v>445</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452</v>
      </c>
      <c r="AF324" s="141"/>
      <c r="AG324" s="141"/>
      <c r="AH324" s="141"/>
      <c r="AI324" s="141" t="s">
        <v>449</v>
      </c>
      <c r="AJ324" s="141"/>
      <c r="AK324" s="141"/>
      <c r="AL324" s="141"/>
      <c r="AM324" s="141" t="s">
        <v>444</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453</v>
      </c>
      <c r="AF328" s="141"/>
      <c r="AG328" s="141"/>
      <c r="AH328" s="141"/>
      <c r="AI328" s="141" t="s">
        <v>449</v>
      </c>
      <c r="AJ328" s="141"/>
      <c r="AK328" s="141"/>
      <c r="AL328" s="141"/>
      <c r="AM328" s="141" t="s">
        <v>445</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379</v>
      </c>
      <c r="R332" s="116"/>
      <c r="S332" s="116"/>
      <c r="T332" s="116"/>
      <c r="U332" s="116"/>
      <c r="V332" s="116"/>
      <c r="W332" s="116"/>
      <c r="X332" s="116"/>
      <c r="Y332" s="116"/>
      <c r="Z332" s="116"/>
      <c r="AA332" s="116"/>
      <c r="AB332" s="115" t="s">
        <v>380</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379</v>
      </c>
      <c r="R339" s="116"/>
      <c r="S339" s="116"/>
      <c r="T339" s="116"/>
      <c r="U339" s="116"/>
      <c r="V339" s="116"/>
      <c r="W339" s="116"/>
      <c r="X339" s="116"/>
      <c r="Y339" s="116"/>
      <c r="Z339" s="116"/>
      <c r="AA339" s="116"/>
      <c r="AB339" s="115" t="s">
        <v>380</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379</v>
      </c>
      <c r="R346" s="116"/>
      <c r="S346" s="116"/>
      <c r="T346" s="116"/>
      <c r="U346" s="116"/>
      <c r="V346" s="116"/>
      <c r="W346" s="116"/>
      <c r="X346" s="116"/>
      <c r="Y346" s="116"/>
      <c r="Z346" s="116"/>
      <c r="AA346" s="116"/>
      <c r="AB346" s="115" t="s">
        <v>380</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379</v>
      </c>
      <c r="R353" s="116"/>
      <c r="S353" s="116"/>
      <c r="T353" s="116"/>
      <c r="U353" s="116"/>
      <c r="V353" s="116"/>
      <c r="W353" s="116"/>
      <c r="X353" s="116"/>
      <c r="Y353" s="116"/>
      <c r="Z353" s="116"/>
      <c r="AA353" s="116"/>
      <c r="AB353" s="115" t="s">
        <v>380</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379</v>
      </c>
      <c r="R360" s="116"/>
      <c r="S360" s="116"/>
      <c r="T360" s="116"/>
      <c r="U360" s="116"/>
      <c r="V360" s="116"/>
      <c r="W360" s="116"/>
      <c r="X360" s="116"/>
      <c r="Y360" s="116"/>
      <c r="Z360" s="116"/>
      <c r="AA360" s="116"/>
      <c r="AB360" s="115" t="s">
        <v>380</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452</v>
      </c>
      <c r="AF372" s="141"/>
      <c r="AG372" s="141"/>
      <c r="AH372" s="141"/>
      <c r="AI372" s="141" t="s">
        <v>449</v>
      </c>
      <c r="AJ372" s="141"/>
      <c r="AK372" s="141"/>
      <c r="AL372" s="141"/>
      <c r="AM372" s="141" t="s">
        <v>444</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452</v>
      </c>
      <c r="AF376" s="141"/>
      <c r="AG376" s="141"/>
      <c r="AH376" s="141"/>
      <c r="AI376" s="141" t="s">
        <v>449</v>
      </c>
      <c r="AJ376" s="141"/>
      <c r="AK376" s="141"/>
      <c r="AL376" s="141"/>
      <c r="AM376" s="141" t="s">
        <v>444</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452</v>
      </c>
      <c r="AF380" s="141"/>
      <c r="AG380" s="141"/>
      <c r="AH380" s="141"/>
      <c r="AI380" s="141" t="s">
        <v>449</v>
      </c>
      <c r="AJ380" s="141"/>
      <c r="AK380" s="141"/>
      <c r="AL380" s="141"/>
      <c r="AM380" s="141" t="s">
        <v>444</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452</v>
      </c>
      <c r="AF384" s="141"/>
      <c r="AG384" s="141"/>
      <c r="AH384" s="141"/>
      <c r="AI384" s="141" t="s">
        <v>449</v>
      </c>
      <c r="AJ384" s="141"/>
      <c r="AK384" s="141"/>
      <c r="AL384" s="141"/>
      <c r="AM384" s="141" t="s">
        <v>444</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452</v>
      </c>
      <c r="AF388" s="141"/>
      <c r="AG388" s="141"/>
      <c r="AH388" s="141"/>
      <c r="AI388" s="141" t="s">
        <v>449</v>
      </c>
      <c r="AJ388" s="141"/>
      <c r="AK388" s="141"/>
      <c r="AL388" s="141"/>
      <c r="AM388" s="141" t="s">
        <v>444</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379</v>
      </c>
      <c r="R392" s="116"/>
      <c r="S392" s="116"/>
      <c r="T392" s="116"/>
      <c r="U392" s="116"/>
      <c r="V392" s="116"/>
      <c r="W392" s="116"/>
      <c r="X392" s="116"/>
      <c r="Y392" s="116"/>
      <c r="Z392" s="116"/>
      <c r="AA392" s="116"/>
      <c r="AB392" s="115" t="s">
        <v>380</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379</v>
      </c>
      <c r="R399" s="116"/>
      <c r="S399" s="116"/>
      <c r="T399" s="116"/>
      <c r="U399" s="116"/>
      <c r="V399" s="116"/>
      <c r="W399" s="116"/>
      <c r="X399" s="116"/>
      <c r="Y399" s="116"/>
      <c r="Z399" s="116"/>
      <c r="AA399" s="116"/>
      <c r="AB399" s="115" t="s">
        <v>380</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379</v>
      </c>
      <c r="R406" s="116"/>
      <c r="S406" s="116"/>
      <c r="T406" s="116"/>
      <c r="U406" s="116"/>
      <c r="V406" s="116"/>
      <c r="W406" s="116"/>
      <c r="X406" s="116"/>
      <c r="Y406" s="116"/>
      <c r="Z406" s="116"/>
      <c r="AA406" s="116"/>
      <c r="AB406" s="115" t="s">
        <v>380</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379</v>
      </c>
      <c r="R413" s="116"/>
      <c r="S413" s="116"/>
      <c r="T413" s="116"/>
      <c r="U413" s="116"/>
      <c r="V413" s="116"/>
      <c r="W413" s="116"/>
      <c r="X413" s="116"/>
      <c r="Y413" s="116"/>
      <c r="Z413" s="116"/>
      <c r="AA413" s="116"/>
      <c r="AB413" s="115" t="s">
        <v>380</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379</v>
      </c>
      <c r="R420" s="116"/>
      <c r="S420" s="116"/>
      <c r="T420" s="116"/>
      <c r="U420" s="116"/>
      <c r="V420" s="116"/>
      <c r="W420" s="116"/>
      <c r="X420" s="116"/>
      <c r="Y420" s="116"/>
      <c r="Z420" s="116"/>
      <c r="AA420" s="116"/>
      <c r="AB420" s="115" t="s">
        <v>380</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470</v>
      </c>
      <c r="D430" s="917"/>
      <c r="E430" s="160" t="s">
        <v>462</v>
      </c>
      <c r="F430" s="884"/>
      <c r="G430" s="885" t="s">
        <v>326</v>
      </c>
      <c r="H430" s="109"/>
      <c r="I430" s="109"/>
      <c r="J430" s="886" t="s">
        <v>582</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445</v>
      </c>
      <c r="AJ431" s="203"/>
      <c r="AK431" s="203"/>
      <c r="AL431" s="145"/>
      <c r="AM431" s="203" t="s">
        <v>440</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6"/>
      <c r="AR432" s="186"/>
      <c r="AS432" s="119" t="s">
        <v>307</v>
      </c>
      <c r="AT432" s="120"/>
      <c r="AU432" s="186"/>
      <c r="AV432" s="186"/>
      <c r="AW432" s="119" t="s">
        <v>296</v>
      </c>
      <c r="AX432" s="181"/>
    </row>
    <row r="433" spans="1:50" ht="23.25" customHeight="1" x14ac:dyDescent="0.15">
      <c r="A433" s="175"/>
      <c r="B433" s="172"/>
      <c r="C433" s="166"/>
      <c r="D433" s="172"/>
      <c r="E433" s="328"/>
      <c r="F433" s="329"/>
      <c r="G433" s="90" t="s">
        <v>582</v>
      </c>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444</v>
      </c>
      <c r="AJ436" s="203"/>
      <c r="AK436" s="203"/>
      <c r="AL436" s="145"/>
      <c r="AM436" s="203" t="s">
        <v>440</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444</v>
      </c>
      <c r="AJ441" s="203"/>
      <c r="AK441" s="203"/>
      <c r="AL441" s="145"/>
      <c r="AM441" s="203" t="s">
        <v>436</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444</v>
      </c>
      <c r="AJ446" s="203"/>
      <c r="AK446" s="203"/>
      <c r="AL446" s="145"/>
      <c r="AM446" s="203" t="s">
        <v>441</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444</v>
      </c>
      <c r="AJ451" s="203"/>
      <c r="AK451" s="203"/>
      <c r="AL451" s="145"/>
      <c r="AM451" s="203" t="s">
        <v>440</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444</v>
      </c>
      <c r="AJ456" s="203"/>
      <c r="AK456" s="203"/>
      <c r="AL456" s="145"/>
      <c r="AM456" s="203" t="s">
        <v>440</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6"/>
      <c r="AR457" s="186"/>
      <c r="AS457" s="119" t="s">
        <v>307</v>
      </c>
      <c r="AT457" s="120"/>
      <c r="AU457" s="186"/>
      <c r="AV457" s="186"/>
      <c r="AW457" s="119" t="s">
        <v>296</v>
      </c>
      <c r="AX457" s="181"/>
    </row>
    <row r="458" spans="1:50" ht="23.25" customHeight="1" x14ac:dyDescent="0.15">
      <c r="A458" s="175"/>
      <c r="B458" s="172"/>
      <c r="C458" s="166"/>
      <c r="D458" s="172"/>
      <c r="E458" s="328"/>
      <c r="F458" s="329"/>
      <c r="G458" s="90" t="s">
        <v>582</v>
      </c>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444</v>
      </c>
      <c r="AJ461" s="203"/>
      <c r="AK461" s="203"/>
      <c r="AL461" s="145"/>
      <c r="AM461" s="203" t="s">
        <v>442</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444</v>
      </c>
      <c r="AJ466" s="203"/>
      <c r="AK466" s="203"/>
      <c r="AL466" s="145"/>
      <c r="AM466" s="203" t="s">
        <v>440</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444</v>
      </c>
      <c r="AJ471" s="203"/>
      <c r="AK471" s="203"/>
      <c r="AL471" s="145"/>
      <c r="AM471" s="203" t="s">
        <v>436</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444</v>
      </c>
      <c r="AJ476" s="203"/>
      <c r="AK476" s="203"/>
      <c r="AL476" s="145"/>
      <c r="AM476" s="203" t="s">
        <v>440</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476</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582</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471</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445</v>
      </c>
      <c r="AJ485" s="203"/>
      <c r="AK485" s="203"/>
      <c r="AL485" s="145"/>
      <c r="AM485" s="203" t="s">
        <v>442</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444</v>
      </c>
      <c r="AJ490" s="203"/>
      <c r="AK490" s="203"/>
      <c r="AL490" s="145"/>
      <c r="AM490" s="203" t="s">
        <v>442</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444</v>
      </c>
      <c r="AJ495" s="203"/>
      <c r="AK495" s="203"/>
      <c r="AL495" s="145"/>
      <c r="AM495" s="203" t="s">
        <v>440</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444</v>
      </c>
      <c r="AJ500" s="203"/>
      <c r="AK500" s="203"/>
      <c r="AL500" s="145"/>
      <c r="AM500" s="203" t="s">
        <v>441</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444</v>
      </c>
      <c r="AJ505" s="203"/>
      <c r="AK505" s="203"/>
      <c r="AL505" s="145"/>
      <c r="AM505" s="203" t="s">
        <v>442</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444</v>
      </c>
      <c r="AJ510" s="203"/>
      <c r="AK510" s="203"/>
      <c r="AL510" s="145"/>
      <c r="AM510" s="203" t="s">
        <v>440</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445</v>
      </c>
      <c r="AJ515" s="203"/>
      <c r="AK515" s="203"/>
      <c r="AL515" s="145"/>
      <c r="AM515" s="203" t="s">
        <v>440</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445</v>
      </c>
      <c r="AJ520" s="203"/>
      <c r="AK520" s="203"/>
      <c r="AL520" s="145"/>
      <c r="AM520" s="203" t="s">
        <v>440</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444</v>
      </c>
      <c r="AJ525" s="203"/>
      <c r="AK525" s="203"/>
      <c r="AL525" s="145"/>
      <c r="AM525" s="203" t="s">
        <v>436</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444</v>
      </c>
      <c r="AJ530" s="203"/>
      <c r="AK530" s="203"/>
      <c r="AL530" s="145"/>
      <c r="AM530" s="203" t="s">
        <v>440</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477</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472</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445</v>
      </c>
      <c r="AJ539" s="203"/>
      <c r="AK539" s="203"/>
      <c r="AL539" s="145"/>
      <c r="AM539" s="203" t="s">
        <v>440</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444</v>
      </c>
      <c r="AJ544" s="203"/>
      <c r="AK544" s="203"/>
      <c r="AL544" s="145"/>
      <c r="AM544" s="203" t="s">
        <v>442</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444</v>
      </c>
      <c r="AJ549" s="203"/>
      <c r="AK549" s="203"/>
      <c r="AL549" s="145"/>
      <c r="AM549" s="203" t="s">
        <v>436</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444</v>
      </c>
      <c r="AJ554" s="203"/>
      <c r="AK554" s="203"/>
      <c r="AL554" s="145"/>
      <c r="AM554" s="203" t="s">
        <v>436</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444</v>
      </c>
      <c r="AJ559" s="203"/>
      <c r="AK559" s="203"/>
      <c r="AL559" s="145"/>
      <c r="AM559" s="203" t="s">
        <v>440</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444</v>
      </c>
      <c r="AJ564" s="203"/>
      <c r="AK564" s="203"/>
      <c r="AL564" s="145"/>
      <c r="AM564" s="203" t="s">
        <v>436</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445</v>
      </c>
      <c r="AJ569" s="203"/>
      <c r="AK569" s="203"/>
      <c r="AL569" s="145"/>
      <c r="AM569" s="203" t="s">
        <v>436</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444</v>
      </c>
      <c r="AJ574" s="203"/>
      <c r="AK574" s="203"/>
      <c r="AL574" s="145"/>
      <c r="AM574" s="203" t="s">
        <v>436</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444</v>
      </c>
      <c r="AJ579" s="203"/>
      <c r="AK579" s="203"/>
      <c r="AL579" s="145"/>
      <c r="AM579" s="203" t="s">
        <v>436</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444</v>
      </c>
      <c r="AJ584" s="203"/>
      <c r="AK584" s="203"/>
      <c r="AL584" s="145"/>
      <c r="AM584" s="203" t="s">
        <v>440</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477</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471</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444</v>
      </c>
      <c r="AJ593" s="203"/>
      <c r="AK593" s="203"/>
      <c r="AL593" s="145"/>
      <c r="AM593" s="203" t="s">
        <v>436</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445</v>
      </c>
      <c r="AJ598" s="203"/>
      <c r="AK598" s="203"/>
      <c r="AL598" s="145"/>
      <c r="AM598" s="203" t="s">
        <v>441</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444</v>
      </c>
      <c r="AJ603" s="203"/>
      <c r="AK603" s="203"/>
      <c r="AL603" s="145"/>
      <c r="AM603" s="203" t="s">
        <v>436</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444</v>
      </c>
      <c r="AJ608" s="203"/>
      <c r="AK608" s="203"/>
      <c r="AL608" s="145"/>
      <c r="AM608" s="203" t="s">
        <v>436</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444</v>
      </c>
      <c r="AJ613" s="203"/>
      <c r="AK613" s="203"/>
      <c r="AL613" s="145"/>
      <c r="AM613" s="203" t="s">
        <v>440</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444</v>
      </c>
      <c r="AJ618" s="203"/>
      <c r="AK618" s="203"/>
      <c r="AL618" s="145"/>
      <c r="AM618" s="203" t="s">
        <v>440</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444</v>
      </c>
      <c r="AJ623" s="203"/>
      <c r="AK623" s="203"/>
      <c r="AL623" s="145"/>
      <c r="AM623" s="203" t="s">
        <v>441</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444</v>
      </c>
      <c r="AJ628" s="203"/>
      <c r="AK628" s="203"/>
      <c r="AL628" s="145"/>
      <c r="AM628" s="203" t="s">
        <v>440</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444</v>
      </c>
      <c r="AJ633" s="203"/>
      <c r="AK633" s="203"/>
      <c r="AL633" s="145"/>
      <c r="AM633" s="203" t="s">
        <v>436</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444</v>
      </c>
      <c r="AJ638" s="203"/>
      <c r="AK638" s="203"/>
      <c r="AL638" s="145"/>
      <c r="AM638" s="203" t="s">
        <v>440</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477</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472</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445</v>
      </c>
      <c r="AJ647" s="203"/>
      <c r="AK647" s="203"/>
      <c r="AL647" s="145"/>
      <c r="AM647" s="203" t="s">
        <v>436</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444</v>
      </c>
      <c r="AJ652" s="203"/>
      <c r="AK652" s="203"/>
      <c r="AL652" s="145"/>
      <c r="AM652" s="203" t="s">
        <v>436</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444</v>
      </c>
      <c r="AJ657" s="203"/>
      <c r="AK657" s="203"/>
      <c r="AL657" s="145"/>
      <c r="AM657" s="203" t="s">
        <v>440</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444</v>
      </c>
      <c r="AJ662" s="203"/>
      <c r="AK662" s="203"/>
      <c r="AL662" s="145"/>
      <c r="AM662" s="203" t="s">
        <v>436</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444</v>
      </c>
      <c r="AJ667" s="203"/>
      <c r="AK667" s="203"/>
      <c r="AL667" s="145"/>
      <c r="AM667" s="203" t="s">
        <v>436</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445</v>
      </c>
      <c r="AJ672" s="203"/>
      <c r="AK672" s="203"/>
      <c r="AL672" s="145"/>
      <c r="AM672" s="203" t="s">
        <v>436</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444</v>
      </c>
      <c r="AJ677" s="203"/>
      <c r="AK677" s="203"/>
      <c r="AL677" s="145"/>
      <c r="AM677" s="203" t="s">
        <v>442</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445</v>
      </c>
      <c r="AJ682" s="203"/>
      <c r="AK682" s="203"/>
      <c r="AL682" s="145"/>
      <c r="AM682" s="203" t="s">
        <v>440</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444</v>
      </c>
      <c r="AJ687" s="203"/>
      <c r="AK687" s="203"/>
      <c r="AL687" s="145"/>
      <c r="AM687" s="203" t="s">
        <v>436</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444</v>
      </c>
      <c r="AJ692" s="203"/>
      <c r="AK692" s="203"/>
      <c r="AL692" s="145"/>
      <c r="AM692" s="203" t="s">
        <v>441</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477</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58.5" customHeight="1" x14ac:dyDescent="0.15">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483</v>
      </c>
      <c r="AE702" s="332"/>
      <c r="AF702" s="332"/>
      <c r="AG702" s="371" t="s">
        <v>511</v>
      </c>
      <c r="AH702" s="372"/>
      <c r="AI702" s="372"/>
      <c r="AJ702" s="372"/>
      <c r="AK702" s="372"/>
      <c r="AL702" s="372"/>
      <c r="AM702" s="372"/>
      <c r="AN702" s="372"/>
      <c r="AO702" s="372"/>
      <c r="AP702" s="372"/>
      <c r="AQ702" s="372"/>
      <c r="AR702" s="372"/>
      <c r="AS702" s="372"/>
      <c r="AT702" s="372"/>
      <c r="AU702" s="372"/>
      <c r="AV702" s="372"/>
      <c r="AW702" s="372"/>
      <c r="AX702" s="373"/>
    </row>
    <row r="703" spans="1:50" ht="49.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483</v>
      </c>
      <c r="AE703" s="315"/>
      <c r="AF703" s="315"/>
      <c r="AG703" s="87" t="s">
        <v>512</v>
      </c>
      <c r="AH703" s="88"/>
      <c r="AI703" s="88"/>
      <c r="AJ703" s="88"/>
      <c r="AK703" s="88"/>
      <c r="AL703" s="88"/>
      <c r="AM703" s="88"/>
      <c r="AN703" s="88"/>
      <c r="AO703" s="88"/>
      <c r="AP703" s="88"/>
      <c r="AQ703" s="88"/>
      <c r="AR703" s="88"/>
      <c r="AS703" s="88"/>
      <c r="AT703" s="88"/>
      <c r="AU703" s="88"/>
      <c r="AV703" s="88"/>
      <c r="AW703" s="88"/>
      <c r="AX703" s="89"/>
    </row>
    <row r="704" spans="1:50" ht="44.25" customHeight="1" x14ac:dyDescent="0.15">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483</v>
      </c>
      <c r="AE704" s="769"/>
      <c r="AF704" s="769"/>
      <c r="AG704" s="153" t="s">
        <v>513</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483</v>
      </c>
      <c r="AE705" s="701"/>
      <c r="AF705" s="701"/>
      <c r="AG705" s="111" t="s">
        <v>515</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0"/>
      <c r="D706" s="781"/>
      <c r="E706" s="716" t="s">
        <v>423</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514</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514</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55.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483</v>
      </c>
      <c r="AE708" s="591"/>
      <c r="AF708" s="591"/>
      <c r="AG708" s="728" t="s">
        <v>517</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483</v>
      </c>
      <c r="AE709" s="315"/>
      <c r="AF709" s="315"/>
      <c r="AG709" s="87" t="s">
        <v>518</v>
      </c>
      <c r="AH709" s="88"/>
      <c r="AI709" s="88"/>
      <c r="AJ709" s="88"/>
      <c r="AK709" s="88"/>
      <c r="AL709" s="88"/>
      <c r="AM709" s="88"/>
      <c r="AN709" s="88"/>
      <c r="AO709" s="88"/>
      <c r="AP709" s="88"/>
      <c r="AQ709" s="88"/>
      <c r="AR709" s="88"/>
      <c r="AS709" s="88"/>
      <c r="AT709" s="88"/>
      <c r="AU709" s="88"/>
      <c r="AV709" s="88"/>
      <c r="AW709" s="88"/>
      <c r="AX709" s="89"/>
    </row>
    <row r="710" spans="1:50" ht="66"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483</v>
      </c>
      <c r="AE710" s="315"/>
      <c r="AF710" s="315"/>
      <c r="AG710" s="87" t="s">
        <v>519</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483</v>
      </c>
      <c r="AE711" s="315"/>
      <c r="AF711" s="315"/>
      <c r="AG711" s="87" t="s">
        <v>520</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390</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516</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53.25" customHeight="1" x14ac:dyDescent="0.15">
      <c r="A713" s="628"/>
      <c r="B713" s="630"/>
      <c r="C713" s="934" t="s">
        <v>391</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4" t="s">
        <v>483</v>
      </c>
      <c r="AE713" s="315"/>
      <c r="AF713" s="649"/>
      <c r="AG713" s="87" t="s">
        <v>542</v>
      </c>
      <c r="AH713" s="88"/>
      <c r="AI713" s="88"/>
      <c r="AJ713" s="88"/>
      <c r="AK713" s="88"/>
      <c r="AL713" s="88"/>
      <c r="AM713" s="88"/>
      <c r="AN713" s="88"/>
      <c r="AO713" s="88"/>
      <c r="AP713" s="88"/>
      <c r="AQ713" s="88"/>
      <c r="AR713" s="88"/>
      <c r="AS713" s="88"/>
      <c r="AT713" s="88"/>
      <c r="AU713" s="88"/>
      <c r="AV713" s="88"/>
      <c r="AW713" s="88"/>
      <c r="AX713" s="89"/>
    </row>
    <row r="714" spans="1:50" ht="41.25" customHeight="1" x14ac:dyDescent="0.15">
      <c r="A714" s="631"/>
      <c r="B714" s="632"/>
      <c r="C714" s="633" t="s">
        <v>367</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483</v>
      </c>
      <c r="AE714" s="794"/>
      <c r="AF714" s="795"/>
      <c r="AG714" s="722" t="s">
        <v>521</v>
      </c>
      <c r="AH714" s="723"/>
      <c r="AI714" s="723"/>
      <c r="AJ714" s="723"/>
      <c r="AK714" s="723"/>
      <c r="AL714" s="723"/>
      <c r="AM714" s="723"/>
      <c r="AN714" s="723"/>
      <c r="AO714" s="723"/>
      <c r="AP714" s="723"/>
      <c r="AQ714" s="723"/>
      <c r="AR714" s="723"/>
      <c r="AS714" s="723"/>
      <c r="AT714" s="723"/>
      <c r="AU714" s="723"/>
      <c r="AV714" s="723"/>
      <c r="AW714" s="723"/>
      <c r="AX714" s="724"/>
    </row>
    <row r="715" spans="1:50" ht="39" customHeight="1" x14ac:dyDescent="0.15">
      <c r="A715" s="626" t="s">
        <v>39</v>
      </c>
      <c r="B715" s="770"/>
      <c r="C715" s="771" t="s">
        <v>368</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483</v>
      </c>
      <c r="AE715" s="591"/>
      <c r="AF715" s="642"/>
      <c r="AG715" s="728" t="s">
        <v>522</v>
      </c>
      <c r="AH715" s="729"/>
      <c r="AI715" s="729"/>
      <c r="AJ715" s="729"/>
      <c r="AK715" s="729"/>
      <c r="AL715" s="729"/>
      <c r="AM715" s="729"/>
      <c r="AN715" s="729"/>
      <c r="AO715" s="729"/>
      <c r="AP715" s="729"/>
      <c r="AQ715" s="729"/>
      <c r="AR715" s="729"/>
      <c r="AS715" s="729"/>
      <c r="AT715" s="729"/>
      <c r="AU715" s="729"/>
      <c r="AV715" s="729"/>
      <c r="AW715" s="729"/>
      <c r="AX715" s="730"/>
    </row>
    <row r="716" spans="1:50" ht="58.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483</v>
      </c>
      <c r="AE716" s="613"/>
      <c r="AF716" s="613"/>
      <c r="AG716" s="87" t="s">
        <v>519</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483</v>
      </c>
      <c r="AE717" s="315"/>
      <c r="AF717" s="315"/>
      <c r="AG717" s="87" t="s">
        <v>523</v>
      </c>
      <c r="AH717" s="88"/>
      <c r="AI717" s="88"/>
      <c r="AJ717" s="88"/>
      <c r="AK717" s="88"/>
      <c r="AL717" s="88"/>
      <c r="AM717" s="88"/>
      <c r="AN717" s="88"/>
      <c r="AO717" s="88"/>
      <c r="AP717" s="88"/>
      <c r="AQ717" s="88"/>
      <c r="AR717" s="88"/>
      <c r="AS717" s="88"/>
      <c r="AT717" s="88"/>
      <c r="AU717" s="88"/>
      <c r="AV717" s="88"/>
      <c r="AW717" s="88"/>
      <c r="AX717" s="89"/>
    </row>
    <row r="718" spans="1:50" ht="42"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483</v>
      </c>
      <c r="AE718" s="315"/>
      <c r="AF718" s="315"/>
      <c r="AG718" s="113" t="s">
        <v>524</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383</v>
      </c>
      <c r="D720" s="286"/>
      <c r="E720" s="286"/>
      <c r="F720" s="289"/>
      <c r="G720" s="285" t="s">
        <v>384</v>
      </c>
      <c r="H720" s="286"/>
      <c r="I720" s="286"/>
      <c r="J720" s="286"/>
      <c r="K720" s="286"/>
      <c r="L720" s="286"/>
      <c r="M720" s="286"/>
      <c r="N720" s="285" t="s">
        <v>387</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hidden="1"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57" customHeight="1" x14ac:dyDescent="0.15">
      <c r="A726" s="626" t="s">
        <v>47</v>
      </c>
      <c r="B726" s="788"/>
      <c r="C726" s="801" t="s">
        <v>52</v>
      </c>
      <c r="D726" s="823"/>
      <c r="E726" s="823"/>
      <c r="F726" s="824"/>
      <c r="G726" s="563" t="s">
        <v>580</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57" customHeight="1" thickBot="1" x14ac:dyDescent="0.2">
      <c r="A727" s="789"/>
      <c r="B727" s="790"/>
      <c r="C727" s="734" t="s">
        <v>56</v>
      </c>
      <c r="D727" s="735"/>
      <c r="E727" s="735"/>
      <c r="F727" s="736"/>
      <c r="G727" s="561" t="s">
        <v>581</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47.2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51.75" customHeight="1" thickBot="1" x14ac:dyDescent="0.2">
      <c r="A731" s="785" t="s">
        <v>255</v>
      </c>
      <c r="B731" s="786"/>
      <c r="C731" s="786"/>
      <c r="D731" s="786"/>
      <c r="E731" s="787"/>
      <c r="F731" s="715" t="s">
        <v>583</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t="s">
        <v>585</v>
      </c>
      <c r="B733" s="660"/>
      <c r="C733" s="660"/>
      <c r="D733" s="660"/>
      <c r="E733" s="661"/>
      <c r="F733" s="623" t="s">
        <v>586</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396</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7" t="s">
        <v>466</v>
      </c>
      <c r="B737" s="196"/>
      <c r="C737" s="196"/>
      <c r="D737" s="197"/>
      <c r="E737" s="976" t="s">
        <v>525</v>
      </c>
      <c r="F737" s="976"/>
      <c r="G737" s="976"/>
      <c r="H737" s="976"/>
      <c r="I737" s="976"/>
      <c r="J737" s="976"/>
      <c r="K737" s="976"/>
      <c r="L737" s="976"/>
      <c r="M737" s="976"/>
      <c r="N737" s="351" t="s">
        <v>459</v>
      </c>
      <c r="O737" s="351"/>
      <c r="P737" s="351"/>
      <c r="Q737" s="351"/>
      <c r="R737" s="976" t="s">
        <v>527</v>
      </c>
      <c r="S737" s="976"/>
      <c r="T737" s="976"/>
      <c r="U737" s="976"/>
      <c r="V737" s="976"/>
      <c r="W737" s="976"/>
      <c r="X737" s="976"/>
      <c r="Y737" s="976"/>
      <c r="Z737" s="976"/>
      <c r="AA737" s="351" t="s">
        <v>458</v>
      </c>
      <c r="AB737" s="351"/>
      <c r="AC737" s="351"/>
      <c r="AD737" s="351"/>
      <c r="AE737" s="976" t="s">
        <v>529</v>
      </c>
      <c r="AF737" s="976"/>
      <c r="AG737" s="976"/>
      <c r="AH737" s="976"/>
      <c r="AI737" s="976"/>
      <c r="AJ737" s="976"/>
      <c r="AK737" s="976"/>
      <c r="AL737" s="976"/>
      <c r="AM737" s="976"/>
      <c r="AN737" s="351" t="s">
        <v>457</v>
      </c>
      <c r="AO737" s="351"/>
      <c r="AP737" s="351"/>
      <c r="AQ737" s="351"/>
      <c r="AR737" s="968" t="s">
        <v>531</v>
      </c>
      <c r="AS737" s="969"/>
      <c r="AT737" s="969"/>
      <c r="AU737" s="969"/>
      <c r="AV737" s="969"/>
      <c r="AW737" s="969"/>
      <c r="AX737" s="970"/>
      <c r="AY737" s="75"/>
      <c r="AZ737" s="75"/>
    </row>
    <row r="738" spans="1:52" ht="24.75" customHeight="1" x14ac:dyDescent="0.15">
      <c r="A738" s="977" t="s">
        <v>456</v>
      </c>
      <c r="B738" s="196"/>
      <c r="C738" s="196"/>
      <c r="D738" s="197"/>
      <c r="E738" s="976" t="s">
        <v>526</v>
      </c>
      <c r="F738" s="976"/>
      <c r="G738" s="976"/>
      <c r="H738" s="976"/>
      <c r="I738" s="976"/>
      <c r="J738" s="976"/>
      <c r="K738" s="976"/>
      <c r="L738" s="976"/>
      <c r="M738" s="976"/>
      <c r="N738" s="351" t="s">
        <v>455</v>
      </c>
      <c r="O738" s="351"/>
      <c r="P738" s="351"/>
      <c r="Q738" s="351"/>
      <c r="R738" s="976" t="s">
        <v>528</v>
      </c>
      <c r="S738" s="976"/>
      <c r="T738" s="976"/>
      <c r="U738" s="976"/>
      <c r="V738" s="976"/>
      <c r="W738" s="976"/>
      <c r="X738" s="976"/>
      <c r="Y738" s="976"/>
      <c r="Z738" s="976"/>
      <c r="AA738" s="351" t="s">
        <v>454</v>
      </c>
      <c r="AB738" s="351"/>
      <c r="AC738" s="351"/>
      <c r="AD738" s="351"/>
      <c r="AE738" s="976" t="s">
        <v>530</v>
      </c>
      <c r="AF738" s="976"/>
      <c r="AG738" s="976"/>
      <c r="AH738" s="976"/>
      <c r="AI738" s="976"/>
      <c r="AJ738" s="976"/>
      <c r="AK738" s="976"/>
      <c r="AL738" s="976"/>
      <c r="AM738" s="976"/>
      <c r="AN738" s="351" t="s">
        <v>450</v>
      </c>
      <c r="AO738" s="351"/>
      <c r="AP738" s="351"/>
      <c r="AQ738" s="351"/>
      <c r="AR738" s="968" t="s">
        <v>532</v>
      </c>
      <c r="AS738" s="969"/>
      <c r="AT738" s="969"/>
      <c r="AU738" s="969"/>
      <c r="AV738" s="969"/>
      <c r="AW738" s="969"/>
      <c r="AX738" s="970"/>
    </row>
    <row r="739" spans="1:52" ht="24.75" customHeight="1" thickBot="1" x14ac:dyDescent="0.2">
      <c r="A739" s="978" t="s">
        <v>446</v>
      </c>
      <c r="B739" s="979"/>
      <c r="C739" s="979"/>
      <c r="D739" s="980"/>
      <c r="E739" s="981" t="s">
        <v>537</v>
      </c>
      <c r="F739" s="971"/>
      <c r="G739" s="971"/>
      <c r="H739" s="79" t="str">
        <f>IF(E739="", "", "(")</f>
        <v>(</v>
      </c>
      <c r="I739" s="971"/>
      <c r="J739" s="971"/>
      <c r="K739" s="79" t="str">
        <f>IF(OR(I739="　", I739=""), "", "-")</f>
        <v/>
      </c>
      <c r="L739" s="972">
        <v>284</v>
      </c>
      <c r="M739" s="972"/>
      <c r="N739" s="80" t="str">
        <f>IF(O739="", "", "-")</f>
        <v/>
      </c>
      <c r="O739" s="81"/>
      <c r="P739" s="80" t="str">
        <f>IF(E739="", "", ")")</f>
        <v>)</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x14ac:dyDescent="0.15">
      <c r="A740" s="600" t="s">
        <v>426</v>
      </c>
      <c r="B740" s="601"/>
      <c r="C740" s="601"/>
      <c r="D740" s="601"/>
      <c r="E740" s="601"/>
      <c r="F740" s="602"/>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428</v>
      </c>
      <c r="B779" s="615"/>
      <c r="C779" s="615"/>
      <c r="D779" s="615"/>
      <c r="E779" s="615"/>
      <c r="F779" s="616"/>
      <c r="G779" s="581" t="s">
        <v>533</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534</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15">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15">
      <c r="A781" s="617"/>
      <c r="B781" s="618"/>
      <c r="C781" s="618"/>
      <c r="D781" s="618"/>
      <c r="E781" s="618"/>
      <c r="F781" s="619"/>
      <c r="G781" s="656" t="s">
        <v>543</v>
      </c>
      <c r="H781" s="657"/>
      <c r="I781" s="657"/>
      <c r="J781" s="657"/>
      <c r="K781" s="658"/>
      <c r="L781" s="650" t="s">
        <v>546</v>
      </c>
      <c r="M781" s="651"/>
      <c r="N781" s="651"/>
      <c r="O781" s="651"/>
      <c r="P781" s="651"/>
      <c r="Q781" s="651"/>
      <c r="R781" s="651"/>
      <c r="S781" s="651"/>
      <c r="T781" s="651"/>
      <c r="U781" s="651"/>
      <c r="V781" s="651"/>
      <c r="W781" s="651"/>
      <c r="X781" s="652"/>
      <c r="Y781" s="374">
        <v>12981</v>
      </c>
      <c r="Z781" s="375"/>
      <c r="AA781" s="375"/>
      <c r="AB781" s="791"/>
      <c r="AC781" s="656" t="s">
        <v>543</v>
      </c>
      <c r="AD781" s="657"/>
      <c r="AE781" s="657"/>
      <c r="AF781" s="657"/>
      <c r="AG781" s="658"/>
      <c r="AH781" s="650" t="s">
        <v>546</v>
      </c>
      <c r="AI781" s="651"/>
      <c r="AJ781" s="651"/>
      <c r="AK781" s="651"/>
      <c r="AL781" s="651"/>
      <c r="AM781" s="651"/>
      <c r="AN781" s="651"/>
      <c r="AO781" s="651"/>
      <c r="AP781" s="651"/>
      <c r="AQ781" s="651"/>
      <c r="AR781" s="651"/>
      <c r="AS781" s="651"/>
      <c r="AT781" s="652"/>
      <c r="AU781" s="374">
        <v>12981</v>
      </c>
      <c r="AV781" s="375"/>
      <c r="AW781" s="375"/>
      <c r="AX781" s="376"/>
    </row>
    <row r="782" spans="1:50" ht="24.75" customHeight="1" x14ac:dyDescent="0.15">
      <c r="A782" s="617"/>
      <c r="B782" s="618"/>
      <c r="C782" s="618"/>
      <c r="D782" s="618"/>
      <c r="E782" s="618"/>
      <c r="F782" s="619"/>
      <c r="G782" s="592" t="s">
        <v>544</v>
      </c>
      <c r="H782" s="593"/>
      <c r="I782" s="593"/>
      <c r="J782" s="593"/>
      <c r="K782" s="594"/>
      <c r="L782" s="584" t="s">
        <v>547</v>
      </c>
      <c r="M782" s="585"/>
      <c r="N782" s="585"/>
      <c r="O782" s="585"/>
      <c r="P782" s="585"/>
      <c r="Q782" s="585"/>
      <c r="R782" s="585"/>
      <c r="S782" s="585"/>
      <c r="T782" s="585"/>
      <c r="U782" s="585"/>
      <c r="V782" s="585"/>
      <c r="W782" s="585"/>
      <c r="X782" s="586"/>
      <c r="Y782" s="587">
        <v>742</v>
      </c>
      <c r="Z782" s="588"/>
      <c r="AA782" s="588"/>
      <c r="AB782" s="598"/>
      <c r="AC782" s="592" t="s">
        <v>544</v>
      </c>
      <c r="AD782" s="593"/>
      <c r="AE782" s="593"/>
      <c r="AF782" s="593"/>
      <c r="AG782" s="594"/>
      <c r="AH782" s="584" t="s">
        <v>547</v>
      </c>
      <c r="AI782" s="585"/>
      <c r="AJ782" s="585"/>
      <c r="AK782" s="585"/>
      <c r="AL782" s="585"/>
      <c r="AM782" s="585"/>
      <c r="AN782" s="585"/>
      <c r="AO782" s="585"/>
      <c r="AP782" s="585"/>
      <c r="AQ782" s="585"/>
      <c r="AR782" s="585"/>
      <c r="AS782" s="585"/>
      <c r="AT782" s="586"/>
      <c r="AU782" s="587">
        <v>742</v>
      </c>
      <c r="AV782" s="588"/>
      <c r="AW782" s="588"/>
      <c r="AX782" s="589"/>
    </row>
    <row r="783" spans="1:50" ht="24.75" customHeight="1" x14ac:dyDescent="0.15">
      <c r="A783" s="617"/>
      <c r="B783" s="618"/>
      <c r="C783" s="618"/>
      <c r="D783" s="618"/>
      <c r="E783" s="618"/>
      <c r="F783" s="619"/>
      <c r="G783" s="592" t="s">
        <v>545</v>
      </c>
      <c r="H783" s="593"/>
      <c r="I783" s="593"/>
      <c r="J783" s="593"/>
      <c r="K783" s="594"/>
      <c r="L783" s="584" t="s">
        <v>545</v>
      </c>
      <c r="M783" s="585"/>
      <c r="N783" s="585"/>
      <c r="O783" s="585"/>
      <c r="P783" s="585"/>
      <c r="Q783" s="585"/>
      <c r="R783" s="585"/>
      <c r="S783" s="585"/>
      <c r="T783" s="585"/>
      <c r="U783" s="585"/>
      <c r="V783" s="585"/>
      <c r="W783" s="585"/>
      <c r="X783" s="586"/>
      <c r="Y783" s="587">
        <v>76</v>
      </c>
      <c r="Z783" s="588"/>
      <c r="AA783" s="588"/>
      <c r="AB783" s="598"/>
      <c r="AC783" s="592" t="s">
        <v>545</v>
      </c>
      <c r="AD783" s="593"/>
      <c r="AE783" s="593"/>
      <c r="AF783" s="593"/>
      <c r="AG783" s="594"/>
      <c r="AH783" s="584" t="s">
        <v>545</v>
      </c>
      <c r="AI783" s="585"/>
      <c r="AJ783" s="585"/>
      <c r="AK783" s="585"/>
      <c r="AL783" s="585"/>
      <c r="AM783" s="585"/>
      <c r="AN783" s="585"/>
      <c r="AO783" s="585"/>
      <c r="AP783" s="585"/>
      <c r="AQ783" s="585"/>
      <c r="AR783" s="585"/>
      <c r="AS783" s="585"/>
      <c r="AT783" s="586"/>
      <c r="AU783" s="587">
        <v>76</v>
      </c>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thickBot="1" x14ac:dyDescent="0.2">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13799</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13799</v>
      </c>
      <c r="AV791" s="818"/>
      <c r="AW791" s="818"/>
      <c r="AX791" s="820"/>
    </row>
    <row r="792" spans="1:50" ht="24.75" customHeight="1" x14ac:dyDescent="0.15">
      <c r="A792" s="617"/>
      <c r="B792" s="618"/>
      <c r="C792" s="618"/>
      <c r="D792" s="618"/>
      <c r="E792" s="618"/>
      <c r="F792" s="619"/>
      <c r="G792" s="581" t="s">
        <v>579</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customHeight="1" x14ac:dyDescent="0.15">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customHeight="1" x14ac:dyDescent="0.15">
      <c r="A794" s="617"/>
      <c r="B794" s="618"/>
      <c r="C794" s="618"/>
      <c r="D794" s="618"/>
      <c r="E794" s="618"/>
      <c r="F794" s="619"/>
      <c r="G794" s="656" t="s">
        <v>543</v>
      </c>
      <c r="H794" s="657"/>
      <c r="I794" s="657"/>
      <c r="J794" s="657"/>
      <c r="K794" s="658"/>
      <c r="L794" s="650" t="s">
        <v>548</v>
      </c>
      <c r="M794" s="651"/>
      <c r="N794" s="651"/>
      <c r="O794" s="651"/>
      <c r="P794" s="651"/>
      <c r="Q794" s="651"/>
      <c r="R794" s="651"/>
      <c r="S794" s="651"/>
      <c r="T794" s="651"/>
      <c r="U794" s="651"/>
      <c r="V794" s="651"/>
      <c r="W794" s="651"/>
      <c r="X794" s="652"/>
      <c r="Y794" s="374">
        <v>2712</v>
      </c>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customHeight="1" x14ac:dyDescent="0.15">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2712</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15">
      <c r="A805" s="617"/>
      <c r="B805" s="618"/>
      <c r="C805" s="618"/>
      <c r="D805" s="618"/>
      <c r="E805" s="618"/>
      <c r="F805" s="619"/>
      <c r="G805" s="581" t="s">
        <v>364</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365</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15">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15">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hidden="1" customHeight="1" thickBot="1" x14ac:dyDescent="0.2">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388</v>
      </c>
      <c r="AM831" s="267"/>
      <c r="AN831" s="267"/>
      <c r="AO831" s="68" t="s">
        <v>386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382</v>
      </c>
      <c r="AD836" s="135"/>
      <c r="AE836" s="135"/>
      <c r="AF836" s="135"/>
      <c r="AG836" s="135"/>
      <c r="AH836" s="353" t="s">
        <v>410</v>
      </c>
      <c r="AI836" s="350"/>
      <c r="AJ836" s="350"/>
      <c r="AK836" s="350"/>
      <c r="AL836" s="350" t="s">
        <v>21</v>
      </c>
      <c r="AM836" s="350"/>
      <c r="AN836" s="350"/>
      <c r="AO836" s="355"/>
      <c r="AP836" s="356" t="s">
        <v>344</v>
      </c>
      <c r="AQ836" s="356"/>
      <c r="AR836" s="356"/>
      <c r="AS836" s="356"/>
      <c r="AT836" s="356"/>
      <c r="AU836" s="356"/>
      <c r="AV836" s="356"/>
      <c r="AW836" s="356"/>
      <c r="AX836" s="356"/>
    </row>
    <row r="837" spans="1:50" ht="48" customHeight="1" x14ac:dyDescent="0.15">
      <c r="A837" s="362">
        <v>1</v>
      </c>
      <c r="B837" s="362">
        <v>1</v>
      </c>
      <c r="C837" s="347" t="s">
        <v>540</v>
      </c>
      <c r="D837" s="333"/>
      <c r="E837" s="333"/>
      <c r="F837" s="333"/>
      <c r="G837" s="333"/>
      <c r="H837" s="333"/>
      <c r="I837" s="333"/>
      <c r="J837" s="334">
        <v>4020005004767</v>
      </c>
      <c r="K837" s="335"/>
      <c r="L837" s="335"/>
      <c r="M837" s="335"/>
      <c r="N837" s="335"/>
      <c r="O837" s="335"/>
      <c r="P837" s="348" t="s">
        <v>541</v>
      </c>
      <c r="Q837" s="336"/>
      <c r="R837" s="336"/>
      <c r="S837" s="336"/>
      <c r="T837" s="336"/>
      <c r="U837" s="336"/>
      <c r="V837" s="336"/>
      <c r="W837" s="336"/>
      <c r="X837" s="336"/>
      <c r="Y837" s="337">
        <v>13799</v>
      </c>
      <c r="Z837" s="338"/>
      <c r="AA837" s="338"/>
      <c r="AB837" s="339"/>
      <c r="AC837" s="349" t="s">
        <v>538</v>
      </c>
      <c r="AD837" s="357"/>
      <c r="AE837" s="357"/>
      <c r="AF837" s="357"/>
      <c r="AG837" s="357"/>
      <c r="AH837" s="358" t="s">
        <v>539</v>
      </c>
      <c r="AI837" s="359"/>
      <c r="AJ837" s="359"/>
      <c r="AK837" s="359"/>
      <c r="AL837" s="343" t="s">
        <v>539</v>
      </c>
      <c r="AM837" s="344"/>
      <c r="AN837" s="344"/>
      <c r="AO837" s="345"/>
      <c r="AP837" s="346"/>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382</v>
      </c>
      <c r="AD869" s="135"/>
      <c r="AE869" s="135"/>
      <c r="AF869" s="135"/>
      <c r="AG869" s="135"/>
      <c r="AH869" s="353" t="s">
        <v>410</v>
      </c>
      <c r="AI869" s="350"/>
      <c r="AJ869" s="350"/>
      <c r="AK869" s="350"/>
      <c r="AL869" s="350" t="s">
        <v>21</v>
      </c>
      <c r="AM869" s="350"/>
      <c r="AN869" s="350"/>
      <c r="AO869" s="355"/>
      <c r="AP869" s="356" t="s">
        <v>344</v>
      </c>
      <c r="AQ869" s="356"/>
      <c r="AR869" s="356"/>
      <c r="AS869" s="356"/>
      <c r="AT869" s="356"/>
      <c r="AU869" s="356"/>
      <c r="AV869" s="356"/>
      <c r="AW869" s="356"/>
      <c r="AX869" s="356"/>
    </row>
    <row r="870" spans="1:50" ht="106.5" customHeight="1" x14ac:dyDescent="0.15">
      <c r="A870" s="362">
        <v>1</v>
      </c>
      <c r="B870" s="362">
        <v>1</v>
      </c>
      <c r="C870" s="347" t="s">
        <v>540</v>
      </c>
      <c r="D870" s="333"/>
      <c r="E870" s="333"/>
      <c r="F870" s="333"/>
      <c r="G870" s="333"/>
      <c r="H870" s="333"/>
      <c r="I870" s="333"/>
      <c r="J870" s="334">
        <v>4020005004767</v>
      </c>
      <c r="K870" s="335"/>
      <c r="L870" s="335"/>
      <c r="M870" s="335"/>
      <c r="N870" s="335"/>
      <c r="O870" s="335"/>
      <c r="P870" s="336" t="s">
        <v>549</v>
      </c>
      <c r="Q870" s="336"/>
      <c r="R870" s="336"/>
      <c r="S870" s="336"/>
      <c r="T870" s="336"/>
      <c r="U870" s="336"/>
      <c r="V870" s="336"/>
      <c r="W870" s="336"/>
      <c r="X870" s="336"/>
      <c r="Y870" s="337">
        <v>13799</v>
      </c>
      <c r="Z870" s="338"/>
      <c r="AA870" s="338"/>
      <c r="AB870" s="339"/>
      <c r="AC870" s="349" t="s">
        <v>538</v>
      </c>
      <c r="AD870" s="357"/>
      <c r="AE870" s="357"/>
      <c r="AF870" s="357"/>
      <c r="AG870" s="357"/>
      <c r="AH870" s="358" t="s">
        <v>539</v>
      </c>
      <c r="AI870" s="359"/>
      <c r="AJ870" s="359"/>
      <c r="AK870" s="359"/>
      <c r="AL870" s="343" t="s">
        <v>539</v>
      </c>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382</v>
      </c>
      <c r="AD902" s="135"/>
      <c r="AE902" s="135"/>
      <c r="AF902" s="135"/>
      <c r="AG902" s="135"/>
      <c r="AH902" s="353" t="s">
        <v>410</v>
      </c>
      <c r="AI902" s="350"/>
      <c r="AJ902" s="350"/>
      <c r="AK902" s="350"/>
      <c r="AL902" s="350" t="s">
        <v>21</v>
      </c>
      <c r="AM902" s="350"/>
      <c r="AN902" s="350"/>
      <c r="AO902" s="355"/>
      <c r="AP902" s="356" t="s">
        <v>344</v>
      </c>
      <c r="AQ902" s="356"/>
      <c r="AR902" s="356"/>
      <c r="AS902" s="356"/>
      <c r="AT902" s="356"/>
      <c r="AU902" s="356"/>
      <c r="AV902" s="356"/>
      <c r="AW902" s="356"/>
      <c r="AX902" s="356"/>
    </row>
    <row r="903" spans="1:50" ht="30" customHeight="1" x14ac:dyDescent="0.15">
      <c r="A903" s="362">
        <v>1</v>
      </c>
      <c r="B903" s="362">
        <v>1</v>
      </c>
      <c r="C903" s="347" t="s">
        <v>578</v>
      </c>
      <c r="D903" s="333"/>
      <c r="E903" s="333"/>
      <c r="F903" s="333"/>
      <c r="G903" s="333"/>
      <c r="H903" s="333"/>
      <c r="I903" s="333"/>
      <c r="J903" s="334">
        <v>7120001004931</v>
      </c>
      <c r="K903" s="335"/>
      <c r="L903" s="335"/>
      <c r="M903" s="335"/>
      <c r="N903" s="335"/>
      <c r="O903" s="335"/>
      <c r="P903" s="336" t="s">
        <v>559</v>
      </c>
      <c r="Q903" s="336"/>
      <c r="R903" s="336"/>
      <c r="S903" s="336"/>
      <c r="T903" s="336"/>
      <c r="U903" s="336"/>
      <c r="V903" s="336"/>
      <c r="W903" s="336"/>
      <c r="X903" s="336"/>
      <c r="Y903" s="337">
        <v>2712</v>
      </c>
      <c r="Z903" s="338"/>
      <c r="AA903" s="338"/>
      <c r="AB903" s="339"/>
      <c r="AC903" s="349" t="s">
        <v>569</v>
      </c>
      <c r="AD903" s="357"/>
      <c r="AE903" s="357"/>
      <c r="AF903" s="357"/>
      <c r="AG903" s="357"/>
      <c r="AH903" s="358">
        <v>4</v>
      </c>
      <c r="AI903" s="359"/>
      <c r="AJ903" s="359"/>
      <c r="AK903" s="359"/>
      <c r="AL903" s="343">
        <v>90.4</v>
      </c>
      <c r="AM903" s="344"/>
      <c r="AN903" s="344"/>
      <c r="AO903" s="345"/>
      <c r="AP903" s="346" t="s">
        <v>570</v>
      </c>
      <c r="AQ903" s="346"/>
      <c r="AR903" s="346"/>
      <c r="AS903" s="346"/>
      <c r="AT903" s="346"/>
      <c r="AU903" s="346"/>
      <c r="AV903" s="346"/>
      <c r="AW903" s="346"/>
      <c r="AX903" s="346"/>
    </row>
    <row r="904" spans="1:50" ht="134.25" customHeight="1" x14ac:dyDescent="0.15">
      <c r="A904" s="362">
        <v>2</v>
      </c>
      <c r="B904" s="362">
        <v>1</v>
      </c>
      <c r="C904" s="333" t="s">
        <v>550</v>
      </c>
      <c r="D904" s="333"/>
      <c r="E904" s="333"/>
      <c r="F904" s="333"/>
      <c r="G904" s="333"/>
      <c r="H904" s="333"/>
      <c r="I904" s="333"/>
      <c r="J904" s="334">
        <v>7011001016291</v>
      </c>
      <c r="K904" s="335"/>
      <c r="L904" s="335"/>
      <c r="M904" s="335"/>
      <c r="N904" s="335"/>
      <c r="O904" s="335"/>
      <c r="P904" s="336" t="s">
        <v>560</v>
      </c>
      <c r="Q904" s="336"/>
      <c r="R904" s="336"/>
      <c r="S904" s="336"/>
      <c r="T904" s="336"/>
      <c r="U904" s="336"/>
      <c r="V904" s="336"/>
      <c r="W904" s="336"/>
      <c r="X904" s="336"/>
      <c r="Y904" s="337">
        <v>1978</v>
      </c>
      <c r="Z904" s="338"/>
      <c r="AA904" s="338"/>
      <c r="AB904" s="339"/>
      <c r="AC904" s="349" t="s">
        <v>487</v>
      </c>
      <c r="AD904" s="349"/>
      <c r="AE904" s="349"/>
      <c r="AF904" s="349"/>
      <c r="AG904" s="349"/>
      <c r="AH904" s="358">
        <v>1</v>
      </c>
      <c r="AI904" s="359"/>
      <c r="AJ904" s="359"/>
      <c r="AK904" s="359"/>
      <c r="AL904" s="343" t="s">
        <v>487</v>
      </c>
      <c r="AM904" s="344"/>
      <c r="AN904" s="344"/>
      <c r="AO904" s="345"/>
      <c r="AP904" s="346" t="s">
        <v>571</v>
      </c>
      <c r="AQ904" s="346"/>
      <c r="AR904" s="346"/>
      <c r="AS904" s="346"/>
      <c r="AT904" s="346"/>
      <c r="AU904" s="346"/>
      <c r="AV904" s="346"/>
      <c r="AW904" s="346"/>
      <c r="AX904" s="346"/>
    </row>
    <row r="905" spans="1:50" ht="134.25" customHeight="1" x14ac:dyDescent="0.15">
      <c r="A905" s="362">
        <v>3</v>
      </c>
      <c r="B905" s="362">
        <v>1</v>
      </c>
      <c r="C905" s="347" t="s">
        <v>551</v>
      </c>
      <c r="D905" s="333"/>
      <c r="E905" s="333"/>
      <c r="F905" s="333"/>
      <c r="G905" s="333"/>
      <c r="H905" s="333"/>
      <c r="I905" s="333"/>
      <c r="J905" s="334">
        <v>9011001029597</v>
      </c>
      <c r="K905" s="335"/>
      <c r="L905" s="335"/>
      <c r="M905" s="335"/>
      <c r="N905" s="335"/>
      <c r="O905" s="335"/>
      <c r="P905" s="348" t="s">
        <v>561</v>
      </c>
      <c r="Q905" s="336"/>
      <c r="R905" s="336"/>
      <c r="S905" s="336"/>
      <c r="T905" s="336"/>
      <c r="U905" s="336"/>
      <c r="V905" s="336"/>
      <c r="W905" s="336"/>
      <c r="X905" s="336"/>
      <c r="Y905" s="337">
        <v>1698</v>
      </c>
      <c r="Z905" s="338"/>
      <c r="AA905" s="338"/>
      <c r="AB905" s="339"/>
      <c r="AC905" s="349" t="s">
        <v>487</v>
      </c>
      <c r="AD905" s="349"/>
      <c r="AE905" s="349"/>
      <c r="AF905" s="349"/>
      <c r="AG905" s="349"/>
      <c r="AH905" s="341">
        <v>1</v>
      </c>
      <c r="AI905" s="342"/>
      <c r="AJ905" s="342"/>
      <c r="AK905" s="342"/>
      <c r="AL905" s="343" t="s">
        <v>487</v>
      </c>
      <c r="AM905" s="344"/>
      <c r="AN905" s="344"/>
      <c r="AO905" s="345"/>
      <c r="AP905" s="346" t="s">
        <v>572</v>
      </c>
      <c r="AQ905" s="346"/>
      <c r="AR905" s="346"/>
      <c r="AS905" s="346"/>
      <c r="AT905" s="346"/>
      <c r="AU905" s="346"/>
      <c r="AV905" s="346"/>
      <c r="AW905" s="346"/>
      <c r="AX905" s="346"/>
    </row>
    <row r="906" spans="1:50" ht="30" customHeight="1" x14ac:dyDescent="0.15">
      <c r="A906" s="362">
        <v>4</v>
      </c>
      <c r="B906" s="362">
        <v>1</v>
      </c>
      <c r="C906" s="347" t="s">
        <v>552</v>
      </c>
      <c r="D906" s="333"/>
      <c r="E906" s="333"/>
      <c r="F906" s="333"/>
      <c r="G906" s="333"/>
      <c r="H906" s="333"/>
      <c r="I906" s="333"/>
      <c r="J906" s="334">
        <v>6010001034874</v>
      </c>
      <c r="K906" s="335"/>
      <c r="L906" s="335"/>
      <c r="M906" s="335"/>
      <c r="N906" s="335"/>
      <c r="O906" s="335"/>
      <c r="P906" s="348" t="s">
        <v>562</v>
      </c>
      <c r="Q906" s="336"/>
      <c r="R906" s="336"/>
      <c r="S906" s="336"/>
      <c r="T906" s="336"/>
      <c r="U906" s="336"/>
      <c r="V906" s="336"/>
      <c r="W906" s="336"/>
      <c r="X906" s="336"/>
      <c r="Y906" s="337">
        <v>1629</v>
      </c>
      <c r="Z906" s="338"/>
      <c r="AA906" s="338"/>
      <c r="AB906" s="339"/>
      <c r="AC906" s="349" t="s">
        <v>569</v>
      </c>
      <c r="AD906" s="349"/>
      <c r="AE906" s="349"/>
      <c r="AF906" s="349"/>
      <c r="AG906" s="349"/>
      <c r="AH906" s="341">
        <v>5</v>
      </c>
      <c r="AI906" s="342"/>
      <c r="AJ906" s="342"/>
      <c r="AK906" s="342"/>
      <c r="AL906" s="343">
        <v>90.6</v>
      </c>
      <c r="AM906" s="344"/>
      <c r="AN906" s="344"/>
      <c r="AO906" s="345"/>
      <c r="AP906" s="346" t="s">
        <v>570</v>
      </c>
      <c r="AQ906" s="346"/>
      <c r="AR906" s="346"/>
      <c r="AS906" s="346"/>
      <c r="AT906" s="346"/>
      <c r="AU906" s="346"/>
      <c r="AV906" s="346"/>
      <c r="AW906" s="346"/>
      <c r="AX906" s="346"/>
    </row>
    <row r="907" spans="1:50" ht="30" customHeight="1" x14ac:dyDescent="0.15">
      <c r="A907" s="362">
        <v>5</v>
      </c>
      <c r="B907" s="362">
        <v>1</v>
      </c>
      <c r="C907" s="333" t="s">
        <v>553</v>
      </c>
      <c r="D907" s="333"/>
      <c r="E907" s="333"/>
      <c r="F907" s="333"/>
      <c r="G907" s="333"/>
      <c r="H907" s="333"/>
      <c r="I907" s="333"/>
      <c r="J907" s="334">
        <v>4011101011880</v>
      </c>
      <c r="K907" s="335"/>
      <c r="L907" s="335"/>
      <c r="M907" s="335"/>
      <c r="N907" s="335"/>
      <c r="O907" s="335"/>
      <c r="P907" s="336" t="s">
        <v>563</v>
      </c>
      <c r="Q907" s="336"/>
      <c r="R907" s="336"/>
      <c r="S907" s="336"/>
      <c r="T907" s="336"/>
      <c r="U907" s="336"/>
      <c r="V907" s="336"/>
      <c r="W907" s="336"/>
      <c r="X907" s="336"/>
      <c r="Y907" s="337">
        <v>1060</v>
      </c>
      <c r="Z907" s="338"/>
      <c r="AA907" s="338"/>
      <c r="AB907" s="339"/>
      <c r="AC907" s="340" t="s">
        <v>569</v>
      </c>
      <c r="AD907" s="340"/>
      <c r="AE907" s="340"/>
      <c r="AF907" s="340"/>
      <c r="AG907" s="340"/>
      <c r="AH907" s="341">
        <v>5</v>
      </c>
      <c r="AI907" s="342"/>
      <c r="AJ907" s="342"/>
      <c r="AK907" s="342"/>
      <c r="AL907" s="343">
        <v>90</v>
      </c>
      <c r="AM907" s="344"/>
      <c r="AN907" s="344"/>
      <c r="AO907" s="345"/>
      <c r="AP907" s="346" t="s">
        <v>573</v>
      </c>
      <c r="AQ907" s="346"/>
      <c r="AR907" s="346"/>
      <c r="AS907" s="346"/>
      <c r="AT907" s="346"/>
      <c r="AU907" s="346"/>
      <c r="AV907" s="346"/>
      <c r="AW907" s="346"/>
      <c r="AX907" s="346"/>
    </row>
    <row r="908" spans="1:50" ht="136.5" customHeight="1" x14ac:dyDescent="0.15">
      <c r="A908" s="362">
        <v>6</v>
      </c>
      <c r="B908" s="362">
        <v>1</v>
      </c>
      <c r="C908" s="333" t="s">
        <v>554</v>
      </c>
      <c r="D908" s="333"/>
      <c r="E908" s="333"/>
      <c r="F908" s="333"/>
      <c r="G908" s="333"/>
      <c r="H908" s="333"/>
      <c r="I908" s="333"/>
      <c r="J908" s="334">
        <v>5020001022615</v>
      </c>
      <c r="K908" s="335"/>
      <c r="L908" s="335"/>
      <c r="M908" s="335"/>
      <c r="N908" s="335"/>
      <c r="O908" s="335"/>
      <c r="P908" s="336" t="s">
        <v>564</v>
      </c>
      <c r="Q908" s="336"/>
      <c r="R908" s="336"/>
      <c r="S908" s="336"/>
      <c r="T908" s="336"/>
      <c r="U908" s="336"/>
      <c r="V908" s="336"/>
      <c r="W908" s="336"/>
      <c r="X908" s="336"/>
      <c r="Y908" s="337">
        <v>1026</v>
      </c>
      <c r="Z908" s="338"/>
      <c r="AA908" s="338"/>
      <c r="AB908" s="339"/>
      <c r="AC908" s="340" t="s">
        <v>487</v>
      </c>
      <c r="AD908" s="340"/>
      <c r="AE908" s="340"/>
      <c r="AF908" s="340"/>
      <c r="AG908" s="340"/>
      <c r="AH908" s="341">
        <v>1</v>
      </c>
      <c r="AI908" s="342"/>
      <c r="AJ908" s="342"/>
      <c r="AK908" s="342"/>
      <c r="AL908" s="343" t="s">
        <v>487</v>
      </c>
      <c r="AM908" s="344"/>
      <c r="AN908" s="344"/>
      <c r="AO908" s="345"/>
      <c r="AP908" s="346" t="s">
        <v>574</v>
      </c>
      <c r="AQ908" s="346"/>
      <c r="AR908" s="346"/>
      <c r="AS908" s="346"/>
      <c r="AT908" s="346"/>
      <c r="AU908" s="346"/>
      <c r="AV908" s="346"/>
      <c r="AW908" s="346"/>
      <c r="AX908" s="346"/>
    </row>
    <row r="909" spans="1:50" ht="30" customHeight="1" x14ac:dyDescent="0.15">
      <c r="A909" s="362">
        <v>7</v>
      </c>
      <c r="B909" s="362">
        <v>1</v>
      </c>
      <c r="C909" s="333" t="s">
        <v>555</v>
      </c>
      <c r="D909" s="333"/>
      <c r="E909" s="333"/>
      <c r="F909" s="333"/>
      <c r="G909" s="333"/>
      <c r="H909" s="333"/>
      <c r="I909" s="333"/>
      <c r="J909" s="334">
        <v>2010401051696</v>
      </c>
      <c r="K909" s="335"/>
      <c r="L909" s="335"/>
      <c r="M909" s="335"/>
      <c r="N909" s="335"/>
      <c r="O909" s="335"/>
      <c r="P909" s="336" t="s">
        <v>565</v>
      </c>
      <c r="Q909" s="336"/>
      <c r="R909" s="336"/>
      <c r="S909" s="336"/>
      <c r="T909" s="336"/>
      <c r="U909" s="336"/>
      <c r="V909" s="336"/>
      <c r="W909" s="336"/>
      <c r="X909" s="336"/>
      <c r="Y909" s="337">
        <v>812</v>
      </c>
      <c r="Z909" s="338"/>
      <c r="AA909" s="338"/>
      <c r="AB909" s="339"/>
      <c r="AC909" s="340" t="s">
        <v>569</v>
      </c>
      <c r="AD909" s="340"/>
      <c r="AE909" s="340"/>
      <c r="AF909" s="340"/>
      <c r="AG909" s="340"/>
      <c r="AH909" s="341">
        <v>3</v>
      </c>
      <c r="AI909" s="342"/>
      <c r="AJ909" s="342"/>
      <c r="AK909" s="342"/>
      <c r="AL909" s="343">
        <v>90.9</v>
      </c>
      <c r="AM909" s="344"/>
      <c r="AN909" s="344"/>
      <c r="AO909" s="345"/>
      <c r="AP909" s="346" t="s">
        <v>573</v>
      </c>
      <c r="AQ909" s="346"/>
      <c r="AR909" s="346"/>
      <c r="AS909" s="346"/>
      <c r="AT909" s="346"/>
      <c r="AU909" s="346"/>
      <c r="AV909" s="346"/>
      <c r="AW909" s="346"/>
      <c r="AX909" s="346"/>
    </row>
    <row r="910" spans="1:50" ht="30" customHeight="1" x14ac:dyDescent="0.15">
      <c r="A910" s="362">
        <v>8</v>
      </c>
      <c r="B910" s="362">
        <v>1</v>
      </c>
      <c r="C910" s="333" t="s">
        <v>556</v>
      </c>
      <c r="D910" s="333"/>
      <c r="E910" s="333"/>
      <c r="F910" s="333"/>
      <c r="G910" s="333"/>
      <c r="H910" s="333"/>
      <c r="I910" s="333"/>
      <c r="J910" s="334">
        <v>1010401013565</v>
      </c>
      <c r="K910" s="335"/>
      <c r="L910" s="335"/>
      <c r="M910" s="335"/>
      <c r="N910" s="335"/>
      <c r="O910" s="335"/>
      <c r="P910" s="336" t="s">
        <v>566</v>
      </c>
      <c r="Q910" s="336"/>
      <c r="R910" s="336"/>
      <c r="S910" s="336"/>
      <c r="T910" s="336"/>
      <c r="U910" s="336"/>
      <c r="V910" s="336"/>
      <c r="W910" s="336"/>
      <c r="X910" s="336"/>
      <c r="Y910" s="337">
        <v>510</v>
      </c>
      <c r="Z910" s="338"/>
      <c r="AA910" s="338"/>
      <c r="AB910" s="339"/>
      <c r="AC910" s="340" t="s">
        <v>569</v>
      </c>
      <c r="AD910" s="340"/>
      <c r="AE910" s="340"/>
      <c r="AF910" s="340"/>
      <c r="AG910" s="340"/>
      <c r="AH910" s="341">
        <v>4</v>
      </c>
      <c r="AI910" s="342"/>
      <c r="AJ910" s="342"/>
      <c r="AK910" s="342"/>
      <c r="AL910" s="343">
        <v>92.8</v>
      </c>
      <c r="AM910" s="344"/>
      <c r="AN910" s="344"/>
      <c r="AO910" s="345"/>
      <c r="AP910" s="346" t="s">
        <v>575</v>
      </c>
      <c r="AQ910" s="346"/>
      <c r="AR910" s="346"/>
      <c r="AS910" s="346"/>
      <c r="AT910" s="346"/>
      <c r="AU910" s="346"/>
      <c r="AV910" s="346"/>
      <c r="AW910" s="346"/>
      <c r="AX910" s="346"/>
    </row>
    <row r="911" spans="1:50" ht="133.5" customHeight="1" x14ac:dyDescent="0.15">
      <c r="A911" s="362">
        <v>9</v>
      </c>
      <c r="B911" s="362">
        <v>1</v>
      </c>
      <c r="C911" s="333" t="s">
        <v>557</v>
      </c>
      <c r="D911" s="333"/>
      <c r="E911" s="333"/>
      <c r="F911" s="333"/>
      <c r="G911" s="333"/>
      <c r="H911" s="333"/>
      <c r="I911" s="333"/>
      <c r="J911" s="334">
        <v>3000020141003</v>
      </c>
      <c r="K911" s="335"/>
      <c r="L911" s="335"/>
      <c r="M911" s="335"/>
      <c r="N911" s="335"/>
      <c r="O911" s="335"/>
      <c r="P911" s="336" t="s">
        <v>567</v>
      </c>
      <c r="Q911" s="336"/>
      <c r="R911" s="336"/>
      <c r="S911" s="336"/>
      <c r="T911" s="336"/>
      <c r="U911" s="336"/>
      <c r="V911" s="336"/>
      <c r="W911" s="336"/>
      <c r="X911" s="336"/>
      <c r="Y911" s="337">
        <v>487</v>
      </c>
      <c r="Z911" s="338"/>
      <c r="AA911" s="338"/>
      <c r="AB911" s="339"/>
      <c r="AC911" s="340" t="s">
        <v>487</v>
      </c>
      <c r="AD911" s="340"/>
      <c r="AE911" s="340"/>
      <c r="AF911" s="340"/>
      <c r="AG911" s="340"/>
      <c r="AH911" s="341">
        <v>1</v>
      </c>
      <c r="AI911" s="342"/>
      <c r="AJ911" s="342"/>
      <c r="AK911" s="342"/>
      <c r="AL911" s="343" t="s">
        <v>487</v>
      </c>
      <c r="AM911" s="344"/>
      <c r="AN911" s="344"/>
      <c r="AO911" s="345"/>
      <c r="AP911" s="346" t="s">
        <v>576</v>
      </c>
      <c r="AQ911" s="346"/>
      <c r="AR911" s="346"/>
      <c r="AS911" s="346"/>
      <c r="AT911" s="346"/>
      <c r="AU911" s="346"/>
      <c r="AV911" s="346"/>
      <c r="AW911" s="346"/>
      <c r="AX911" s="346"/>
    </row>
    <row r="912" spans="1:50" ht="30" customHeight="1" x14ac:dyDescent="0.15">
      <c r="A912" s="362">
        <v>10</v>
      </c>
      <c r="B912" s="362">
        <v>1</v>
      </c>
      <c r="C912" s="333" t="s">
        <v>558</v>
      </c>
      <c r="D912" s="333"/>
      <c r="E912" s="333"/>
      <c r="F912" s="333"/>
      <c r="G912" s="333"/>
      <c r="H912" s="333"/>
      <c r="I912" s="333"/>
      <c r="J912" s="334">
        <v>2010001008709</v>
      </c>
      <c r="K912" s="335"/>
      <c r="L912" s="335"/>
      <c r="M912" s="335"/>
      <c r="N912" s="335"/>
      <c r="O912" s="335"/>
      <c r="P912" s="336" t="s">
        <v>568</v>
      </c>
      <c r="Q912" s="336"/>
      <c r="R912" s="336"/>
      <c r="S912" s="336"/>
      <c r="T912" s="336"/>
      <c r="U912" s="336"/>
      <c r="V912" s="336"/>
      <c r="W912" s="336"/>
      <c r="X912" s="336"/>
      <c r="Y912" s="337">
        <v>164</v>
      </c>
      <c r="Z912" s="338"/>
      <c r="AA912" s="338"/>
      <c r="AB912" s="339"/>
      <c r="AC912" s="340" t="s">
        <v>569</v>
      </c>
      <c r="AD912" s="340"/>
      <c r="AE912" s="340"/>
      <c r="AF912" s="340"/>
      <c r="AG912" s="340"/>
      <c r="AH912" s="341">
        <v>1</v>
      </c>
      <c r="AI912" s="342"/>
      <c r="AJ912" s="342"/>
      <c r="AK912" s="342"/>
      <c r="AL912" s="343">
        <v>93.2</v>
      </c>
      <c r="AM912" s="344"/>
      <c r="AN912" s="344"/>
      <c r="AO912" s="345"/>
      <c r="AP912" s="346" t="s">
        <v>577</v>
      </c>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382</v>
      </c>
      <c r="AD935" s="135"/>
      <c r="AE935" s="135"/>
      <c r="AF935" s="135"/>
      <c r="AG935" s="135"/>
      <c r="AH935" s="353" t="s">
        <v>410</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382</v>
      </c>
      <c r="AD968" s="135"/>
      <c r="AE968" s="135"/>
      <c r="AF968" s="135"/>
      <c r="AG968" s="135"/>
      <c r="AH968" s="353" t="s">
        <v>410</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382</v>
      </c>
      <c r="AD1001" s="135"/>
      <c r="AE1001" s="135"/>
      <c r="AF1001" s="135"/>
      <c r="AG1001" s="135"/>
      <c r="AH1001" s="353" t="s">
        <v>410</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382</v>
      </c>
      <c r="AD1034" s="135"/>
      <c r="AE1034" s="135"/>
      <c r="AF1034" s="135"/>
      <c r="AG1034" s="135"/>
      <c r="AH1034" s="353" t="s">
        <v>410</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382</v>
      </c>
      <c r="AD1067" s="135"/>
      <c r="AE1067" s="135"/>
      <c r="AF1067" s="135"/>
      <c r="AG1067" s="135"/>
      <c r="AH1067" s="353" t="s">
        <v>410</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372</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388</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373</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1" priority="14007">
      <formula>IF(RIGHT(TEXT(P14,"0.#"),1)=".",FALSE,TRUE)</formula>
    </cfRule>
    <cfRule type="expression" dxfId="2100" priority="14008">
      <formula>IF(RIGHT(TEXT(P14,"0.#"),1)=".",TRUE,FALSE)</formula>
    </cfRule>
  </conditionalFormatting>
  <conditionalFormatting sqref="AE32">
    <cfRule type="expression" dxfId="2099" priority="13997">
      <formula>IF(RIGHT(TEXT(AE32,"0.#"),1)=".",FALSE,TRUE)</formula>
    </cfRule>
    <cfRule type="expression" dxfId="2098" priority="13998">
      <formula>IF(RIGHT(TEXT(AE32,"0.#"),1)=".",TRUE,FALSE)</formula>
    </cfRule>
  </conditionalFormatting>
  <conditionalFormatting sqref="P18:AX18">
    <cfRule type="expression" dxfId="2097" priority="13883">
      <formula>IF(RIGHT(TEXT(P18,"0.#"),1)=".",FALSE,TRUE)</formula>
    </cfRule>
    <cfRule type="expression" dxfId="2096" priority="13884">
      <formula>IF(RIGHT(TEXT(P18,"0.#"),1)=".",TRUE,FALSE)</formula>
    </cfRule>
  </conditionalFormatting>
  <conditionalFormatting sqref="Y782">
    <cfRule type="expression" dxfId="2095" priority="13879">
      <formula>IF(RIGHT(TEXT(Y782,"0.#"),1)=".",FALSE,TRUE)</formula>
    </cfRule>
    <cfRule type="expression" dxfId="2094" priority="13880">
      <formula>IF(RIGHT(TEXT(Y782,"0.#"),1)=".",TRUE,FALSE)</formula>
    </cfRule>
  </conditionalFormatting>
  <conditionalFormatting sqref="Y791">
    <cfRule type="expression" dxfId="2093" priority="13875">
      <formula>IF(RIGHT(TEXT(Y791,"0.#"),1)=".",FALSE,TRUE)</formula>
    </cfRule>
    <cfRule type="expression" dxfId="2092" priority="13876">
      <formula>IF(RIGHT(TEXT(Y791,"0.#"),1)=".",TRUE,FALSE)</formula>
    </cfRule>
  </conditionalFormatting>
  <conditionalFormatting sqref="Y822:Y829 Y820 Y809:Y816 Y807 Y796:Y803 Y794">
    <cfRule type="expression" dxfId="2091" priority="13657">
      <formula>IF(RIGHT(TEXT(Y794,"0.#"),1)=".",FALSE,TRUE)</formula>
    </cfRule>
    <cfRule type="expression" dxfId="2090" priority="13658">
      <formula>IF(RIGHT(TEXT(Y794,"0.#"),1)=".",TRUE,FALSE)</formula>
    </cfRule>
  </conditionalFormatting>
  <conditionalFormatting sqref="P16:AQ17 P15:AX15 P13:AX13">
    <cfRule type="expression" dxfId="2089" priority="13705">
      <formula>IF(RIGHT(TEXT(P13,"0.#"),1)=".",FALSE,TRUE)</formula>
    </cfRule>
    <cfRule type="expression" dxfId="2088" priority="13706">
      <formula>IF(RIGHT(TEXT(P13,"0.#"),1)=".",TRUE,FALSE)</formula>
    </cfRule>
  </conditionalFormatting>
  <conditionalFormatting sqref="P19:AJ19">
    <cfRule type="expression" dxfId="2087" priority="13703">
      <formula>IF(RIGHT(TEXT(P19,"0.#"),1)=".",FALSE,TRUE)</formula>
    </cfRule>
    <cfRule type="expression" dxfId="2086" priority="13704">
      <formula>IF(RIGHT(TEXT(P19,"0.#"),1)=".",TRUE,FALSE)</formula>
    </cfRule>
  </conditionalFormatting>
  <conditionalFormatting sqref="AE101 AQ101">
    <cfRule type="expression" dxfId="2085" priority="13695">
      <formula>IF(RIGHT(TEXT(AE101,"0.#"),1)=".",FALSE,TRUE)</formula>
    </cfRule>
    <cfRule type="expression" dxfId="2084" priority="13696">
      <formula>IF(RIGHT(TEXT(AE101,"0.#"),1)=".",TRUE,FALSE)</formula>
    </cfRule>
  </conditionalFormatting>
  <conditionalFormatting sqref="Y783:Y790 Y781">
    <cfRule type="expression" dxfId="2083" priority="13681">
      <formula>IF(RIGHT(TEXT(Y781,"0.#"),1)=".",FALSE,TRUE)</formula>
    </cfRule>
    <cfRule type="expression" dxfId="2082" priority="13682">
      <formula>IF(RIGHT(TEXT(Y781,"0.#"),1)=".",TRUE,FALSE)</formula>
    </cfRule>
  </conditionalFormatting>
  <conditionalFormatting sqref="AU782">
    <cfRule type="expression" dxfId="2081" priority="13679">
      <formula>IF(RIGHT(TEXT(AU782,"0.#"),1)=".",FALSE,TRUE)</formula>
    </cfRule>
    <cfRule type="expression" dxfId="2080" priority="13680">
      <formula>IF(RIGHT(TEXT(AU782,"0.#"),1)=".",TRUE,FALSE)</formula>
    </cfRule>
  </conditionalFormatting>
  <conditionalFormatting sqref="AU791">
    <cfRule type="expression" dxfId="2079" priority="13677">
      <formula>IF(RIGHT(TEXT(AU791,"0.#"),1)=".",FALSE,TRUE)</formula>
    </cfRule>
    <cfRule type="expression" dxfId="2078" priority="13678">
      <formula>IF(RIGHT(TEXT(AU791,"0.#"),1)=".",TRUE,FALSE)</formula>
    </cfRule>
  </conditionalFormatting>
  <conditionalFormatting sqref="AU783:AU790 AU781">
    <cfRule type="expression" dxfId="2077" priority="13675">
      <formula>IF(RIGHT(TEXT(AU781,"0.#"),1)=".",FALSE,TRUE)</formula>
    </cfRule>
    <cfRule type="expression" dxfId="2076" priority="13676">
      <formula>IF(RIGHT(TEXT(AU781,"0.#"),1)=".",TRUE,FALSE)</formula>
    </cfRule>
  </conditionalFormatting>
  <conditionalFormatting sqref="Y821 Y808 Y795">
    <cfRule type="expression" dxfId="2075" priority="13661">
      <formula>IF(RIGHT(TEXT(Y795,"0.#"),1)=".",FALSE,TRUE)</formula>
    </cfRule>
    <cfRule type="expression" dxfId="2074" priority="13662">
      <formula>IF(RIGHT(TEXT(Y795,"0.#"),1)=".",TRUE,FALSE)</formula>
    </cfRule>
  </conditionalFormatting>
  <conditionalFormatting sqref="Y830 Y817 Y804">
    <cfRule type="expression" dxfId="2073" priority="13659">
      <formula>IF(RIGHT(TEXT(Y804,"0.#"),1)=".",FALSE,TRUE)</formula>
    </cfRule>
    <cfRule type="expression" dxfId="2072" priority="13660">
      <formula>IF(RIGHT(TEXT(Y804,"0.#"),1)=".",TRUE,FALSE)</formula>
    </cfRule>
  </conditionalFormatting>
  <conditionalFormatting sqref="AU821 AU808 AU795">
    <cfRule type="expression" dxfId="2071" priority="13655">
      <formula>IF(RIGHT(TEXT(AU795,"0.#"),1)=".",FALSE,TRUE)</formula>
    </cfRule>
    <cfRule type="expression" dxfId="2070" priority="13656">
      <formula>IF(RIGHT(TEXT(AU795,"0.#"),1)=".",TRUE,FALSE)</formula>
    </cfRule>
  </conditionalFormatting>
  <conditionalFormatting sqref="AU830 AU817 AU804">
    <cfRule type="expression" dxfId="2069" priority="13653">
      <formula>IF(RIGHT(TEXT(AU804,"0.#"),1)=".",FALSE,TRUE)</formula>
    </cfRule>
    <cfRule type="expression" dxfId="2068" priority="13654">
      <formula>IF(RIGHT(TEXT(AU804,"0.#"),1)=".",TRUE,FALSE)</formula>
    </cfRule>
  </conditionalFormatting>
  <conditionalFormatting sqref="AU822:AU829 AU820 AU809:AU816 AU807 AU796:AU803 AU794">
    <cfRule type="expression" dxfId="2067" priority="13651">
      <formula>IF(RIGHT(TEXT(AU794,"0.#"),1)=".",FALSE,TRUE)</formula>
    </cfRule>
    <cfRule type="expression" dxfId="2066" priority="13652">
      <formula>IF(RIGHT(TEXT(AU794,"0.#"),1)=".",TRUE,FALSE)</formula>
    </cfRule>
  </conditionalFormatting>
  <conditionalFormatting sqref="AM87">
    <cfRule type="expression" dxfId="2065" priority="13305">
      <formula>IF(RIGHT(TEXT(AM87,"0.#"),1)=".",FALSE,TRUE)</formula>
    </cfRule>
    <cfRule type="expression" dxfId="2064" priority="13306">
      <formula>IF(RIGHT(TEXT(AM87,"0.#"),1)=".",TRUE,FALSE)</formula>
    </cfRule>
  </conditionalFormatting>
  <conditionalFormatting sqref="AE55">
    <cfRule type="expression" dxfId="2063" priority="13373">
      <formula>IF(RIGHT(TEXT(AE55,"0.#"),1)=".",FALSE,TRUE)</formula>
    </cfRule>
    <cfRule type="expression" dxfId="2062" priority="13374">
      <formula>IF(RIGHT(TEXT(AE55,"0.#"),1)=".",TRUE,FALSE)</formula>
    </cfRule>
  </conditionalFormatting>
  <conditionalFormatting sqref="AI55">
    <cfRule type="expression" dxfId="2061" priority="13371">
      <formula>IF(RIGHT(TEXT(AI55,"0.#"),1)=".",FALSE,TRUE)</formula>
    </cfRule>
    <cfRule type="expression" dxfId="2060" priority="13372">
      <formula>IF(RIGHT(TEXT(AI55,"0.#"),1)=".",TRUE,FALSE)</formula>
    </cfRule>
  </conditionalFormatting>
  <conditionalFormatting sqref="AM34">
    <cfRule type="expression" dxfId="2059" priority="13451">
      <formula>IF(RIGHT(TEXT(AM34,"0.#"),1)=".",FALSE,TRUE)</formula>
    </cfRule>
    <cfRule type="expression" dxfId="2058" priority="13452">
      <formula>IF(RIGHT(TEXT(AM34,"0.#"),1)=".",TRUE,FALSE)</formula>
    </cfRule>
  </conditionalFormatting>
  <conditionalFormatting sqref="AE33">
    <cfRule type="expression" dxfId="2057" priority="13465">
      <formula>IF(RIGHT(TEXT(AE33,"0.#"),1)=".",FALSE,TRUE)</formula>
    </cfRule>
    <cfRule type="expression" dxfId="2056" priority="13466">
      <formula>IF(RIGHT(TEXT(AE33,"0.#"),1)=".",TRUE,FALSE)</formula>
    </cfRule>
  </conditionalFormatting>
  <conditionalFormatting sqref="AE34">
    <cfRule type="expression" dxfId="2055" priority="13463">
      <formula>IF(RIGHT(TEXT(AE34,"0.#"),1)=".",FALSE,TRUE)</formula>
    </cfRule>
    <cfRule type="expression" dxfId="2054" priority="13464">
      <formula>IF(RIGHT(TEXT(AE34,"0.#"),1)=".",TRUE,FALSE)</formula>
    </cfRule>
  </conditionalFormatting>
  <conditionalFormatting sqref="AI34">
    <cfRule type="expression" dxfId="2053" priority="13461">
      <formula>IF(RIGHT(TEXT(AI34,"0.#"),1)=".",FALSE,TRUE)</formula>
    </cfRule>
    <cfRule type="expression" dxfId="2052" priority="13462">
      <formula>IF(RIGHT(TEXT(AI34,"0.#"),1)=".",TRUE,FALSE)</formula>
    </cfRule>
  </conditionalFormatting>
  <conditionalFormatting sqref="AI33">
    <cfRule type="expression" dxfId="2051" priority="13459">
      <formula>IF(RIGHT(TEXT(AI33,"0.#"),1)=".",FALSE,TRUE)</formula>
    </cfRule>
    <cfRule type="expression" dxfId="2050" priority="13460">
      <formula>IF(RIGHT(TEXT(AI33,"0.#"),1)=".",TRUE,FALSE)</formula>
    </cfRule>
  </conditionalFormatting>
  <conditionalFormatting sqref="AI32">
    <cfRule type="expression" dxfId="2049" priority="13457">
      <formula>IF(RIGHT(TEXT(AI32,"0.#"),1)=".",FALSE,TRUE)</formula>
    </cfRule>
    <cfRule type="expression" dxfId="2048" priority="13458">
      <formula>IF(RIGHT(TEXT(AI32,"0.#"),1)=".",TRUE,FALSE)</formula>
    </cfRule>
  </conditionalFormatting>
  <conditionalFormatting sqref="AM32">
    <cfRule type="expression" dxfId="2047" priority="13455">
      <formula>IF(RIGHT(TEXT(AM32,"0.#"),1)=".",FALSE,TRUE)</formula>
    </cfRule>
    <cfRule type="expression" dxfId="2046" priority="13456">
      <formula>IF(RIGHT(TEXT(AM32,"0.#"),1)=".",TRUE,FALSE)</formula>
    </cfRule>
  </conditionalFormatting>
  <conditionalFormatting sqref="AM33">
    <cfRule type="expression" dxfId="2045" priority="13453">
      <formula>IF(RIGHT(TEXT(AM33,"0.#"),1)=".",FALSE,TRUE)</formula>
    </cfRule>
    <cfRule type="expression" dxfId="2044" priority="13454">
      <formula>IF(RIGHT(TEXT(AM33,"0.#"),1)=".",TRUE,FALSE)</formula>
    </cfRule>
  </conditionalFormatting>
  <conditionalFormatting sqref="AQ32:AQ34">
    <cfRule type="expression" dxfId="2043" priority="13445">
      <formula>IF(RIGHT(TEXT(AQ32,"0.#"),1)=".",FALSE,TRUE)</formula>
    </cfRule>
    <cfRule type="expression" dxfId="2042" priority="13446">
      <formula>IF(RIGHT(TEXT(AQ32,"0.#"),1)=".",TRUE,FALSE)</formula>
    </cfRule>
  </conditionalFormatting>
  <conditionalFormatting sqref="AU32:AU34">
    <cfRule type="expression" dxfId="2041" priority="13443">
      <formula>IF(RIGHT(TEXT(AU32,"0.#"),1)=".",FALSE,TRUE)</formula>
    </cfRule>
    <cfRule type="expression" dxfId="2040" priority="13444">
      <formula>IF(RIGHT(TEXT(AU32,"0.#"),1)=".",TRUE,FALSE)</formula>
    </cfRule>
  </conditionalFormatting>
  <conditionalFormatting sqref="AE53">
    <cfRule type="expression" dxfId="2039" priority="13377">
      <formula>IF(RIGHT(TEXT(AE53,"0.#"),1)=".",FALSE,TRUE)</formula>
    </cfRule>
    <cfRule type="expression" dxfId="2038" priority="13378">
      <formula>IF(RIGHT(TEXT(AE53,"0.#"),1)=".",TRUE,FALSE)</formula>
    </cfRule>
  </conditionalFormatting>
  <conditionalFormatting sqref="AE54">
    <cfRule type="expression" dxfId="2037" priority="13375">
      <formula>IF(RIGHT(TEXT(AE54,"0.#"),1)=".",FALSE,TRUE)</formula>
    </cfRule>
    <cfRule type="expression" dxfId="2036" priority="13376">
      <formula>IF(RIGHT(TEXT(AE54,"0.#"),1)=".",TRUE,FALSE)</formula>
    </cfRule>
  </conditionalFormatting>
  <conditionalFormatting sqref="AI54">
    <cfRule type="expression" dxfId="2035" priority="13369">
      <formula>IF(RIGHT(TEXT(AI54,"0.#"),1)=".",FALSE,TRUE)</formula>
    </cfRule>
    <cfRule type="expression" dxfId="2034" priority="13370">
      <formula>IF(RIGHT(TEXT(AI54,"0.#"),1)=".",TRUE,FALSE)</formula>
    </cfRule>
  </conditionalFormatting>
  <conditionalFormatting sqref="AI53">
    <cfRule type="expression" dxfId="2033" priority="13367">
      <formula>IF(RIGHT(TEXT(AI53,"0.#"),1)=".",FALSE,TRUE)</formula>
    </cfRule>
    <cfRule type="expression" dxfId="2032" priority="13368">
      <formula>IF(RIGHT(TEXT(AI53,"0.#"),1)=".",TRUE,FALSE)</formula>
    </cfRule>
  </conditionalFormatting>
  <conditionalFormatting sqref="AM53">
    <cfRule type="expression" dxfId="2031" priority="13365">
      <formula>IF(RIGHT(TEXT(AM53,"0.#"),1)=".",FALSE,TRUE)</formula>
    </cfRule>
    <cfRule type="expression" dxfId="2030" priority="13366">
      <formula>IF(RIGHT(TEXT(AM53,"0.#"),1)=".",TRUE,FALSE)</formula>
    </cfRule>
  </conditionalFormatting>
  <conditionalFormatting sqref="AM54">
    <cfRule type="expression" dxfId="2029" priority="13363">
      <formula>IF(RIGHT(TEXT(AM54,"0.#"),1)=".",FALSE,TRUE)</formula>
    </cfRule>
    <cfRule type="expression" dxfId="2028" priority="13364">
      <formula>IF(RIGHT(TEXT(AM54,"0.#"),1)=".",TRUE,FALSE)</formula>
    </cfRule>
  </conditionalFormatting>
  <conditionalFormatting sqref="AM55">
    <cfRule type="expression" dxfId="2027" priority="13361">
      <formula>IF(RIGHT(TEXT(AM55,"0.#"),1)=".",FALSE,TRUE)</formula>
    </cfRule>
    <cfRule type="expression" dxfId="2026" priority="13362">
      <formula>IF(RIGHT(TEXT(AM55,"0.#"),1)=".",TRUE,FALSE)</formula>
    </cfRule>
  </conditionalFormatting>
  <conditionalFormatting sqref="AE60">
    <cfRule type="expression" dxfId="2025" priority="13347">
      <formula>IF(RIGHT(TEXT(AE60,"0.#"),1)=".",FALSE,TRUE)</formula>
    </cfRule>
    <cfRule type="expression" dxfId="2024" priority="13348">
      <formula>IF(RIGHT(TEXT(AE60,"0.#"),1)=".",TRUE,FALSE)</formula>
    </cfRule>
  </conditionalFormatting>
  <conditionalFormatting sqref="AE61">
    <cfRule type="expression" dxfId="2023" priority="13345">
      <formula>IF(RIGHT(TEXT(AE61,"0.#"),1)=".",FALSE,TRUE)</formula>
    </cfRule>
    <cfRule type="expression" dxfId="2022" priority="13346">
      <formula>IF(RIGHT(TEXT(AE61,"0.#"),1)=".",TRUE,FALSE)</formula>
    </cfRule>
  </conditionalFormatting>
  <conditionalFormatting sqref="AE62">
    <cfRule type="expression" dxfId="2021" priority="13343">
      <formula>IF(RIGHT(TEXT(AE62,"0.#"),1)=".",FALSE,TRUE)</formula>
    </cfRule>
    <cfRule type="expression" dxfId="2020" priority="13344">
      <formula>IF(RIGHT(TEXT(AE62,"0.#"),1)=".",TRUE,FALSE)</formula>
    </cfRule>
  </conditionalFormatting>
  <conditionalFormatting sqref="AI62">
    <cfRule type="expression" dxfId="2019" priority="13341">
      <formula>IF(RIGHT(TEXT(AI62,"0.#"),1)=".",FALSE,TRUE)</formula>
    </cfRule>
    <cfRule type="expression" dxfId="2018" priority="13342">
      <formula>IF(RIGHT(TEXT(AI62,"0.#"),1)=".",TRUE,FALSE)</formula>
    </cfRule>
  </conditionalFormatting>
  <conditionalFormatting sqref="AI61">
    <cfRule type="expression" dxfId="2017" priority="13339">
      <formula>IF(RIGHT(TEXT(AI61,"0.#"),1)=".",FALSE,TRUE)</formula>
    </cfRule>
    <cfRule type="expression" dxfId="2016" priority="13340">
      <formula>IF(RIGHT(TEXT(AI61,"0.#"),1)=".",TRUE,FALSE)</formula>
    </cfRule>
  </conditionalFormatting>
  <conditionalFormatting sqref="AI60">
    <cfRule type="expression" dxfId="2015" priority="13337">
      <formula>IF(RIGHT(TEXT(AI60,"0.#"),1)=".",FALSE,TRUE)</formula>
    </cfRule>
    <cfRule type="expression" dxfId="2014" priority="13338">
      <formula>IF(RIGHT(TEXT(AI60,"0.#"),1)=".",TRUE,FALSE)</formula>
    </cfRule>
  </conditionalFormatting>
  <conditionalFormatting sqref="AM60">
    <cfRule type="expression" dxfId="2013" priority="13335">
      <formula>IF(RIGHT(TEXT(AM60,"0.#"),1)=".",FALSE,TRUE)</formula>
    </cfRule>
    <cfRule type="expression" dxfId="2012" priority="13336">
      <formula>IF(RIGHT(TEXT(AM60,"0.#"),1)=".",TRUE,FALSE)</formula>
    </cfRule>
  </conditionalFormatting>
  <conditionalFormatting sqref="AM61">
    <cfRule type="expression" dxfId="2011" priority="13333">
      <formula>IF(RIGHT(TEXT(AM61,"0.#"),1)=".",FALSE,TRUE)</formula>
    </cfRule>
    <cfRule type="expression" dxfId="2010" priority="13334">
      <formula>IF(RIGHT(TEXT(AM61,"0.#"),1)=".",TRUE,FALSE)</formula>
    </cfRule>
  </conditionalFormatting>
  <conditionalFormatting sqref="AM62">
    <cfRule type="expression" dxfId="2009" priority="13331">
      <formula>IF(RIGHT(TEXT(AM62,"0.#"),1)=".",FALSE,TRUE)</formula>
    </cfRule>
    <cfRule type="expression" dxfId="2008" priority="13332">
      <formula>IF(RIGHT(TEXT(AM62,"0.#"),1)=".",TRUE,FALSE)</formula>
    </cfRule>
  </conditionalFormatting>
  <conditionalFormatting sqref="AE87">
    <cfRule type="expression" dxfId="2007" priority="13317">
      <formula>IF(RIGHT(TEXT(AE87,"0.#"),1)=".",FALSE,TRUE)</formula>
    </cfRule>
    <cfRule type="expression" dxfId="2006" priority="13318">
      <formula>IF(RIGHT(TEXT(AE87,"0.#"),1)=".",TRUE,FALSE)</formula>
    </cfRule>
  </conditionalFormatting>
  <conditionalFormatting sqref="AE88">
    <cfRule type="expression" dxfId="2005" priority="13315">
      <formula>IF(RIGHT(TEXT(AE88,"0.#"),1)=".",FALSE,TRUE)</formula>
    </cfRule>
    <cfRule type="expression" dxfId="2004" priority="13316">
      <formula>IF(RIGHT(TEXT(AE88,"0.#"),1)=".",TRUE,FALSE)</formula>
    </cfRule>
  </conditionalFormatting>
  <conditionalFormatting sqref="AE89">
    <cfRule type="expression" dxfId="2003" priority="13313">
      <formula>IF(RIGHT(TEXT(AE89,"0.#"),1)=".",FALSE,TRUE)</formula>
    </cfRule>
    <cfRule type="expression" dxfId="2002" priority="13314">
      <formula>IF(RIGHT(TEXT(AE89,"0.#"),1)=".",TRUE,FALSE)</formula>
    </cfRule>
  </conditionalFormatting>
  <conditionalFormatting sqref="AI89">
    <cfRule type="expression" dxfId="2001" priority="13311">
      <formula>IF(RIGHT(TEXT(AI89,"0.#"),1)=".",FALSE,TRUE)</formula>
    </cfRule>
    <cfRule type="expression" dxfId="2000" priority="13312">
      <formula>IF(RIGHT(TEXT(AI89,"0.#"),1)=".",TRUE,FALSE)</formula>
    </cfRule>
  </conditionalFormatting>
  <conditionalFormatting sqref="AI88">
    <cfRule type="expression" dxfId="1999" priority="13309">
      <formula>IF(RIGHT(TEXT(AI88,"0.#"),1)=".",FALSE,TRUE)</formula>
    </cfRule>
    <cfRule type="expression" dxfId="1998" priority="13310">
      <formula>IF(RIGHT(TEXT(AI88,"0.#"),1)=".",TRUE,FALSE)</formula>
    </cfRule>
  </conditionalFormatting>
  <conditionalFormatting sqref="AI87">
    <cfRule type="expression" dxfId="1997" priority="13307">
      <formula>IF(RIGHT(TEXT(AI87,"0.#"),1)=".",FALSE,TRUE)</formula>
    </cfRule>
    <cfRule type="expression" dxfId="1996" priority="13308">
      <formula>IF(RIGHT(TEXT(AI87,"0.#"),1)=".",TRUE,FALSE)</formula>
    </cfRule>
  </conditionalFormatting>
  <conditionalFormatting sqref="AM88">
    <cfRule type="expression" dxfId="1995" priority="13303">
      <formula>IF(RIGHT(TEXT(AM88,"0.#"),1)=".",FALSE,TRUE)</formula>
    </cfRule>
    <cfRule type="expression" dxfId="1994" priority="13304">
      <formula>IF(RIGHT(TEXT(AM88,"0.#"),1)=".",TRUE,FALSE)</formula>
    </cfRule>
  </conditionalFormatting>
  <conditionalFormatting sqref="AM89">
    <cfRule type="expression" dxfId="1993" priority="13301">
      <formula>IF(RIGHT(TEXT(AM89,"0.#"),1)=".",FALSE,TRUE)</formula>
    </cfRule>
    <cfRule type="expression" dxfId="1992" priority="13302">
      <formula>IF(RIGHT(TEXT(AM89,"0.#"),1)=".",TRUE,FALSE)</formula>
    </cfRule>
  </conditionalFormatting>
  <conditionalFormatting sqref="AE92">
    <cfRule type="expression" dxfId="1991" priority="13287">
      <formula>IF(RIGHT(TEXT(AE92,"0.#"),1)=".",FALSE,TRUE)</formula>
    </cfRule>
    <cfRule type="expression" dxfId="1990" priority="13288">
      <formula>IF(RIGHT(TEXT(AE92,"0.#"),1)=".",TRUE,FALSE)</formula>
    </cfRule>
  </conditionalFormatting>
  <conditionalFormatting sqref="AE93">
    <cfRule type="expression" dxfId="1989" priority="13285">
      <formula>IF(RIGHT(TEXT(AE93,"0.#"),1)=".",FALSE,TRUE)</formula>
    </cfRule>
    <cfRule type="expression" dxfId="1988" priority="13286">
      <formula>IF(RIGHT(TEXT(AE93,"0.#"),1)=".",TRUE,FALSE)</formula>
    </cfRule>
  </conditionalFormatting>
  <conditionalFormatting sqref="AE94">
    <cfRule type="expression" dxfId="1987" priority="13283">
      <formula>IF(RIGHT(TEXT(AE94,"0.#"),1)=".",FALSE,TRUE)</formula>
    </cfRule>
    <cfRule type="expression" dxfId="1986" priority="13284">
      <formula>IF(RIGHT(TEXT(AE94,"0.#"),1)=".",TRUE,FALSE)</formula>
    </cfRule>
  </conditionalFormatting>
  <conditionalFormatting sqref="AI94">
    <cfRule type="expression" dxfId="1985" priority="13281">
      <formula>IF(RIGHT(TEXT(AI94,"0.#"),1)=".",FALSE,TRUE)</formula>
    </cfRule>
    <cfRule type="expression" dxfId="1984" priority="13282">
      <formula>IF(RIGHT(TEXT(AI94,"0.#"),1)=".",TRUE,FALSE)</formula>
    </cfRule>
  </conditionalFormatting>
  <conditionalFormatting sqref="AI93">
    <cfRule type="expression" dxfId="1983" priority="13279">
      <formula>IF(RIGHT(TEXT(AI93,"0.#"),1)=".",FALSE,TRUE)</formula>
    </cfRule>
    <cfRule type="expression" dxfId="1982" priority="13280">
      <formula>IF(RIGHT(TEXT(AI93,"0.#"),1)=".",TRUE,FALSE)</formula>
    </cfRule>
  </conditionalFormatting>
  <conditionalFormatting sqref="AI92">
    <cfRule type="expression" dxfId="1981" priority="13277">
      <formula>IF(RIGHT(TEXT(AI92,"0.#"),1)=".",FALSE,TRUE)</formula>
    </cfRule>
    <cfRule type="expression" dxfId="1980" priority="13278">
      <formula>IF(RIGHT(TEXT(AI92,"0.#"),1)=".",TRUE,FALSE)</formula>
    </cfRule>
  </conditionalFormatting>
  <conditionalFormatting sqref="AM92">
    <cfRule type="expression" dxfId="1979" priority="13275">
      <formula>IF(RIGHT(TEXT(AM92,"0.#"),1)=".",FALSE,TRUE)</formula>
    </cfRule>
    <cfRule type="expression" dxfId="1978" priority="13276">
      <formula>IF(RIGHT(TEXT(AM92,"0.#"),1)=".",TRUE,FALSE)</formula>
    </cfRule>
  </conditionalFormatting>
  <conditionalFormatting sqref="AM93">
    <cfRule type="expression" dxfId="1977" priority="13273">
      <formula>IF(RIGHT(TEXT(AM93,"0.#"),1)=".",FALSE,TRUE)</formula>
    </cfRule>
    <cfRule type="expression" dxfId="1976" priority="13274">
      <formula>IF(RIGHT(TEXT(AM93,"0.#"),1)=".",TRUE,FALSE)</formula>
    </cfRule>
  </conditionalFormatting>
  <conditionalFormatting sqref="AM94">
    <cfRule type="expression" dxfId="1975" priority="13271">
      <formula>IF(RIGHT(TEXT(AM94,"0.#"),1)=".",FALSE,TRUE)</formula>
    </cfRule>
    <cfRule type="expression" dxfId="1974" priority="13272">
      <formula>IF(RIGHT(TEXT(AM94,"0.#"),1)=".",TRUE,FALSE)</formula>
    </cfRule>
  </conditionalFormatting>
  <conditionalFormatting sqref="AE97">
    <cfRule type="expression" dxfId="1973" priority="13257">
      <formula>IF(RIGHT(TEXT(AE97,"0.#"),1)=".",FALSE,TRUE)</formula>
    </cfRule>
    <cfRule type="expression" dxfId="1972" priority="13258">
      <formula>IF(RIGHT(TEXT(AE97,"0.#"),1)=".",TRUE,FALSE)</formula>
    </cfRule>
  </conditionalFormatting>
  <conditionalFormatting sqref="AE98">
    <cfRule type="expression" dxfId="1971" priority="13255">
      <formula>IF(RIGHT(TEXT(AE98,"0.#"),1)=".",FALSE,TRUE)</formula>
    </cfRule>
    <cfRule type="expression" dxfId="1970" priority="13256">
      <formula>IF(RIGHT(TEXT(AE98,"0.#"),1)=".",TRUE,FALSE)</formula>
    </cfRule>
  </conditionalFormatting>
  <conditionalFormatting sqref="AE99">
    <cfRule type="expression" dxfId="1969" priority="13253">
      <formula>IF(RIGHT(TEXT(AE99,"0.#"),1)=".",FALSE,TRUE)</formula>
    </cfRule>
    <cfRule type="expression" dxfId="1968" priority="13254">
      <formula>IF(RIGHT(TEXT(AE99,"0.#"),1)=".",TRUE,FALSE)</formula>
    </cfRule>
  </conditionalFormatting>
  <conditionalFormatting sqref="AI99">
    <cfRule type="expression" dxfId="1967" priority="13251">
      <formula>IF(RIGHT(TEXT(AI99,"0.#"),1)=".",FALSE,TRUE)</formula>
    </cfRule>
    <cfRule type="expression" dxfId="1966" priority="13252">
      <formula>IF(RIGHT(TEXT(AI99,"0.#"),1)=".",TRUE,FALSE)</formula>
    </cfRule>
  </conditionalFormatting>
  <conditionalFormatting sqref="AI98">
    <cfRule type="expression" dxfId="1965" priority="13249">
      <formula>IF(RIGHT(TEXT(AI98,"0.#"),1)=".",FALSE,TRUE)</formula>
    </cfRule>
    <cfRule type="expression" dxfId="1964" priority="13250">
      <formula>IF(RIGHT(TEXT(AI98,"0.#"),1)=".",TRUE,FALSE)</formula>
    </cfRule>
  </conditionalFormatting>
  <conditionalFormatting sqref="AI97">
    <cfRule type="expression" dxfId="1963" priority="13247">
      <formula>IF(RIGHT(TEXT(AI97,"0.#"),1)=".",FALSE,TRUE)</formula>
    </cfRule>
    <cfRule type="expression" dxfId="1962" priority="13248">
      <formula>IF(RIGHT(TEXT(AI97,"0.#"),1)=".",TRUE,FALSE)</formula>
    </cfRule>
  </conditionalFormatting>
  <conditionalFormatting sqref="AM97">
    <cfRule type="expression" dxfId="1961" priority="13245">
      <formula>IF(RIGHT(TEXT(AM97,"0.#"),1)=".",FALSE,TRUE)</formula>
    </cfRule>
    <cfRule type="expression" dxfId="1960" priority="13246">
      <formula>IF(RIGHT(TEXT(AM97,"0.#"),1)=".",TRUE,FALSE)</formula>
    </cfRule>
  </conditionalFormatting>
  <conditionalFormatting sqref="AM98">
    <cfRule type="expression" dxfId="1959" priority="13243">
      <formula>IF(RIGHT(TEXT(AM98,"0.#"),1)=".",FALSE,TRUE)</formula>
    </cfRule>
    <cfRule type="expression" dxfId="1958" priority="13244">
      <formula>IF(RIGHT(TEXT(AM98,"0.#"),1)=".",TRUE,FALSE)</formula>
    </cfRule>
  </conditionalFormatting>
  <conditionalFormatting sqref="AM99">
    <cfRule type="expression" dxfId="1957" priority="13241">
      <formula>IF(RIGHT(TEXT(AM99,"0.#"),1)=".",FALSE,TRUE)</formula>
    </cfRule>
    <cfRule type="expression" dxfId="1956" priority="13242">
      <formula>IF(RIGHT(TEXT(AM99,"0.#"),1)=".",TRUE,FALSE)</formula>
    </cfRule>
  </conditionalFormatting>
  <conditionalFormatting sqref="AI101">
    <cfRule type="expression" dxfId="1955" priority="13227">
      <formula>IF(RIGHT(TEXT(AI101,"0.#"),1)=".",FALSE,TRUE)</formula>
    </cfRule>
    <cfRule type="expression" dxfId="1954" priority="13228">
      <formula>IF(RIGHT(TEXT(AI101,"0.#"),1)=".",TRUE,FALSE)</formula>
    </cfRule>
  </conditionalFormatting>
  <conditionalFormatting sqref="AM101">
    <cfRule type="expression" dxfId="1953" priority="13225">
      <formula>IF(RIGHT(TEXT(AM101,"0.#"),1)=".",FALSE,TRUE)</formula>
    </cfRule>
    <cfRule type="expression" dxfId="1952" priority="13226">
      <formula>IF(RIGHT(TEXT(AM101,"0.#"),1)=".",TRUE,FALSE)</formula>
    </cfRule>
  </conditionalFormatting>
  <conditionalFormatting sqref="AE102">
    <cfRule type="expression" dxfId="1951" priority="13223">
      <formula>IF(RIGHT(TEXT(AE102,"0.#"),1)=".",FALSE,TRUE)</formula>
    </cfRule>
    <cfRule type="expression" dxfId="1950" priority="13224">
      <formula>IF(RIGHT(TEXT(AE102,"0.#"),1)=".",TRUE,FALSE)</formula>
    </cfRule>
  </conditionalFormatting>
  <conditionalFormatting sqref="AI102">
    <cfRule type="expression" dxfId="1949" priority="13221">
      <formula>IF(RIGHT(TEXT(AI102,"0.#"),1)=".",FALSE,TRUE)</formula>
    </cfRule>
    <cfRule type="expression" dxfId="1948" priority="13222">
      <formula>IF(RIGHT(TEXT(AI102,"0.#"),1)=".",TRUE,FALSE)</formula>
    </cfRule>
  </conditionalFormatting>
  <conditionalFormatting sqref="AM102">
    <cfRule type="expression" dxfId="1947" priority="13219">
      <formula>IF(RIGHT(TEXT(AM102,"0.#"),1)=".",FALSE,TRUE)</formula>
    </cfRule>
    <cfRule type="expression" dxfId="1946" priority="13220">
      <formula>IF(RIGHT(TEXT(AM102,"0.#"),1)=".",TRUE,FALSE)</formula>
    </cfRule>
  </conditionalFormatting>
  <conditionalFormatting sqref="AQ102">
    <cfRule type="expression" dxfId="1945" priority="13217">
      <formula>IF(RIGHT(TEXT(AQ102,"0.#"),1)=".",FALSE,TRUE)</formula>
    </cfRule>
    <cfRule type="expression" dxfId="1944" priority="13218">
      <formula>IF(RIGHT(TEXT(AQ102,"0.#"),1)=".",TRUE,FALSE)</formula>
    </cfRule>
  </conditionalFormatting>
  <conditionalFormatting sqref="AE104">
    <cfRule type="expression" dxfId="1943" priority="13215">
      <formula>IF(RIGHT(TEXT(AE104,"0.#"),1)=".",FALSE,TRUE)</formula>
    </cfRule>
    <cfRule type="expression" dxfId="1942" priority="13216">
      <formula>IF(RIGHT(TEXT(AE104,"0.#"),1)=".",TRUE,FALSE)</formula>
    </cfRule>
  </conditionalFormatting>
  <conditionalFormatting sqref="AI104">
    <cfRule type="expression" dxfId="1941" priority="13213">
      <formula>IF(RIGHT(TEXT(AI104,"0.#"),1)=".",FALSE,TRUE)</formula>
    </cfRule>
    <cfRule type="expression" dxfId="1940" priority="13214">
      <formula>IF(RIGHT(TEXT(AI104,"0.#"),1)=".",TRUE,FALSE)</formula>
    </cfRule>
  </conditionalFormatting>
  <conditionalFormatting sqref="AM104">
    <cfRule type="expression" dxfId="1939" priority="13211">
      <formula>IF(RIGHT(TEXT(AM104,"0.#"),1)=".",FALSE,TRUE)</formula>
    </cfRule>
    <cfRule type="expression" dxfId="1938" priority="13212">
      <formula>IF(RIGHT(TEXT(AM104,"0.#"),1)=".",TRUE,FALSE)</formula>
    </cfRule>
  </conditionalFormatting>
  <conditionalFormatting sqref="AE105">
    <cfRule type="expression" dxfId="1937" priority="13209">
      <formula>IF(RIGHT(TEXT(AE105,"0.#"),1)=".",FALSE,TRUE)</formula>
    </cfRule>
    <cfRule type="expression" dxfId="1936" priority="13210">
      <formula>IF(RIGHT(TEXT(AE105,"0.#"),1)=".",TRUE,FALSE)</formula>
    </cfRule>
  </conditionalFormatting>
  <conditionalFormatting sqref="AI105">
    <cfRule type="expression" dxfId="1935" priority="13207">
      <formula>IF(RIGHT(TEXT(AI105,"0.#"),1)=".",FALSE,TRUE)</formula>
    </cfRule>
    <cfRule type="expression" dxfId="1934" priority="13208">
      <formula>IF(RIGHT(TEXT(AI105,"0.#"),1)=".",TRUE,FALSE)</formula>
    </cfRule>
  </conditionalFormatting>
  <conditionalFormatting sqref="AM105">
    <cfRule type="expression" dxfId="1933" priority="13205">
      <formula>IF(RIGHT(TEXT(AM105,"0.#"),1)=".",FALSE,TRUE)</formula>
    </cfRule>
    <cfRule type="expression" dxfId="1932" priority="13206">
      <formula>IF(RIGHT(TEXT(AM105,"0.#"),1)=".",TRUE,FALSE)</formula>
    </cfRule>
  </conditionalFormatting>
  <conditionalFormatting sqref="AE107">
    <cfRule type="expression" dxfId="1931" priority="13201">
      <formula>IF(RIGHT(TEXT(AE107,"0.#"),1)=".",FALSE,TRUE)</formula>
    </cfRule>
    <cfRule type="expression" dxfId="1930" priority="13202">
      <formula>IF(RIGHT(TEXT(AE107,"0.#"),1)=".",TRUE,FALSE)</formula>
    </cfRule>
  </conditionalFormatting>
  <conditionalFormatting sqref="AI107">
    <cfRule type="expression" dxfId="1929" priority="13199">
      <formula>IF(RIGHT(TEXT(AI107,"0.#"),1)=".",FALSE,TRUE)</formula>
    </cfRule>
    <cfRule type="expression" dxfId="1928" priority="13200">
      <formula>IF(RIGHT(TEXT(AI107,"0.#"),1)=".",TRUE,FALSE)</formula>
    </cfRule>
  </conditionalFormatting>
  <conditionalFormatting sqref="AM107">
    <cfRule type="expression" dxfId="1927" priority="13197">
      <formula>IF(RIGHT(TEXT(AM107,"0.#"),1)=".",FALSE,TRUE)</formula>
    </cfRule>
    <cfRule type="expression" dxfId="1926" priority="13198">
      <formula>IF(RIGHT(TEXT(AM107,"0.#"),1)=".",TRUE,FALSE)</formula>
    </cfRule>
  </conditionalFormatting>
  <conditionalFormatting sqref="AE108">
    <cfRule type="expression" dxfId="1925" priority="13195">
      <formula>IF(RIGHT(TEXT(AE108,"0.#"),1)=".",FALSE,TRUE)</formula>
    </cfRule>
    <cfRule type="expression" dxfId="1924" priority="13196">
      <formula>IF(RIGHT(TEXT(AE108,"0.#"),1)=".",TRUE,FALSE)</formula>
    </cfRule>
  </conditionalFormatting>
  <conditionalFormatting sqref="AI108">
    <cfRule type="expression" dxfId="1923" priority="13193">
      <formula>IF(RIGHT(TEXT(AI108,"0.#"),1)=".",FALSE,TRUE)</formula>
    </cfRule>
    <cfRule type="expression" dxfId="1922" priority="13194">
      <formula>IF(RIGHT(TEXT(AI108,"0.#"),1)=".",TRUE,FALSE)</formula>
    </cfRule>
  </conditionalFormatting>
  <conditionalFormatting sqref="AM108">
    <cfRule type="expression" dxfId="1921" priority="13191">
      <formula>IF(RIGHT(TEXT(AM108,"0.#"),1)=".",FALSE,TRUE)</formula>
    </cfRule>
    <cfRule type="expression" dxfId="1920" priority="13192">
      <formula>IF(RIGHT(TEXT(AM108,"0.#"),1)=".",TRUE,FALSE)</formula>
    </cfRule>
  </conditionalFormatting>
  <conditionalFormatting sqref="AE110">
    <cfRule type="expression" dxfId="1919" priority="13187">
      <formula>IF(RIGHT(TEXT(AE110,"0.#"),1)=".",FALSE,TRUE)</formula>
    </cfRule>
    <cfRule type="expression" dxfId="1918" priority="13188">
      <formula>IF(RIGHT(TEXT(AE110,"0.#"),1)=".",TRUE,FALSE)</formula>
    </cfRule>
  </conditionalFormatting>
  <conditionalFormatting sqref="AI110">
    <cfRule type="expression" dxfId="1917" priority="13185">
      <formula>IF(RIGHT(TEXT(AI110,"0.#"),1)=".",FALSE,TRUE)</formula>
    </cfRule>
    <cfRule type="expression" dxfId="1916" priority="13186">
      <formula>IF(RIGHT(TEXT(AI110,"0.#"),1)=".",TRUE,FALSE)</formula>
    </cfRule>
  </conditionalFormatting>
  <conditionalFormatting sqref="AM110">
    <cfRule type="expression" dxfId="1915" priority="13183">
      <formula>IF(RIGHT(TEXT(AM110,"0.#"),1)=".",FALSE,TRUE)</formula>
    </cfRule>
    <cfRule type="expression" dxfId="1914" priority="13184">
      <formula>IF(RIGHT(TEXT(AM110,"0.#"),1)=".",TRUE,FALSE)</formula>
    </cfRule>
  </conditionalFormatting>
  <conditionalFormatting sqref="AE111">
    <cfRule type="expression" dxfId="1913" priority="13181">
      <formula>IF(RIGHT(TEXT(AE111,"0.#"),1)=".",FALSE,TRUE)</formula>
    </cfRule>
    <cfRule type="expression" dxfId="1912" priority="13182">
      <formula>IF(RIGHT(TEXT(AE111,"0.#"),1)=".",TRUE,FALSE)</formula>
    </cfRule>
  </conditionalFormatting>
  <conditionalFormatting sqref="AI111">
    <cfRule type="expression" dxfId="1911" priority="13179">
      <formula>IF(RIGHT(TEXT(AI111,"0.#"),1)=".",FALSE,TRUE)</formula>
    </cfRule>
    <cfRule type="expression" dxfId="1910" priority="13180">
      <formula>IF(RIGHT(TEXT(AI111,"0.#"),1)=".",TRUE,FALSE)</formula>
    </cfRule>
  </conditionalFormatting>
  <conditionalFormatting sqref="AM111">
    <cfRule type="expression" dxfId="1909" priority="13177">
      <formula>IF(RIGHT(TEXT(AM111,"0.#"),1)=".",FALSE,TRUE)</formula>
    </cfRule>
    <cfRule type="expression" dxfId="1908" priority="13178">
      <formula>IF(RIGHT(TEXT(AM111,"0.#"),1)=".",TRUE,FALSE)</formula>
    </cfRule>
  </conditionalFormatting>
  <conditionalFormatting sqref="AE113">
    <cfRule type="expression" dxfId="1907" priority="13173">
      <formula>IF(RIGHT(TEXT(AE113,"0.#"),1)=".",FALSE,TRUE)</formula>
    </cfRule>
    <cfRule type="expression" dxfId="1906" priority="13174">
      <formula>IF(RIGHT(TEXT(AE113,"0.#"),1)=".",TRUE,FALSE)</formula>
    </cfRule>
  </conditionalFormatting>
  <conditionalFormatting sqref="AI113">
    <cfRule type="expression" dxfId="1905" priority="13171">
      <formula>IF(RIGHT(TEXT(AI113,"0.#"),1)=".",FALSE,TRUE)</formula>
    </cfRule>
    <cfRule type="expression" dxfId="1904" priority="13172">
      <formula>IF(RIGHT(TEXT(AI113,"0.#"),1)=".",TRUE,FALSE)</formula>
    </cfRule>
  </conditionalFormatting>
  <conditionalFormatting sqref="AM113">
    <cfRule type="expression" dxfId="1903" priority="13169">
      <formula>IF(RIGHT(TEXT(AM113,"0.#"),1)=".",FALSE,TRUE)</formula>
    </cfRule>
    <cfRule type="expression" dxfId="1902" priority="13170">
      <formula>IF(RIGHT(TEXT(AM113,"0.#"),1)=".",TRUE,FALSE)</formula>
    </cfRule>
  </conditionalFormatting>
  <conditionalFormatting sqref="AE114">
    <cfRule type="expression" dxfId="1901" priority="13167">
      <formula>IF(RIGHT(TEXT(AE114,"0.#"),1)=".",FALSE,TRUE)</formula>
    </cfRule>
    <cfRule type="expression" dxfId="1900" priority="13168">
      <formula>IF(RIGHT(TEXT(AE114,"0.#"),1)=".",TRUE,FALSE)</formula>
    </cfRule>
  </conditionalFormatting>
  <conditionalFormatting sqref="AI114">
    <cfRule type="expression" dxfId="1899" priority="13165">
      <formula>IF(RIGHT(TEXT(AI114,"0.#"),1)=".",FALSE,TRUE)</formula>
    </cfRule>
    <cfRule type="expression" dxfId="1898" priority="13166">
      <formula>IF(RIGHT(TEXT(AI114,"0.#"),1)=".",TRUE,FALSE)</formula>
    </cfRule>
  </conditionalFormatting>
  <conditionalFormatting sqref="AM114">
    <cfRule type="expression" dxfId="1897" priority="13163">
      <formula>IF(RIGHT(TEXT(AM114,"0.#"),1)=".",FALSE,TRUE)</formula>
    </cfRule>
    <cfRule type="expression" dxfId="1896" priority="13164">
      <formula>IF(RIGHT(TEXT(AM114,"0.#"),1)=".",TRUE,FALSE)</formula>
    </cfRule>
  </conditionalFormatting>
  <conditionalFormatting sqref="AE116 AQ116">
    <cfRule type="expression" dxfId="1895" priority="13159">
      <formula>IF(RIGHT(TEXT(AE116,"0.#"),1)=".",FALSE,TRUE)</formula>
    </cfRule>
    <cfRule type="expression" dxfId="1894" priority="13160">
      <formula>IF(RIGHT(TEXT(AE116,"0.#"),1)=".",TRUE,FALSE)</formula>
    </cfRule>
  </conditionalFormatting>
  <conditionalFormatting sqref="AI116">
    <cfRule type="expression" dxfId="1893" priority="13157">
      <formula>IF(RIGHT(TEXT(AI116,"0.#"),1)=".",FALSE,TRUE)</formula>
    </cfRule>
    <cfRule type="expression" dxfId="1892" priority="13158">
      <formula>IF(RIGHT(TEXT(AI116,"0.#"),1)=".",TRUE,FALSE)</formula>
    </cfRule>
  </conditionalFormatting>
  <conditionalFormatting sqref="AM116">
    <cfRule type="expression" dxfId="1891" priority="13155">
      <formula>IF(RIGHT(TEXT(AM116,"0.#"),1)=".",FALSE,TRUE)</formula>
    </cfRule>
    <cfRule type="expression" dxfId="1890" priority="13156">
      <formula>IF(RIGHT(TEXT(AM116,"0.#"),1)=".",TRUE,FALSE)</formula>
    </cfRule>
  </conditionalFormatting>
  <conditionalFormatting sqref="AE117 AM117">
    <cfRule type="expression" dxfId="1889" priority="13153">
      <formula>IF(RIGHT(TEXT(AE117,"0.#"),1)=".",FALSE,TRUE)</formula>
    </cfRule>
    <cfRule type="expression" dxfId="1888" priority="13154">
      <formula>IF(RIGHT(TEXT(AE117,"0.#"),1)=".",TRUE,FALSE)</formula>
    </cfRule>
  </conditionalFormatting>
  <conditionalFormatting sqref="AI117">
    <cfRule type="expression" dxfId="1887" priority="13151">
      <formula>IF(RIGHT(TEXT(AI117,"0.#"),1)=".",FALSE,TRUE)</formula>
    </cfRule>
    <cfRule type="expression" dxfId="1886" priority="13152">
      <formula>IF(RIGHT(TEXT(AI117,"0.#"),1)=".",TRUE,FALSE)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E134:AE135 AI134:AI135 AM134:AM135 AQ134:AQ135 AU134:AU135">
    <cfRule type="expression" dxfId="1833" priority="13059">
      <formula>IF(RIGHT(TEXT(AE134,"0.#"),1)=".",FALSE,TRUE)</formula>
    </cfRule>
    <cfRule type="expression" dxfId="1832" priority="13060">
      <formula>IF(RIGHT(TEXT(AE134,"0.#"),1)=".",TRUE,FALSE)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39:AO866">
    <cfRule type="expression" dxfId="1801" priority="6629">
      <formula>IF(AND(AL839&gt;=0, RIGHT(TEXT(AL839,"0.#"),1)&lt;&gt;"."),TRUE,FALSE)</formula>
    </cfRule>
    <cfRule type="expression" dxfId="1800" priority="6630">
      <formula>IF(AND(AL839&gt;=0, RIGHT(TEXT(AL839,"0.#"),1)="."),TRUE,FALSE)</formula>
    </cfRule>
    <cfRule type="expression" dxfId="1799" priority="6631">
      <formula>IF(AND(AL839&lt;0, RIGHT(TEXT(AL839,"0.#"),1)&lt;&gt;"."),TRUE,FALSE)</formula>
    </cfRule>
    <cfRule type="expression" dxfId="1798" priority="6632">
      <formula>IF(AND(AL839&lt;0, RIGHT(TEXT(AL839,"0.#"),1)="."),TRUE,FALSE)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39:Y866">
    <cfRule type="expression" dxfId="1727" priority="2957">
      <formula>IF(RIGHT(TEXT(Y839,"0.#"),1)=".",FALSE,TRUE)</formula>
    </cfRule>
    <cfRule type="expression" dxfId="1726" priority="2958">
      <formula>IF(RIGHT(TEXT(Y839,"0.#"),1)=".",TRUE,FALSE)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02:AO1131">
    <cfRule type="expression" dxfId="1697" priority="2863">
      <formula>IF(AND(AL1102&gt;=0, RIGHT(TEXT(AL1102,"0.#"),1)&lt;&gt;"."),TRUE,FALSE)</formula>
    </cfRule>
    <cfRule type="expression" dxfId="1696" priority="2864">
      <formula>IF(AND(AL1102&gt;=0, RIGHT(TEXT(AL1102,"0.#"),1)="."),TRUE,FALSE)</formula>
    </cfRule>
    <cfRule type="expression" dxfId="1695" priority="2865">
      <formula>IF(AND(AL1102&lt;0, RIGHT(TEXT(AL1102,"0.#"),1)&lt;&gt;"."),TRUE,FALSE)</formula>
    </cfRule>
    <cfRule type="expression" dxfId="1694" priority="2866">
      <formula>IF(AND(AL1102&lt;0, RIGHT(TEXT(AL1102,"0.#"),1)="."),TRUE,FALSE)</formula>
    </cfRule>
  </conditionalFormatting>
  <conditionalFormatting sqref="Y1102:Y1131">
    <cfRule type="expression" dxfId="1693" priority="2861">
      <formula>IF(RIGHT(TEXT(Y1102,"0.#"),1)=".",FALSE,TRUE)</formula>
    </cfRule>
    <cfRule type="expression" dxfId="1692" priority="2862">
      <formula>IF(RIGHT(TEXT(Y1102,"0.#"),1)=".",TRUE,FALSE)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37:AO838">
    <cfRule type="expression" dxfId="1683" priority="2815">
      <formula>IF(AND(AL837&gt;=0, RIGHT(TEXT(AL837,"0.#"),1)&lt;&gt;"."),TRUE,FALSE)</formula>
    </cfRule>
    <cfRule type="expression" dxfId="1682" priority="2816">
      <formula>IF(AND(AL837&gt;=0, RIGHT(TEXT(AL837,"0.#"),1)="."),TRUE,FALSE)</formula>
    </cfRule>
    <cfRule type="expression" dxfId="1681" priority="2817">
      <formula>IF(AND(AL837&lt;0, RIGHT(TEXT(AL837,"0.#"),1)&lt;&gt;"."),TRUE,FALSE)</formula>
    </cfRule>
    <cfRule type="expression" dxfId="1680" priority="2818">
      <formula>IF(AND(AL837&lt;0, RIGHT(TEXT(AL837,"0.#"),1)="."),TRUE,FALSE)</formula>
    </cfRule>
  </conditionalFormatting>
  <conditionalFormatting sqref="Y837:Y838">
    <cfRule type="expression" dxfId="1679" priority="2813">
      <formula>IF(RIGHT(TEXT(Y837,"0.#"),1)=".",FALSE,TRUE)</formula>
    </cfRule>
    <cfRule type="expression" dxfId="1678" priority="2814">
      <formula>IF(RIGHT(TEXT(Y837,"0.#"),1)=".",TRUE,FALSE)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72:Y899">
    <cfRule type="expression" dxfId="1361" priority="2073">
      <formula>IF(RIGHT(TEXT(Y872,"0.#"),1)=".",FALSE,TRUE)</formula>
    </cfRule>
    <cfRule type="expression" dxfId="1360" priority="2074">
      <formula>IF(RIGHT(TEXT(Y872,"0.#"),1)=".",TRUE,FALSE)</formula>
    </cfRule>
  </conditionalFormatting>
  <conditionalFormatting sqref="Y870:Y871">
    <cfRule type="expression" dxfId="1359" priority="2067">
      <formula>IF(RIGHT(TEXT(Y870,"0.#"),1)=".",FALSE,TRUE)</formula>
    </cfRule>
    <cfRule type="expression" dxfId="1358" priority="2068">
      <formula>IF(RIGHT(TEXT(Y870,"0.#"),1)=".",TRUE,FALSE)</formula>
    </cfRule>
  </conditionalFormatting>
  <conditionalFormatting sqref="Y905:Y932">
    <cfRule type="expression" dxfId="1357" priority="2061">
      <formula>IF(RIGHT(TEXT(Y905,"0.#"),1)=".",FALSE,TRUE)</formula>
    </cfRule>
    <cfRule type="expression" dxfId="1356" priority="2062">
      <formula>IF(RIGHT(TEXT(Y905,"0.#"),1)=".",TRUE,FALSE)</formula>
    </cfRule>
  </conditionalFormatting>
  <conditionalFormatting sqref="Y903:Y904">
    <cfRule type="expression" dxfId="1355" priority="2055">
      <formula>IF(RIGHT(TEXT(Y903,"0.#"),1)=".",FALSE,TRUE)</formula>
    </cfRule>
    <cfRule type="expression" dxfId="1354" priority="2056">
      <formula>IF(RIGHT(TEXT(Y903,"0.#"),1)=".",TRUE,FALSE)</formula>
    </cfRule>
  </conditionalFormatting>
  <conditionalFormatting sqref="Y938:Y965">
    <cfRule type="expression" dxfId="1353" priority="2049">
      <formula>IF(RIGHT(TEXT(Y938,"0.#"),1)=".",FALSE,TRUE)</formula>
    </cfRule>
    <cfRule type="expression" dxfId="1352" priority="2050">
      <formula>IF(RIGHT(TEXT(Y938,"0.#"),1)=".",TRUE,FALSE)</formula>
    </cfRule>
  </conditionalFormatting>
  <conditionalFormatting sqref="Y936:Y937">
    <cfRule type="expression" dxfId="1351" priority="2043">
      <formula>IF(RIGHT(TEXT(Y936,"0.#"),1)=".",FALSE,TRUE)</formula>
    </cfRule>
    <cfRule type="expression" dxfId="1350" priority="2044">
      <formula>IF(RIGHT(TEXT(Y936,"0.#"),1)=".",TRUE,FALSE)</formula>
    </cfRule>
  </conditionalFormatting>
  <conditionalFormatting sqref="Y971:Y998">
    <cfRule type="expression" dxfId="1349" priority="2037">
      <formula>IF(RIGHT(TEXT(Y971,"0.#"),1)=".",FALSE,TRUE)</formula>
    </cfRule>
    <cfRule type="expression" dxfId="1348" priority="2038">
      <formula>IF(RIGHT(TEXT(Y971,"0.#"),1)=".",TRUE,FALSE)</formula>
    </cfRule>
  </conditionalFormatting>
  <conditionalFormatting sqref="Y969:Y970">
    <cfRule type="expression" dxfId="1347" priority="2031">
      <formula>IF(RIGHT(TEXT(Y969,"0.#"),1)=".",FALSE,TRUE)</formula>
    </cfRule>
    <cfRule type="expression" dxfId="1346" priority="2032">
      <formula>IF(RIGHT(TEXT(Y969,"0.#"),1)=".",TRUE,FALSE)</formula>
    </cfRule>
  </conditionalFormatting>
  <conditionalFormatting sqref="Y1004:Y1031">
    <cfRule type="expression" dxfId="1345" priority="2025">
      <formula>IF(RIGHT(TEXT(Y1004,"0.#"),1)=".",FALSE,TRUE)</formula>
    </cfRule>
    <cfRule type="expression" dxfId="1344" priority="2026">
      <formula>IF(RIGHT(TEXT(Y1004,"0.#"),1)=".",TRUE,FALSE)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72:AO899">
    <cfRule type="expression" dxfId="1263" priority="2075">
      <formula>IF(AND(AL872&gt;=0, RIGHT(TEXT(AL872,"0.#"),1)&lt;&gt;"."),TRUE,FALSE)</formula>
    </cfRule>
    <cfRule type="expression" dxfId="1262" priority="2076">
      <formula>IF(AND(AL872&gt;=0, RIGHT(TEXT(AL872,"0.#"),1)="."),TRUE,FALSE)</formula>
    </cfRule>
    <cfRule type="expression" dxfId="1261" priority="2077">
      <formula>IF(AND(AL872&lt;0, RIGHT(TEXT(AL872,"0.#"),1)&lt;&gt;"."),TRUE,FALSE)</formula>
    </cfRule>
    <cfRule type="expression" dxfId="1260" priority="2078">
      <formula>IF(AND(AL872&lt;0, RIGHT(TEXT(AL872,"0.#"),1)="."),TRUE,FALSE)</formula>
    </cfRule>
  </conditionalFormatting>
  <conditionalFormatting sqref="AL871:AO871">
    <cfRule type="expression" dxfId="1259" priority="2069">
      <formula>IF(AND(AL871&gt;=0, RIGHT(TEXT(AL871,"0.#"),1)&lt;&gt;"."),TRUE,FALSE)</formula>
    </cfRule>
    <cfRule type="expression" dxfId="1258" priority="2070">
      <formula>IF(AND(AL871&gt;=0, RIGHT(TEXT(AL871,"0.#"),1)="."),TRUE,FALSE)</formula>
    </cfRule>
    <cfRule type="expression" dxfId="1257" priority="2071">
      <formula>IF(AND(AL871&lt;0, RIGHT(TEXT(AL871,"0.#"),1)&lt;&gt;"."),TRUE,FALSE)</formula>
    </cfRule>
    <cfRule type="expression" dxfId="1256" priority="2072">
      <formula>IF(AND(AL871&lt;0, RIGHT(TEXT(AL871,"0.#"),1)="."),TRUE,FALSE)</formula>
    </cfRule>
  </conditionalFormatting>
  <conditionalFormatting sqref="AL905:AO932">
    <cfRule type="expression" dxfId="1255" priority="2063">
      <formula>IF(AND(AL905&gt;=0, RIGHT(TEXT(AL905,"0.#"),1)&lt;&gt;"."),TRUE,FALSE)</formula>
    </cfRule>
    <cfRule type="expression" dxfId="1254" priority="2064">
      <formula>IF(AND(AL905&gt;=0, RIGHT(TEXT(AL905,"0.#"),1)="."),TRUE,FALSE)</formula>
    </cfRule>
    <cfRule type="expression" dxfId="1253" priority="2065">
      <formula>IF(AND(AL905&lt;0, RIGHT(TEXT(AL905,"0.#"),1)&lt;&gt;"."),TRUE,FALSE)</formula>
    </cfRule>
    <cfRule type="expression" dxfId="1252" priority="2066">
      <formula>IF(AND(AL905&lt;0, RIGHT(TEXT(AL905,"0.#"),1)="."),TRUE,FALSE)</formula>
    </cfRule>
  </conditionalFormatting>
  <conditionalFormatting sqref="AL903:AO904">
    <cfRule type="expression" dxfId="1251" priority="2057">
      <formula>IF(AND(AL903&gt;=0, RIGHT(TEXT(AL903,"0.#"),1)&lt;&gt;"."),TRUE,FALSE)</formula>
    </cfRule>
    <cfRule type="expression" dxfId="1250" priority="2058">
      <formula>IF(AND(AL903&gt;=0, RIGHT(TEXT(AL903,"0.#"),1)="."),TRUE,FALSE)</formula>
    </cfRule>
    <cfRule type="expression" dxfId="1249" priority="2059">
      <formula>IF(AND(AL903&lt;0, RIGHT(TEXT(AL903,"0.#"),1)&lt;&gt;"."),TRUE,FALSE)</formula>
    </cfRule>
    <cfRule type="expression" dxfId="1248" priority="2060">
      <formula>IF(AND(AL903&lt;0, RIGHT(TEXT(AL903,"0.#"),1)="."),TRUE,FALSE)</formula>
    </cfRule>
  </conditionalFormatting>
  <conditionalFormatting sqref="AL938:AO965">
    <cfRule type="expression" dxfId="1247" priority="2051">
      <formula>IF(AND(AL938&gt;=0, RIGHT(TEXT(AL938,"0.#"),1)&lt;&gt;"."),TRUE,FALSE)</formula>
    </cfRule>
    <cfRule type="expression" dxfId="1246" priority="2052">
      <formula>IF(AND(AL938&gt;=0, RIGHT(TEXT(AL938,"0.#"),1)="."),TRUE,FALSE)</formula>
    </cfRule>
    <cfRule type="expression" dxfId="1245" priority="2053">
      <formula>IF(AND(AL938&lt;0, RIGHT(TEXT(AL938,"0.#"),1)&lt;&gt;"."),TRUE,FALSE)</formula>
    </cfRule>
    <cfRule type="expression" dxfId="1244" priority="2054">
      <formula>IF(AND(AL938&lt;0, RIGHT(TEXT(AL938,"0.#"),1)="."),TRUE,FALSE)</formula>
    </cfRule>
  </conditionalFormatting>
  <conditionalFormatting sqref="AL936:AO937">
    <cfRule type="expression" dxfId="1243" priority="2045">
      <formula>IF(AND(AL936&gt;=0, RIGHT(TEXT(AL936,"0.#"),1)&lt;&gt;"."),TRUE,FALSE)</formula>
    </cfRule>
    <cfRule type="expression" dxfId="1242" priority="2046">
      <formula>IF(AND(AL936&gt;=0, RIGHT(TEXT(AL936,"0.#"),1)="."),TRUE,FALSE)</formula>
    </cfRule>
    <cfRule type="expression" dxfId="1241" priority="2047">
      <formula>IF(AND(AL936&lt;0, RIGHT(TEXT(AL936,"0.#"),1)&lt;&gt;"."),TRUE,FALSE)</formula>
    </cfRule>
    <cfRule type="expression" dxfId="1240" priority="2048">
      <formula>IF(AND(AL936&lt;0, RIGHT(TEXT(AL936,"0.#"),1)="."),TRUE,FALSE)</formula>
    </cfRule>
  </conditionalFormatting>
  <conditionalFormatting sqref="AL971:AO998">
    <cfRule type="expression" dxfId="1239" priority="2039">
      <formula>IF(AND(AL971&gt;=0, RIGHT(TEXT(AL971,"0.#"),1)&lt;&gt;"."),TRUE,FALSE)</formula>
    </cfRule>
    <cfRule type="expression" dxfId="1238" priority="2040">
      <formula>IF(AND(AL971&gt;=0, RIGHT(TEXT(AL971,"0.#"),1)="."),TRUE,FALSE)</formula>
    </cfRule>
    <cfRule type="expression" dxfId="1237" priority="2041">
      <formula>IF(AND(AL971&lt;0, RIGHT(TEXT(AL971,"0.#"),1)&lt;&gt;"."),TRUE,FALSE)</formula>
    </cfRule>
    <cfRule type="expression" dxfId="1236" priority="2042">
      <formula>IF(AND(AL971&lt;0, RIGHT(TEXT(AL971,"0.#"),1)="."),TRUE,FALSE)</formula>
    </cfRule>
  </conditionalFormatting>
  <conditionalFormatting sqref="AL969:AO970">
    <cfRule type="expression" dxfId="1235" priority="2033">
      <formula>IF(AND(AL969&gt;=0, RIGHT(TEXT(AL969,"0.#"),1)&lt;&gt;"."),TRUE,FALSE)</formula>
    </cfRule>
    <cfRule type="expression" dxfId="1234" priority="2034">
      <formula>IF(AND(AL969&gt;=0, RIGHT(TEXT(AL969,"0.#"),1)="."),TRUE,FALSE)</formula>
    </cfRule>
    <cfRule type="expression" dxfId="1233" priority="2035">
      <formula>IF(AND(AL969&lt;0, RIGHT(TEXT(AL969,"0.#"),1)&lt;&gt;"."),TRUE,FALSE)</formula>
    </cfRule>
    <cfRule type="expression" dxfId="1232" priority="2036">
      <formula>IF(AND(AL969&lt;0, RIGHT(TEXT(AL969,"0.#"),1)="."),TRUE,FALSE)</formula>
    </cfRule>
  </conditionalFormatting>
  <conditionalFormatting sqref="AL1004:AO1031">
    <cfRule type="expression" dxfId="1231" priority="2027">
      <formula>IF(AND(AL1004&gt;=0, RIGHT(TEXT(AL1004,"0.#"),1)&lt;&gt;"."),TRUE,FALSE)</formula>
    </cfRule>
    <cfRule type="expression" dxfId="1230" priority="2028">
      <formula>IF(AND(AL1004&gt;=0, RIGHT(TEXT(AL1004,"0.#"),1)="."),TRUE,FALSE)</formula>
    </cfRule>
    <cfRule type="expression" dxfId="1229" priority="2029">
      <formula>IF(AND(AL1004&lt;0, RIGHT(TEXT(AL1004,"0.#"),1)&lt;&gt;"."),TRUE,FALSE)</formula>
    </cfRule>
    <cfRule type="expression" dxfId="1228" priority="2030">
      <formula>IF(AND(AL1004&lt;0, RIGHT(TEXT(AL1004,"0.#"),1)="."),TRUE,FALSE)</formula>
    </cfRule>
  </conditionalFormatting>
  <conditionalFormatting sqref="AL1002:AO1003">
    <cfRule type="expression" dxfId="1227" priority="2021">
      <formula>IF(AND(AL1002&gt;=0, RIGHT(TEXT(AL1002,"0.#"),1)&lt;&gt;"."),TRUE,FALSE)</formula>
    </cfRule>
    <cfRule type="expression" dxfId="1226" priority="2022">
      <formula>IF(AND(AL1002&gt;=0, RIGHT(TEXT(AL1002,"0.#"),1)="."),TRUE,FALSE)</formula>
    </cfRule>
    <cfRule type="expression" dxfId="1225" priority="2023">
      <formula>IF(AND(AL1002&lt;0, RIGHT(TEXT(AL1002,"0.#"),1)&lt;&gt;"."),TRUE,FALSE)</formula>
    </cfRule>
    <cfRule type="expression" dxfId="1224" priority="2024">
      <formula>IF(AND(AL1002&lt;0, RIGHT(TEXT(AL1002,"0.#"),1)="."),TRUE,FALSE)</formula>
    </cfRule>
  </conditionalFormatting>
  <conditionalFormatting sqref="Y1002:Y1003">
    <cfRule type="expression" dxfId="1223" priority="2019">
      <formula>IF(RIGHT(TEXT(Y1002,"0.#"),1)=".",FALSE,TRUE)</formula>
    </cfRule>
    <cfRule type="expression" dxfId="1222" priority="2020">
      <formula>IF(RIGHT(TEXT(Y1002,"0.#"),1)=".",TRUE,FALSE)</formula>
    </cfRule>
  </conditionalFormatting>
  <conditionalFormatting sqref="AL1037:AO1064">
    <cfRule type="expression" dxfId="1221" priority="2015">
      <formula>IF(AND(AL1037&gt;=0, RIGHT(TEXT(AL1037,"0.#"),1)&lt;&gt;"."),TRUE,FALSE)</formula>
    </cfRule>
    <cfRule type="expression" dxfId="1220" priority="2016">
      <formula>IF(AND(AL1037&gt;=0, RIGHT(TEXT(AL1037,"0.#"),1)="."),TRUE,FALSE)</formula>
    </cfRule>
    <cfRule type="expression" dxfId="1219" priority="2017">
      <formula>IF(AND(AL1037&lt;0, RIGHT(TEXT(AL1037,"0.#"),1)&lt;&gt;"."),TRUE,FALSE)</formula>
    </cfRule>
    <cfRule type="expression" dxfId="1218" priority="2018">
      <formula>IF(AND(AL1037&lt;0, RIGHT(TEXT(AL1037,"0.#"),1)="."),TRUE,FALSE)</formula>
    </cfRule>
  </conditionalFormatting>
  <conditionalFormatting sqref="Y1037:Y1064">
    <cfRule type="expression" dxfId="1217" priority="2013">
      <formula>IF(RIGHT(TEXT(Y1037,"0.#"),1)=".",FALSE,TRUE)</formula>
    </cfRule>
    <cfRule type="expression" dxfId="1216" priority="2014">
      <formula>IF(RIGHT(TEXT(Y1037,"0.#"),1)=".",TRUE,FALSE)</formula>
    </cfRule>
  </conditionalFormatting>
  <conditionalFormatting sqref="AL1035:AO1036">
    <cfRule type="expression" dxfId="1215" priority="2009">
      <formula>IF(AND(AL1035&gt;=0, RIGHT(TEXT(AL1035,"0.#"),1)&lt;&gt;"."),TRUE,FALSE)</formula>
    </cfRule>
    <cfRule type="expression" dxfId="1214" priority="2010">
      <formula>IF(AND(AL1035&gt;=0, RIGHT(TEXT(AL1035,"0.#"),1)="."),TRUE,FALSE)</formula>
    </cfRule>
    <cfRule type="expression" dxfId="1213" priority="2011">
      <formula>IF(AND(AL1035&lt;0, RIGHT(TEXT(AL1035,"0.#"),1)&lt;&gt;"."),TRUE,FALSE)</formula>
    </cfRule>
    <cfRule type="expression" dxfId="1212" priority="2012">
      <formula>IF(AND(AL1035&lt;0, RIGHT(TEXT(AL1035,"0.#"),1)="."),TRUE,FALSE)</formula>
    </cfRule>
  </conditionalFormatting>
  <conditionalFormatting sqref="Y1035:Y1036">
    <cfRule type="expression" dxfId="1211" priority="2007">
      <formula>IF(RIGHT(TEXT(Y1035,"0.#"),1)=".",FALSE,TRUE)</formula>
    </cfRule>
    <cfRule type="expression" dxfId="1210" priority="2008">
      <formula>IF(RIGHT(TEXT(Y1035,"0.#"),1)=".",TRUE,FALSE)</formula>
    </cfRule>
  </conditionalFormatting>
  <conditionalFormatting sqref="AL1070:AO1097">
    <cfRule type="expression" dxfId="1209" priority="2003">
      <formula>IF(AND(AL1070&gt;=0, RIGHT(TEXT(AL1070,"0.#"),1)&lt;&gt;"."),TRUE,FALSE)</formula>
    </cfRule>
    <cfRule type="expression" dxfId="1208" priority="2004">
      <formula>IF(AND(AL1070&gt;=0, RIGHT(TEXT(AL1070,"0.#"),1)="."),TRUE,FALSE)</formula>
    </cfRule>
    <cfRule type="expression" dxfId="1207" priority="2005">
      <formula>IF(AND(AL1070&lt;0, RIGHT(TEXT(AL1070,"0.#"),1)&lt;&gt;"."),TRUE,FALSE)</formula>
    </cfRule>
    <cfRule type="expression" dxfId="1206" priority="2006">
      <formula>IF(AND(AL1070&lt;0, RIGHT(TEXT(AL1070,"0.#"),1)="."),TRUE,FALSE)</formula>
    </cfRule>
  </conditionalFormatting>
  <conditionalFormatting sqref="Y1070:Y1097">
    <cfRule type="expression" dxfId="1205" priority="2001">
      <formula>IF(RIGHT(TEXT(Y1070,"0.#"),1)=".",FALSE,TRUE)</formula>
    </cfRule>
    <cfRule type="expression" dxfId="1204" priority="2002">
      <formula>IF(RIGHT(TEXT(Y1070,"0.#"),1)=".",TRUE,FALSE)</formula>
    </cfRule>
  </conditionalFormatting>
  <conditionalFormatting sqref="AL1068:AO1069">
    <cfRule type="expression" dxfId="1203" priority="1997">
      <formula>IF(AND(AL1068&gt;=0, RIGHT(TEXT(AL1068,"0.#"),1)&lt;&gt;"."),TRUE,FALSE)</formula>
    </cfRule>
    <cfRule type="expression" dxfId="1202" priority="1998">
      <formula>IF(AND(AL1068&gt;=0, RIGHT(TEXT(AL1068,"0.#"),1)="."),TRUE,FALSE)</formula>
    </cfRule>
    <cfRule type="expression" dxfId="1201" priority="1999">
      <formula>IF(AND(AL1068&lt;0, RIGHT(TEXT(AL1068,"0.#"),1)&lt;&gt;"."),TRUE,FALSE)</formula>
    </cfRule>
    <cfRule type="expression" dxfId="1200" priority="2000">
      <formula>IF(AND(AL1068&lt;0, RIGHT(TEXT(AL1068,"0.#"),1)="."),TRUE,FALSE)</formula>
    </cfRule>
  </conditionalFormatting>
  <conditionalFormatting sqref="Y1068:Y1069">
    <cfRule type="expression" dxfId="1199" priority="1995">
      <formula>IF(RIGHT(TEXT(Y1068,"0.#"),1)=".",FALSE,TRUE)</formula>
    </cfRule>
    <cfRule type="expression" dxfId="1198" priority="1996">
      <formula>IF(RIGHT(TEXT(Y1068,"0.#"),1)=".",TRUE,FALSE)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L870:AO870">
    <cfRule type="expression" dxfId="3" priority="1">
      <formula>IF(AND(AL870&gt;=0, RIGHT(TEXT(AL870,"0.#"),1)&lt;&gt;"."),TRUE,FALSE)</formula>
    </cfRule>
    <cfRule type="expression" dxfId="2" priority="2">
      <formula>IF(AND(AL870&gt;=0, RIGHT(TEXT(AL870,"0.#"),1)="."),TRUE,FALSE)</formula>
    </cfRule>
    <cfRule type="expression" dxfId="1" priority="3">
      <formula>IF(AND(AL870&lt;0, RIGHT(TEXT(AL870,"0.#"),1)&lt;&gt;"."),TRUE,FALSE)</formula>
    </cfRule>
    <cfRule type="expression" dxfId="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704" max="49" man="1"/>
    <brk id="739" max="16383" man="1"/>
    <brk id="778" max="16383" man="1"/>
    <brk id="900" max="16383" man="1"/>
  </rowBreaks>
  <colBreaks count="1" manualBreakCount="1">
    <brk id="6" max="1048575"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P15" sqref="P14: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483</v>
      </c>
      <c r="R4" s="13" t="str">
        <f t="shared" si="3"/>
        <v>補助</v>
      </c>
      <c r="S4" s="13" t="str">
        <f t="shared" si="4"/>
        <v>補助</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369</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t="s">
        <v>483</v>
      </c>
      <c r="M6" s="13" t="str">
        <f t="shared" si="2"/>
        <v>公共事業</v>
      </c>
      <c r="N6" s="13" t="str">
        <f t="shared" si="6"/>
        <v>公共事業</v>
      </c>
      <c r="O6" s="13"/>
      <c r="P6" s="12" t="s">
        <v>193</v>
      </c>
      <c r="Q6" s="17"/>
      <c r="R6" s="13" t="str">
        <f t="shared" si="3"/>
        <v/>
      </c>
      <c r="S6" s="13" t="str">
        <f t="shared" si="4"/>
        <v>補助</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15">
      <c r="A7" s="14" t="s">
        <v>206</v>
      </c>
      <c r="B7" s="15" t="s">
        <v>483</v>
      </c>
      <c r="C7" s="13" t="str">
        <f t="shared" si="0"/>
        <v>観光立国</v>
      </c>
      <c r="D7" s="13" t="str">
        <f t="shared" si="8"/>
        <v>観光立国</v>
      </c>
      <c r="F7" s="18" t="s">
        <v>346</v>
      </c>
      <c r="G7" s="17"/>
      <c r="H7" s="13" t="str">
        <f t="shared" si="1"/>
        <v/>
      </c>
      <c r="I7" s="13" t="str">
        <f t="shared" si="5"/>
        <v>一般会計</v>
      </c>
      <c r="K7" s="14" t="s">
        <v>225</v>
      </c>
      <c r="L7" s="15"/>
      <c r="M7" s="13" t="str">
        <f t="shared" si="2"/>
        <v/>
      </c>
      <c r="N7" s="13" t="str">
        <f t="shared" si="6"/>
        <v>公共事業</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15">
      <c r="A8" s="14" t="s">
        <v>207</v>
      </c>
      <c r="B8" s="15"/>
      <c r="C8" s="13" t="str">
        <f t="shared" si="0"/>
        <v/>
      </c>
      <c r="D8" s="13" t="str">
        <f t="shared" si="8"/>
        <v>観光立国</v>
      </c>
      <c r="F8" s="18" t="s">
        <v>233</v>
      </c>
      <c r="G8" s="17"/>
      <c r="H8" s="13" t="str">
        <f t="shared" si="1"/>
        <v/>
      </c>
      <c r="I8" s="13" t="str">
        <f t="shared" si="5"/>
        <v>一般会計</v>
      </c>
      <c r="K8" s="14" t="s">
        <v>226</v>
      </c>
      <c r="L8" s="15"/>
      <c r="M8" s="13" t="str">
        <f t="shared" si="2"/>
        <v/>
      </c>
      <c r="N8" s="13" t="str">
        <f t="shared" si="6"/>
        <v>公共事業</v>
      </c>
      <c r="O8" s="13"/>
      <c r="P8" s="12" t="s">
        <v>195</v>
      </c>
      <c r="Q8" s="17"/>
      <c r="R8" s="13" t="str">
        <f t="shared" si="3"/>
        <v/>
      </c>
      <c r="S8" s="13" t="str">
        <f t="shared" si="4"/>
        <v>補助</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15">
      <c r="A9" s="14" t="s">
        <v>208</v>
      </c>
      <c r="B9" s="15"/>
      <c r="C9" s="13" t="str">
        <f t="shared" si="0"/>
        <v/>
      </c>
      <c r="D9" s="13" t="str">
        <f t="shared" si="8"/>
        <v>観光立国</v>
      </c>
      <c r="F9" s="18" t="s">
        <v>347</v>
      </c>
      <c r="G9" s="17"/>
      <c r="H9" s="13" t="str">
        <f t="shared" si="1"/>
        <v/>
      </c>
      <c r="I9" s="13" t="str">
        <f t="shared" si="5"/>
        <v>一般会計</v>
      </c>
      <c r="K9" s="14" t="s">
        <v>227</v>
      </c>
      <c r="L9" s="15"/>
      <c r="M9" s="13" t="str">
        <f t="shared" si="2"/>
        <v/>
      </c>
      <c r="N9" s="13" t="str">
        <f t="shared" si="6"/>
        <v>公共事業</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15">
      <c r="A10" s="14" t="s">
        <v>370</v>
      </c>
      <c r="B10" s="15"/>
      <c r="C10" s="13" t="str">
        <f t="shared" si="0"/>
        <v/>
      </c>
      <c r="D10" s="13" t="str">
        <f t="shared" si="8"/>
        <v>観光立国</v>
      </c>
      <c r="F10" s="18" t="s">
        <v>234</v>
      </c>
      <c r="G10" s="17"/>
      <c r="H10" s="13" t="str">
        <f t="shared" si="1"/>
        <v/>
      </c>
      <c r="I10" s="13" t="str">
        <f t="shared" si="5"/>
        <v>一般会計</v>
      </c>
      <c r="K10" s="14" t="s">
        <v>374</v>
      </c>
      <c r="L10" s="15"/>
      <c r="M10" s="13" t="str">
        <f t="shared" si="2"/>
        <v/>
      </c>
      <c r="N10" s="13" t="str">
        <f t="shared" si="6"/>
        <v>公共事業</v>
      </c>
      <c r="O10" s="13"/>
      <c r="P10" s="13" t="str">
        <f>S8</f>
        <v>補助</v>
      </c>
      <c r="Q10" s="19"/>
      <c r="T10" s="13"/>
      <c r="W10" s="32" t="s">
        <v>274</v>
      </c>
      <c r="Y10" s="32" t="s">
        <v>83</v>
      </c>
      <c r="Z10" s="30"/>
      <c r="AA10" s="32" t="s">
        <v>92</v>
      </c>
      <c r="AB10" s="31"/>
      <c r="AC10" s="31"/>
      <c r="AD10" s="31"/>
      <c r="AE10" s="31"/>
      <c r="AF10" s="30"/>
      <c r="AG10" s="47" t="s">
        <v>406</v>
      </c>
      <c r="AK10" s="45" t="str">
        <f t="shared" si="7"/>
        <v>I</v>
      </c>
      <c r="AP10" s="45" t="s">
        <v>400</v>
      </c>
    </row>
    <row r="11" spans="1:42" ht="13.5" customHeight="1" x14ac:dyDescent="0.15">
      <c r="A11" s="14" t="s">
        <v>209</v>
      </c>
      <c r="B11" s="15"/>
      <c r="C11" s="13" t="str">
        <f t="shared" si="0"/>
        <v/>
      </c>
      <c r="D11" s="13" t="str">
        <f t="shared" si="8"/>
        <v>観光立国</v>
      </c>
      <c r="F11" s="18" t="s">
        <v>235</v>
      </c>
      <c r="G11" s="17"/>
      <c r="H11" s="13" t="str">
        <f t="shared" si="1"/>
        <v/>
      </c>
      <c r="I11" s="13" t="str">
        <f t="shared" si="5"/>
        <v>一般会計</v>
      </c>
      <c r="K11" s="14" t="s">
        <v>228</v>
      </c>
      <c r="L11" s="15"/>
      <c r="M11" s="13" t="str">
        <f t="shared" si="2"/>
        <v/>
      </c>
      <c r="N11" s="13" t="str">
        <f t="shared" si="6"/>
        <v>公共事業</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15">
      <c r="A12" s="14" t="s">
        <v>210</v>
      </c>
      <c r="B12" s="15"/>
      <c r="C12" s="13" t="str">
        <f t="shared" si="0"/>
        <v/>
      </c>
      <c r="D12" s="13" t="str">
        <f t="shared" si="8"/>
        <v>観光立国</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15">
      <c r="A13" s="14" t="s">
        <v>211</v>
      </c>
      <c r="B13" s="15"/>
      <c r="C13" s="13" t="str">
        <f t="shared" si="0"/>
        <v/>
      </c>
      <c r="D13" s="13" t="str">
        <f t="shared" si="8"/>
        <v>観光立国</v>
      </c>
      <c r="F13" s="18" t="s">
        <v>237</v>
      </c>
      <c r="G13" s="17"/>
      <c r="H13" s="13" t="str">
        <f t="shared" si="1"/>
        <v/>
      </c>
      <c r="I13" s="13" t="str">
        <f t="shared" si="5"/>
        <v>一般会計</v>
      </c>
      <c r="K13" s="13" t="str">
        <f>N11</f>
        <v>公共事業</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15">
      <c r="A14" s="14" t="s">
        <v>212</v>
      </c>
      <c r="B14" s="15"/>
      <c r="C14" s="13" t="str">
        <f t="shared" si="0"/>
        <v/>
      </c>
      <c r="D14" s="13" t="str">
        <f t="shared" si="8"/>
        <v>観光立国</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観光立国</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観光立国</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t="s">
        <v>483</v>
      </c>
      <c r="C17" s="13" t="str">
        <f t="shared" si="0"/>
        <v>地球温暖化対策</v>
      </c>
      <c r="D17" s="13" t="str">
        <f t="shared" si="8"/>
        <v>観光立国、地球温暖化対策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観光立国、地球温暖化対策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観光立国、地球温暖化対策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観光立国、地球温暖化対策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観光立国、地球温暖化対策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観光立国、地球温暖化対策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観光立国、地球温暖化対策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観光立国、地球温暖化対策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473</v>
      </c>
      <c r="B25" s="15"/>
      <c r="C25" s="13" t="str">
        <f t="shared" si="0"/>
        <v/>
      </c>
      <c r="D25" s="13" t="str">
        <f>IF(C25="",D24,IF(D24&lt;&gt;"",CONCATENATE(D24,"、",C25),C25))</f>
        <v>観光立国、地球温暖化対策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観光立国、地球温暖化対策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429</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2019-08-27T04:18:23Z</cp:lastPrinted>
  <dcterms:created xsi:type="dcterms:W3CDTF">2012-03-13T00:50:25Z</dcterms:created>
  <dcterms:modified xsi:type="dcterms:W3CDTF">2019-08-27T04:18:29Z</dcterms:modified>
</cp:coreProperties>
</file>