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826-_各課より\済（事業名入り）\"/>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<sst xmlns="http://schemas.openxmlformats.org/spreadsheetml/2006/main" count="2877" uniqueCount="644">
  <si>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</si>
  <si>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</si>
  <si>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</si>
  <si>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</si>
  <si>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</si>
  <si>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</si>
  <si>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</si>
  <si>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</si>
  <si>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</si>
  <si>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</si>
  <si>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</si>
  <si>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</si>
  <si>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</si>
  <si>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</si>
  <si>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</si>
  <si>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</si>
  <si>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</si>
  <si>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</si>
  <si>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</si>
  <si>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</si>
  <si>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</si>
  <si>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</si>
  <si>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</si>
  <si>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</si>
  <si>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</si>
  <si>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</si>
  <si>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</si>
  <si>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</si>
  <si>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</si>
  <si>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</si>
  <si>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</si>
  <si>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</si>
  <si>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</si>
  <si>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</si>
  <si>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</si>
  <si>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</si>
  <si>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</si>
  <si>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</si>
  <si>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</si>
  <si>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</si>
  <si>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</si>
  <si>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</si>
  <si>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</si>
  <si>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</si>
  <si>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</si>
  <si>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</si>
  <si>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</si>
  <si>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</si>
  <si>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</si>
  <si>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</si>
  <si>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</si>
  <si>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</si>
  <si>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</si>
  <si>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</si>
  <si>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</si>
  <si>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</si>
  <si>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</si>
  <si>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</si>
  <si>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</si>
  <si>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</si>
  <si>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</si>
  <si>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</si>
  <si>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</si>
  <si>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</si>
  <si>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</si>
  <si>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</si>
  <si>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</si>
  <si>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</si>
  <si>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</si>
  <si>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</si>
  <si>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</si>
  <si>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</si>
  <si>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</si>
  <si>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</si>
  <si>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</si>
  <si>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</si>
  <si>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</si>
  <si>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</si>
  <si>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</si>
  <si>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</si>
  <si>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</si>
  <si>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</si>
  <si>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</si>
  <si>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</si>
  <si>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</si>
  <si>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</si>
  <si>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</si>
  <si>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</si>
  <si>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</si>
  <si>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</si>
  <si>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</si>
  <si>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</si>
  <si>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</si>
  <si>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</si>
  <si>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</si>
  <si>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</si>
  <si>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</si>
  <si>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</si>
  <si>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</si>
  <si>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</si>
  <si>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</si>
  <si>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</si>
  <si>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</si>
  <si>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</si>
  <si>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</si>
  <si>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</si>
  <si>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</si>
  <si>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</si>
  <si>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</si>
  <si>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</si>
  <si>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</si>
  <si>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</si>
  <si>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</si>
  <si>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</si>
  <si>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</si>
  <si>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</si>
  <si>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</si>
  <si>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</si>
  <si>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</si>
  <si>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</si>
  <si>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</si>
  <si>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</si>
  <si>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</si>
  <si>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</si>
  <si>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</si>
  <si>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</si>
  <si>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</si>
  <si>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</si>
  <si>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</si>
  <si>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</si>
  <si>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</si>
  <si>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</si>
  <si>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</si>
  <si>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</si>
  <si>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</si>
  <si>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</si>
  <si>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</si>
  <si>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</si>
  <si>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</si>
  <si>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</si>
  <si>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</si>
  <si>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</si>
  <si>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</si>
  <si>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</si>
  <si>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</si>
  <si>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</si>
  <si>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</si>
  <si>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</si>
  <si>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</si>
  <si>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</si>
  <si>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</si>
  <si>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</si>
  <si>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</si>
  <si>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</si>
  <si>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</si>
  <si>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</si>
  <si>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</si>
  <si>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</si>
  <si>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</si>
  <si>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</si>
  <si>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</si>
  <si>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</si>
  <si>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</si>
  <si>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</si>
  <si>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</si>
  <si>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</si>
  <si>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</si>
  <si>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</si>
  <si>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</si>
  <si>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</si>
  <si>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</si>
  <si>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</si>
  <si>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</si>
  <si>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</si>
  <si>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</si>
  <si>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</si>
  <si>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</si>
  <si>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</si>
  <si>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</si>
  <si>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</si>
  <si>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</si>
  <si>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</si>
  <si>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</si>
  <si>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</si>
  <si>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</si>
  <si>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</si>
  <si>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</si>
  <si>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</si>
  <si>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</si>
  <si>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</si>
  <si>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</si>
  <si>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</si>
  <si>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</si>
  <si>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</si>
  <si>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</si>
  <si>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</si>
  <si>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</si>
  <si>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</si>
  <si>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</si>
  <si>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</si>
  <si>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</si>
  <si>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</si>
  <si>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</si>
  <si>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</si>
  <si>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</si>
  <si>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</si>
  <si>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</si>
  <si>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</si>
  <si>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</si>
  <si>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</si>
  <si>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</si>
  <si>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</si>
  <si>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</si>
  <si>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</si>
  <si>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</si>
  <si>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</si>
  <si>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</si>
  <si>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</si>
  <si>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</si>
  <si>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</si>
  <si>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</si>
  <si>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</si>
  <si>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</si>
  <si>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</si>
  <si>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</si>
  <si>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</si>
  <si>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</si>
  <si>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</si>
  <si>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</si>
  <si>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</si>
  <si>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</si>
  <si>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</si>
  <si>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</si>
  <si>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</si>
  <si>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</si>
  <si>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</si>
  <si>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</si>
  <si>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</si>
  <si>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</si>
  <si>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</si>
  <si>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</si>
  <si>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</si>
  <si>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</si>
  <si>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</si>
  <si>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</si>
  <si>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</si>
  <si>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</si>
  <si>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</si>
  <si>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</si>
  <si>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</si>
  <si>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</si>
  <si>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</si>
  <si>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</si>
  <si>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</si>
  <si>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</si>
  <si>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</si>
  <si>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</si>
  <si>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</si>
  <si>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</si>
  <si>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</si>
  <si>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</si>
  <si>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</si>
  <si>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</si>
  <si>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</si>
  <si>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</si>
  <si>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</si>
  <si>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</si>
  <si>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</si>
  <si>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</si>
  <si>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</si>
  <si>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</si>
  <si>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</si>
  <si>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</si>
  <si>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</si>
  <si>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</si>
  <si>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</si>
  <si>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</si>
  <si>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</si>
  <si>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</si>
  <si>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</si>
  <si>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</si>
  <si>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</si>
  <si>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</si>
  <si>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</si>
  <si>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</si>
  <si>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</si>
  <si>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</si>
  <si>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</si>
  <si>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</si>
  <si>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</si>
  <si>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</si>
  <si>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</si>
  <si>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</si>
  <si>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</si>
  <si>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</si>
  <si>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</si>
  <si>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</si>
  <si>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</si>
  <si>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</si>
  <si>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</si>
  <si>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</si>
  <si>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</si>
  <si>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</si>
  <si>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</si>
  <si>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</si>
  <si>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</si>
  <si>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</si>
  <si>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</si>
  <si>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</si>
  <si>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</si>
  <si>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</si>
  <si>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</si>
  <si>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</si>
  <si>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</si>
  <si>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</si>
  <si>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</si>
  <si>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</si>
  <si>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</si>
  <si>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</si>
  <si>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</si>
  <si>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</si>
  <si>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</si>
  <si>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</si>
  <si>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</si>
  <si>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</si>
  <si>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</si>
  <si>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</si>
  <si>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</si>
  <si>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</si>
  <si>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</si>
  <si>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</si>
  <si>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</si>
  <si>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</si>
  <si>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</si>
  <si>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</si>
  <si>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</si>
  <si>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</si>
  <si>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</si>
  <si>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</si>
  <si>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</si>
  <si>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</si>
  <si>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</si>
  <si>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</si>
  <si>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</si>
  <si>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</si>
  <si>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</si>
  <si>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</si>
  <si>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</si>
  <si>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</si>
  <si>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</si>
  <si>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</si>
  <si>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</si>
  <si>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</si>
  <si>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</si>
  <si>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</si>
  <si>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</si>
  <si>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</si>
  <si>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</si>
  <si>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</si>
  <si>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</si>
  <si>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</si>
  <si>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</si>
  <si>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</si>
  <si>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</si>
  <si>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</si>
  <si>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</si>
  <si>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</si>
  <si>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</si>
  <si>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</si>
  <si>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</si>
  <si>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</si>
  <si>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</si>
  <si>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</si>
  <si>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</si>
  <si>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</si>
  <si>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</si>
  <si>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</si>
  <si>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</si>
  <si>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</si>
  <si>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</si>
  <si>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</si>
  <si>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</si>
  <si>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</si>
  <si>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</si>
  <si>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</si>
  <si>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</si>
  <si>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</si>
  <si>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</si>
  <si>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</si>
  <si>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</si>
  <si>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</si>
  <si>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</si>
  <si>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</si>
  <si>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</si>
  <si>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</si>
  <si>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</si>
  <si>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</si>
  <si>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</si>
  <si>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</si>
  <si>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</si>
  <si>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</si>
  <si>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</si>
  <si>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</si>
  <si>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</si>
  <si>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</si>
  <si>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</si>
  <si>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</si>
  <si>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</si>
  <si>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</si>
  <si>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</si>
  <si>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</si>
  <si>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</si>
  <si>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</si>
  <si>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</si>
  <si>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</si>
  <si>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</si>
  <si>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</si>
  <si>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</si>
  <si>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</si>
  <si>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</si>
  <si>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</si>
  <si>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</si>
  <si>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</si>
  <si>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</si>
  <si>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</si>
  <si>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</si>
  <si>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</si>
  <si>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</si>
  <si>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</si>
  <si>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</si>
  <si>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</si>
  <si>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</si>
  <si>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</si>
  <si>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</si>
  <si>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</si>
  <si>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</si>
  <si>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</si>
  <si>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</si>
  <si>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</si>
  <si>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</si>
  <si>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</si>
  <si>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</si>
  <si>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</si>
  <si>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</si>
  <si>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</si>
  <si>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</si>
  <si>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</si>
  <si>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</si>
  <si>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</si>
  <si>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</si>
  <si>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</si>
  <si>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</si>
  <si>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</si>
  <si>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</si>
  <si>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</si>
  <si>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</si>
  <si>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</si>
  <si>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</si>
  <si>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</si>
  <si>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</si>
  <si>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</si>
  <si>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</si>
  <si>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</si>
  <si>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</si>
  <si>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</si>
  <si>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</si>
  <si>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</si>
  <si>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</si>
  <si>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</si>
  <si>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</si>
  <si>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</si>
  <si>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</si>
  <si>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</si>
  <si>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</si>
  <si>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</si>
  <si>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</si>
  <si>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</si>
  <si>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</si>
  <si>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</si>
  <si>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</si>
  <si>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</si>
  <si>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</si>
  <si>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</si>
  <si>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</si>
  <si>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</si>
  <si>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</si>
  <si>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</si>
  <si>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</si>
  <si>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</si>
  <si>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</si>
  <si>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</si>
  <si>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</si>
  <si>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</si>
  <si>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</si>
  <si>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</si>
  <si>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</si>
  <si>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</si>
  <si>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</si>
  <si>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</si>
  <si>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</si>
  <si>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</si>
  <si>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</si>
  <si>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</si>
  <si>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</si>
  <si>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</si>
  <si>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</si>
  <si>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</si>
  <si>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</si>
  <si>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</si>
  <si>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</si>
  <si>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</si>
  <si>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</si>
  <si>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</si>
  <si>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</si>
  <si>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</si>
  <si>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</si>
  <si>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</si>
  <si>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</si>
  <si>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</si>
  <si>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</si>
  <si>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</si>
  <si>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</si>
  <si>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</si>
  <si>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</si>
  <si>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</si>
  <si>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</si>
  <si>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</si>
  <si>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</si>
  <si>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</si>
  <si>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</si>
  <si>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</si>
  <si>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</si>
  <si>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</si>
  <si>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</si>
  <si>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</si>
  <si>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</si>
  <si>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</si>
  <si>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</si>
  <si>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</si>
  <si>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</si>
  <si>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</si>
  <si>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</si>
  <si>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</si>
  <si>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</si>
  <si>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</si>
  <si>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</si>
  <si>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</si>
  <si>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</si>
  <si>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</si>
  <si>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</si>
  <si>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</si>
  <si>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</si>
  <si>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</si>
  <si>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</si>
  <si>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</si>
  <si>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</si>
  <si>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</si>
  <si>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</si>
  <si>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</si>
  <si>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</si>
  <si>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</si>
  <si>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</si>
  <si>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</si>
  <si>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</si>
  <si>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</si>
  <si>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</si>
  <si>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</si>
  <si>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</si>
  <si>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</si>
  <si>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t>
  </si>
  <si>
    <t>-</t>
    <phoneticPr fontId="5"/>
  </si>
  <si>
    <t>国土交通省</t>
  </si>
  <si>
    <t>鉄道局</t>
    <rPh sb="0" eb="2">
      <t>テツドウ</t>
    </rPh>
    <rPh sb="2" eb="3">
      <t>キョク</t>
    </rPh>
    <phoneticPr fontId="5"/>
  </si>
  <si>
    <t>幹線鉄道等活性化事業費補助</t>
    <phoneticPr fontId="5"/>
  </si>
  <si>
    <t>・鉄道統計年報（鉄道局ホームページ）
・鉄道事業等報告規則に基づく鉄道事業実績報告書</t>
    <phoneticPr fontId="5"/>
  </si>
  <si>
    <t>形成計画事業について、事後評価時の輸送人員が事業完了時の輸送人員に比べ増加した事業数を累計で１２とする</t>
  </si>
  <si>
    <t>事後評価時の輸送人員が事業完了時の輸送人員に比べ増加した事業数の累計</t>
    <rPh sb="32" eb="34">
      <t>ルイケイ</t>
    </rPh>
    <phoneticPr fontId="5"/>
  </si>
  <si>
    <t>幹線鉄道等活性化事業の実施箇所数</t>
    <phoneticPr fontId="5"/>
  </si>
  <si>
    <t>個所</t>
    <rPh sb="0" eb="2">
      <t>カショ</t>
    </rPh>
    <phoneticPr fontId="5"/>
  </si>
  <si>
    <t>執行額／事業実施箇所数　　　　　　　　　　</t>
    <phoneticPr fontId="5"/>
  </si>
  <si>
    <t>百万円</t>
  </si>
  <si>
    <t>執行額／
箇所数</t>
    <phoneticPr fontId="5"/>
  </si>
  <si>
    <t>８　都市・地域交通等の快適性、利便性の向上</t>
    <phoneticPr fontId="5"/>
  </si>
  <si>
    <t>２６　鉄道網を充実・活性化させる</t>
    <phoneticPr fontId="5"/>
  </si>
  <si>
    <t>-</t>
    <phoneticPr fontId="5"/>
  </si>
  <si>
    <t>事業者のみでは進まない事業に対して、国、地方公共団体で協調して補助を行っている。</t>
  </si>
  <si>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</si>
  <si>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</si>
  <si>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</si>
  <si>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</si>
  <si>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利用促進の取組をあわせて実施することを要件とするなど、より効率的に事業目的を達成するための工夫を行っている。</t>
  </si>
  <si>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</si>
  <si>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法定計画の作成を要件とするなど、より効果的に事業を実施している。</t>
  </si>
  <si>
    <t>活動実績は当初の見込みどおり、着実な進捗を見せた。</t>
  </si>
  <si>
    <t>整備された施設は供用され、十分に活用されている。</t>
  </si>
  <si>
    <t>276</t>
    <phoneticPr fontId="5"/>
  </si>
  <si>
    <t>253</t>
    <phoneticPr fontId="5"/>
  </si>
  <si>
    <t>262</t>
    <phoneticPr fontId="5"/>
  </si>
  <si>
    <t>283</t>
    <phoneticPr fontId="5"/>
  </si>
  <si>
    <t>274</t>
    <phoneticPr fontId="5"/>
  </si>
  <si>
    <t>280</t>
    <phoneticPr fontId="5"/>
  </si>
  <si>
    <t>289</t>
    <phoneticPr fontId="5"/>
  </si>
  <si>
    <t>279</t>
    <phoneticPr fontId="5"/>
  </si>
  <si>
    <t>A.独立行政法人鉄道建設・運輸施設整備支援機構</t>
    <phoneticPr fontId="5"/>
  </si>
  <si>
    <t>土木費</t>
    <rPh sb="0" eb="2">
      <t>ドボク</t>
    </rPh>
    <rPh sb="2" eb="3">
      <t>ヒ</t>
    </rPh>
    <phoneticPr fontId="5"/>
  </si>
  <si>
    <t>土木工事施工費等</t>
    <rPh sb="0" eb="2">
      <t>ドボク</t>
    </rPh>
    <rPh sb="2" eb="4">
      <t>コウジ</t>
    </rPh>
    <rPh sb="4" eb="6">
      <t>セコウ</t>
    </rPh>
    <rPh sb="6" eb="7">
      <t>ヒ</t>
    </rPh>
    <rPh sb="7" eb="8">
      <t>トウ</t>
    </rPh>
    <phoneticPr fontId="5"/>
  </si>
  <si>
    <t>開業設備費</t>
    <rPh sb="0" eb="2">
      <t>カイギョウ</t>
    </rPh>
    <rPh sb="2" eb="4">
      <t>セツビ</t>
    </rPh>
    <rPh sb="4" eb="5">
      <t>ヒ</t>
    </rPh>
    <phoneticPr fontId="5"/>
  </si>
  <si>
    <t>電気設備工事施工費等</t>
    <rPh sb="0" eb="2">
      <t>デンキ</t>
    </rPh>
    <rPh sb="2" eb="4">
      <t>セツビ</t>
    </rPh>
    <rPh sb="4" eb="6">
      <t>コウジ</t>
    </rPh>
    <rPh sb="6" eb="8">
      <t>セコウ</t>
    </rPh>
    <rPh sb="8" eb="9">
      <t>ヒ</t>
    </rPh>
    <rPh sb="9" eb="10">
      <t>トウ</t>
    </rPh>
    <phoneticPr fontId="5"/>
  </si>
  <si>
    <t>用地費</t>
    <rPh sb="0" eb="3">
      <t>ヨウチヒ</t>
    </rPh>
    <phoneticPr fontId="5"/>
  </si>
  <si>
    <t>用地買収費等</t>
    <rPh sb="0" eb="2">
      <t>ヨウチ</t>
    </rPh>
    <rPh sb="2" eb="4">
      <t>バイシュウ</t>
    </rPh>
    <rPh sb="4" eb="5">
      <t>ヒ</t>
    </rPh>
    <rPh sb="5" eb="6">
      <t>トウ</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</si>
  <si>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</si>
  <si>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</si>
  <si>
    <t>補助金等交付</t>
  </si>
  <si>
    <t>地域公共交通の活性化及び再生に係る施設整備等</t>
    <phoneticPr fontId="5"/>
  </si>
  <si>
    <t>あいの風とやま鉄道（株）</t>
    <rPh sb="3" eb="4">
      <t>カゼ</t>
    </rPh>
    <rPh sb="7" eb="9">
      <t>テツドウ</t>
    </rPh>
    <rPh sb="10" eb="11">
      <t>カブ</t>
    </rPh>
    <phoneticPr fontId="5"/>
  </si>
  <si>
    <t>高松市総合都市交通推進協議会</t>
    <phoneticPr fontId="5"/>
  </si>
  <si>
    <t>C.高松市総合都市交通推進協議会</t>
    <phoneticPr fontId="5"/>
  </si>
  <si>
    <t>オリンピック等の大規模事業が集中したことにより、材料調達に不測の日数を要したこと等によるもの。</t>
    <rPh sb="6" eb="7">
      <t>トウ</t>
    </rPh>
    <rPh sb="8" eb="11">
      <t>ダイキボ</t>
    </rPh>
    <rPh sb="11" eb="13">
      <t>ジギョウ</t>
    </rPh>
    <rPh sb="14" eb="16">
      <t>シュウチュウ</t>
    </rPh>
    <rPh sb="24" eb="26">
      <t>ザイリョウ</t>
    </rPh>
    <rPh sb="26" eb="28">
      <t>チョウタツ</t>
    </rPh>
    <rPh sb="29" eb="31">
      <t>フソク</t>
    </rPh>
    <rPh sb="32" eb="34">
      <t>ニッスウ</t>
    </rPh>
    <rPh sb="35" eb="36">
      <t>ヨウ</t>
    </rPh>
    <rPh sb="40" eb="41">
      <t>トウ</t>
    </rPh>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</si>
  <si>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</si>
  <si>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</si>
  <si>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幹線鉄道等活性化事業(形成計画事業)</t>
    <rPh sb="11" eb="13">
      <t>ケイセイ</t>
    </rPh>
    <rPh sb="13" eb="15">
      <t>ケイカク</t>
    </rPh>
    <rPh sb="15" eb="17">
      <t>ジギョウ</t>
    </rPh>
    <phoneticPr fontId="5"/>
  </si>
  <si>
    <t>形成計画に基づく鉄軌道のサービス向上や利用の活性化のために必要な施設整備事業に要する費用の一部を国が助成することで、沿線地域の活性化を図る。</t>
    <phoneticPr fontId="5"/>
  </si>
  <si>
    <t>【補助対象者】法定協議会、地方公共団体の出資に係る鉄道施設の整備・保有を目的とする法人及び第三種鉄道事業者である地方公共団体
【補　 助 　率】補助対象経費の１／３以内</t>
    <rPh sb="43" eb="44">
      <t>オヨ</t>
    </rPh>
    <rPh sb="45" eb="46">
      <t>ダイ</t>
    </rPh>
    <rPh sb="46" eb="48">
      <t>サンシュ</t>
    </rPh>
    <rPh sb="48" eb="50">
      <t>テツドウ</t>
    </rPh>
    <rPh sb="50" eb="52">
      <t>ジギョウ</t>
    </rPh>
    <rPh sb="52" eb="53">
      <t>シャ</t>
    </rPh>
    <rPh sb="56" eb="58">
      <t>チホウ</t>
    </rPh>
    <rPh sb="58" eb="60">
      <t>コウキョウ</t>
    </rPh>
    <rPh sb="60" eb="62">
      <t>ダンタイ</t>
    </rPh>
    <phoneticPr fontId="5"/>
  </si>
  <si>
    <t>539/5</t>
    <phoneticPr fontId="5"/>
  </si>
  <si>
    <t>339/5</t>
    <phoneticPr fontId="5"/>
  </si>
  <si>
    <t>185/3</t>
    <phoneticPr fontId="5"/>
  </si>
  <si>
    <t>772/8</t>
    <phoneticPr fontId="5"/>
  </si>
  <si>
    <t>本事業により実施される内容は、鉄道網の充実・活性化のための施策に資することになる。</t>
    <phoneticPr fontId="5"/>
  </si>
  <si>
    <t>潜在的な鉄道利用ニーズがが大きい地方都市やその近郊の路線等において、鉄道の利便性向上を図る本事業の目的は国民や社会のニーズに適している。</t>
    <rPh sb="0" eb="2">
      <t>センザイ</t>
    </rPh>
    <rPh sb="2" eb="3">
      <t>テキ</t>
    </rPh>
    <rPh sb="4" eb="6">
      <t>テツドウ</t>
    </rPh>
    <rPh sb="6" eb="8">
      <t>リヨウ</t>
    </rPh>
    <rPh sb="13" eb="14">
      <t>オオ</t>
    </rPh>
    <rPh sb="16" eb="18">
      <t>チホウ</t>
    </rPh>
    <rPh sb="18" eb="20">
      <t>トシ</t>
    </rPh>
    <rPh sb="23" eb="25">
      <t>キンコウ</t>
    </rPh>
    <rPh sb="26" eb="29">
      <t>ロセントウ</t>
    </rPh>
    <rPh sb="34" eb="36">
      <t>テツドウ</t>
    </rPh>
    <rPh sb="37" eb="40">
      <t>リベンセイ</t>
    </rPh>
    <rPh sb="40" eb="42">
      <t>コウジョウ</t>
    </rPh>
    <phoneticPr fontId="5"/>
  </si>
  <si>
    <t>地域鉄道の利用促進や沿線地域の活性化に資する事業であり、優先度は高い。</t>
    <rPh sb="0" eb="2">
      <t>チイキ</t>
    </rPh>
    <rPh sb="2" eb="4">
      <t>テツドウ</t>
    </rPh>
    <rPh sb="5" eb="7">
      <t>リヨウ</t>
    </rPh>
    <rPh sb="7" eb="9">
      <t>ソクシン</t>
    </rPh>
    <phoneticPr fontId="5"/>
  </si>
  <si>
    <t>B.三陸鉄道株式会社</t>
    <rPh sb="2" eb="4">
      <t>サンリク</t>
    </rPh>
    <rPh sb="4" eb="6">
      <t>テツドウ</t>
    </rPh>
    <rPh sb="6" eb="10">
      <t>カブシキガイシャ</t>
    </rPh>
    <phoneticPr fontId="5"/>
  </si>
  <si>
    <t>三陸鉄道（株）</t>
    <phoneticPr fontId="5"/>
  </si>
  <si>
    <t>地域公共交通の活性化及び再生に係る施設整備等</t>
    <phoneticPr fontId="5"/>
  </si>
  <si>
    <t>件</t>
    <rPh sb="0" eb="1">
      <t>ケン</t>
    </rPh>
    <phoneticPr fontId="5"/>
  </si>
  <si>
    <t>鉄道事業課</t>
    <phoneticPr fontId="5"/>
  </si>
  <si>
    <t>開業設備費</t>
    <phoneticPr fontId="5"/>
  </si>
  <si>
    <t>電気設備工事施工費等</t>
    <rPh sb="0" eb="2">
      <t>デンキ</t>
    </rPh>
    <rPh sb="2" eb="4">
      <t>セツビ</t>
    </rPh>
    <rPh sb="4" eb="6">
      <t>コウジ</t>
    </rPh>
    <rPh sb="6" eb="8">
      <t>セコウ</t>
    </rPh>
    <rPh sb="8" eb="9">
      <t>ヒ</t>
    </rPh>
    <rPh sb="9" eb="10">
      <t>ナド</t>
    </rPh>
    <phoneticPr fontId="5"/>
  </si>
  <si>
    <t>-</t>
    <phoneticPr fontId="5"/>
  </si>
  <si>
    <t>【令和元年度公開プロセス】
「事業全体の抜本的な改善」
・成果目標（アウトカム）について、各路線の個別の状況にも留意しつつ、単に駅の乗降人員だけに着目するのではなく、事業の効果を測定するために多様な指標を検討すべき。
・地域公共交通の利便性向上という目的を達成するために効果的なものになるよう、例えば利用者数の多い路線については、事業者の収益や利用者数によって、補助率に差をつけたり、採択に当たって優先順位を決めるなど、補助対象者のあり方についても検討すべき。
・単なる事業者補助とならないよう、また、地方公共団体の負担感を少しでも減らすよう、まちづくりや地域公共交通網形成計画との連携を強めるべきではないか。</t>
    <rPh sb="1" eb="3">
      <t>レイワ</t>
    </rPh>
    <rPh sb="3" eb="6">
      <t>ガンネンド</t>
    </rPh>
    <rPh sb="6" eb="8">
      <t>コウカイ</t>
    </rPh>
    <rPh sb="15" eb="17">
      <t>ジギョウ</t>
    </rPh>
    <rPh sb="17" eb="19">
      <t>ゼンタイ</t>
    </rPh>
    <rPh sb="20" eb="23">
      <t>バッポンテキ</t>
    </rPh>
    <rPh sb="24" eb="26">
      <t>カイゼン</t>
    </rPh>
    <phoneticPr fontId="5"/>
  </si>
  <si>
    <t>公開プロセスの結果を踏まえ、成果目標の見直しを検討する必要がある。</t>
    <phoneticPr fontId="5"/>
  </si>
  <si>
    <t>執行等改善</t>
  </si>
  <si>
    <t>継続事業における工事本格化及び事業実施箇所数の増加</t>
    <rPh sb="0" eb="2">
      <t>ケイゾク</t>
    </rPh>
    <rPh sb="2" eb="4">
      <t>ジギョウ</t>
    </rPh>
    <rPh sb="8" eb="10">
      <t>コウジ</t>
    </rPh>
    <rPh sb="10" eb="13">
      <t>ホンカクカ</t>
    </rPh>
    <rPh sb="13" eb="14">
      <t>オヨ</t>
    </rPh>
    <rPh sb="15" eb="17">
      <t>ジギョウ</t>
    </rPh>
    <rPh sb="17" eb="19">
      <t>ジッシ</t>
    </rPh>
    <rPh sb="19" eb="21">
      <t>カショ</t>
    </rPh>
    <rPh sb="21" eb="22">
      <t>スウ</t>
    </rPh>
    <rPh sb="23" eb="25">
      <t>ゾウカ</t>
    </rPh>
    <phoneticPr fontId="5"/>
  </si>
  <si>
    <t>・成果目標（アウトカム）について、今後、新規採択を行う事業において、事業完了後５年目（事後評価実施年度）における路線全体の利用者数の実績値が、補助事業採択時における計画値以上となっている件数を新たな指標として設定することで、計画どおりもしくは計画以上の事業効果が発現していることを確認。
・今後、新規採択を行う事業において、事業規模の大きな事業者（JR本州三社等）については、事業内容やまちづくりとの関連性を精査しつつ、他の事業者と補助事業として採択する優先順位を劣後させることや補助率に差を設けるといった運用を実施。
・今後、新規採択を行う事業において、地域公共交通網形成計画とまちづくりとの関連性をしっかりと確認。</t>
    <phoneticPr fontId="5"/>
  </si>
  <si>
    <t>課長　木村　大</t>
    <rPh sb="3" eb="5">
      <t>キムラ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</si>
</sst>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41275</xdr:colOff>
      <xdr:row>740</xdr:row>
      <xdr:rowOff>166684</xdr:rowOff>
    </xdr:from>
    <xdr:to>
      <xdr:col>34</xdr:col>
      <xdr:colOff>102245</xdr:colOff>
      <xdr:row>743</xdr:row>
      <xdr:rowOff>48159</xdr:rowOff>
    </xdr:to>
    <xdr:sp macro="" textlink="">
      <xdr:nvSpPr>
        <xdr:cNvPr id="3" name="正方形/長方形 2"/>
        <xdr:cNvSpPr/>
      </xdr:nvSpPr>
      <xdr:spPr>
        <a:xfrm>
          <a:off x="4232275" y="43957872"/>
          <a:ext cx="2346970" cy="9530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１８５百万円</a:t>
          </a:r>
        </a:p>
      </xdr:txBody>
    </xdr:sp>
    <xdr:clientData/>
  </xdr:twoCellAnchor>
  <xdr:twoCellAnchor>
    <xdr:from>
      <xdr:col>10</xdr:col>
      <xdr:colOff>79375</xdr:colOff>
      <xdr:row>743</xdr:row>
      <xdr:rowOff>176209</xdr:rowOff>
    </xdr:from>
    <xdr:to>
      <xdr:col>47</xdr:col>
      <xdr:colOff>100694</xdr:colOff>
      <xdr:row>745</xdr:row>
      <xdr:rowOff>306003</xdr:rowOff>
    </xdr:to>
    <xdr:sp macro="" textlink="">
      <xdr:nvSpPr>
        <xdr:cNvPr id="4" name="大かっこ 3"/>
        <xdr:cNvSpPr/>
      </xdr:nvSpPr>
      <xdr:spPr>
        <a:xfrm>
          <a:off x="1984375" y="45038959"/>
          <a:ext cx="7069819" cy="844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形成計画に基づく鉄軌道のサービス向上や利用の活性化のために必要な施設整備事業に要する費用の一部を国が助成することで、沿線地域の活性化の促進を図る。</a:t>
          </a:r>
        </a:p>
      </xdr:txBody>
    </xdr:sp>
    <xdr:clientData/>
  </xdr:twoCellAnchor>
  <xdr:twoCellAnchor>
    <xdr:from>
      <xdr:col>27</xdr:col>
      <xdr:colOff>22422</xdr:colOff>
      <xdr:row>747</xdr:row>
      <xdr:rowOff>255413</xdr:rowOff>
    </xdr:from>
    <xdr:to>
      <xdr:col>30</xdr:col>
      <xdr:colOff>93633</xdr:colOff>
      <xdr:row>748</xdr:row>
      <xdr:rowOff>252961</xdr:rowOff>
    </xdr:to>
    <xdr:sp macro="" textlink="">
      <xdr:nvSpPr>
        <xdr:cNvPr id="5" name="テキスト ボックス 4"/>
        <xdr:cNvSpPr txBox="1"/>
      </xdr:nvSpPr>
      <xdr:spPr>
        <a:xfrm>
          <a:off x="5165922" y="46546913"/>
          <a:ext cx="642711" cy="354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748</xdr:row>
      <xdr:rowOff>213761</xdr:rowOff>
    </xdr:from>
    <xdr:to>
      <xdr:col>35</xdr:col>
      <xdr:colOff>75075</xdr:colOff>
      <xdr:row>751</xdr:row>
      <xdr:rowOff>25302</xdr:rowOff>
    </xdr:to>
    <xdr:sp macro="" textlink="">
      <xdr:nvSpPr>
        <xdr:cNvPr id="6" name="正方形/長方形 5"/>
        <xdr:cNvSpPr/>
      </xdr:nvSpPr>
      <xdr:spPr>
        <a:xfrm>
          <a:off x="4156553" y="46862449"/>
          <a:ext cx="2586022" cy="88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１８５百万円</a:t>
          </a:r>
        </a:p>
      </xdr:txBody>
    </xdr:sp>
    <xdr:clientData/>
  </xdr:twoCellAnchor>
  <xdr:twoCellAnchor>
    <xdr:from>
      <xdr:col>18</xdr:col>
      <xdr:colOff>55616</xdr:colOff>
      <xdr:row>751</xdr:row>
      <xdr:rowOff>145470</xdr:rowOff>
    </xdr:from>
    <xdr:to>
      <xdr:col>39</xdr:col>
      <xdr:colOff>5754</xdr:colOff>
      <xdr:row>754</xdr:row>
      <xdr:rowOff>3094</xdr:rowOff>
    </xdr:to>
    <xdr:sp macro="" textlink="">
      <xdr:nvSpPr>
        <xdr:cNvPr id="7" name="大かっこ 6"/>
        <xdr:cNvSpPr/>
      </xdr:nvSpPr>
      <xdr:spPr>
        <a:xfrm>
          <a:off x="3484616" y="47865720"/>
          <a:ext cx="3950638" cy="929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165316</xdr:colOff>
      <xdr:row>754</xdr:row>
      <xdr:rowOff>33820</xdr:rowOff>
    </xdr:from>
    <xdr:to>
      <xdr:col>27</xdr:col>
      <xdr:colOff>27841</xdr:colOff>
      <xdr:row>758</xdr:row>
      <xdr:rowOff>81102</xdr:rowOff>
    </xdr:to>
    <xdr:cxnSp macro="">
      <xdr:nvCxnSpPr>
        <xdr:cNvPr id="8" name="直線矢印コネクタ 7"/>
        <xdr:cNvCxnSpPr/>
      </xdr:nvCxnSpPr>
      <xdr:spPr>
        <a:xfrm flipH="1">
          <a:off x="4165816" y="48825633"/>
          <a:ext cx="1005525" cy="20951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103408</xdr:colOff>
      <xdr:row>754</xdr:row>
      <xdr:rowOff>296066</xdr:rowOff>
    </xdr:from>
    <xdr:to>
      <xdr:col>16</xdr:col>
      <xdr:colOff>186239</xdr:colOff>
      <xdr:row>756</xdr:row>
      <xdr:rowOff>30047</xdr:rowOff>
    </xdr:to>
    <xdr:sp macro="" textlink="">
      <xdr:nvSpPr>
        <xdr:cNvPr id="9" name="正方形/長方形 8"/>
        <xdr:cNvSpPr/>
      </xdr:nvSpPr>
      <xdr:spPr>
        <a:xfrm>
          <a:off x="1817908" y="49087879"/>
          <a:ext cx="1416331" cy="44835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9</xdr:col>
      <xdr:colOff>0</xdr:colOff>
      <xdr:row>757</xdr:row>
      <xdr:rowOff>295748</xdr:rowOff>
    </xdr:from>
    <xdr:to>
      <xdr:col>17</xdr:col>
      <xdr:colOff>161332</xdr:colOff>
      <xdr:row>758</xdr:row>
      <xdr:rowOff>2741</xdr:rowOff>
    </xdr:to>
    <xdr:sp macro="" textlink="">
      <xdr:nvSpPr>
        <xdr:cNvPr id="10" name="正方形/長方形 9"/>
        <xdr:cNvSpPr/>
      </xdr:nvSpPr>
      <xdr:spPr>
        <a:xfrm>
          <a:off x="1714500" y="50468686"/>
          <a:ext cx="1685332"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33665</xdr:colOff>
      <xdr:row>756</xdr:row>
      <xdr:rowOff>95454</xdr:rowOff>
    </xdr:from>
    <xdr:to>
      <xdr:col>18</xdr:col>
      <xdr:colOff>173568</xdr:colOff>
      <xdr:row>758</xdr:row>
      <xdr:rowOff>80383</xdr:rowOff>
    </xdr:to>
    <xdr:cxnSp macro="">
      <xdr:nvCxnSpPr>
        <xdr:cNvPr id="11" name="直線矢印コネクタ 10"/>
        <xdr:cNvCxnSpPr/>
      </xdr:nvCxnSpPr>
      <xdr:spPr>
        <a:xfrm>
          <a:off x="3081665" y="49601642"/>
          <a:ext cx="520903" cy="1318429"/>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53705</xdr:colOff>
      <xdr:row>758</xdr:row>
      <xdr:rowOff>175239</xdr:rowOff>
    </xdr:from>
    <xdr:to>
      <xdr:col>25</xdr:col>
      <xdr:colOff>83337</xdr:colOff>
      <xdr:row>760</xdr:row>
      <xdr:rowOff>135325</xdr:rowOff>
    </xdr:to>
    <xdr:sp macro="" textlink="">
      <xdr:nvSpPr>
        <xdr:cNvPr id="12" name="正方形/長方形 11"/>
        <xdr:cNvSpPr/>
      </xdr:nvSpPr>
      <xdr:spPr>
        <a:xfrm>
          <a:off x="2339705" y="51014927"/>
          <a:ext cx="2506132" cy="10078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７１百万円</a:t>
          </a:r>
          <a:endParaRPr kumimoji="1" lang="en-US" altLang="ja-JP" sz="1200">
            <a:solidFill>
              <a:sysClr val="windowText" lastClr="000000"/>
            </a:solidFill>
          </a:endParaRPr>
        </a:p>
      </xdr:txBody>
    </xdr:sp>
    <xdr:clientData/>
  </xdr:twoCellAnchor>
  <xdr:twoCellAnchor>
    <xdr:from>
      <xdr:col>11</xdr:col>
      <xdr:colOff>100020</xdr:colOff>
      <xdr:row>760</xdr:row>
      <xdr:rowOff>225734</xdr:rowOff>
    </xdr:from>
    <xdr:to>
      <xdr:col>26</xdr:col>
      <xdr:colOff>41448</xdr:colOff>
      <xdr:row>764</xdr:row>
      <xdr:rowOff>169333</xdr:rowOff>
    </xdr:to>
    <xdr:sp macro="" textlink="">
      <xdr:nvSpPr>
        <xdr:cNvPr id="13" name="大かっこ 12"/>
        <xdr:cNvSpPr/>
      </xdr:nvSpPr>
      <xdr:spPr>
        <a:xfrm>
          <a:off x="2311937" y="48115317"/>
          <a:ext cx="2957678" cy="1319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xdr:txBody>
    </xdr:sp>
    <xdr:clientData/>
  </xdr:twoCellAnchor>
  <xdr:twoCellAnchor>
    <xdr:from>
      <xdr:col>39</xdr:col>
      <xdr:colOff>24304</xdr:colOff>
      <xdr:row>757</xdr:row>
      <xdr:rowOff>103173</xdr:rowOff>
    </xdr:from>
    <xdr:to>
      <xdr:col>49</xdr:col>
      <xdr:colOff>8040</xdr:colOff>
      <xdr:row>758</xdr:row>
      <xdr:rowOff>210217</xdr:rowOff>
    </xdr:to>
    <xdr:sp macro="" textlink="">
      <xdr:nvSpPr>
        <xdr:cNvPr id="14" name="正方形/長方形 13"/>
        <xdr:cNvSpPr/>
      </xdr:nvSpPr>
      <xdr:spPr>
        <a:xfrm>
          <a:off x="7453804" y="50276111"/>
          <a:ext cx="1888736" cy="77379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105156</xdr:colOff>
      <xdr:row>757</xdr:row>
      <xdr:rowOff>342942</xdr:rowOff>
    </xdr:from>
    <xdr:to>
      <xdr:col>27</xdr:col>
      <xdr:colOff>85027</xdr:colOff>
      <xdr:row>757</xdr:row>
      <xdr:rowOff>648649</xdr:rowOff>
    </xdr:to>
    <xdr:sp macro="" textlink="">
      <xdr:nvSpPr>
        <xdr:cNvPr id="15" name="正方形/長方形 14"/>
        <xdr:cNvSpPr/>
      </xdr:nvSpPr>
      <xdr:spPr>
        <a:xfrm>
          <a:off x="4296156" y="50515880"/>
          <a:ext cx="932371"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127402</xdr:colOff>
      <xdr:row>757</xdr:row>
      <xdr:rowOff>299825</xdr:rowOff>
    </xdr:from>
    <xdr:to>
      <xdr:col>35</xdr:col>
      <xdr:colOff>28709</xdr:colOff>
      <xdr:row>758</xdr:row>
      <xdr:rowOff>34032</xdr:rowOff>
    </xdr:to>
    <xdr:sp macro="" textlink="">
      <xdr:nvSpPr>
        <xdr:cNvPr id="16" name="正方形/長方形 15"/>
        <xdr:cNvSpPr/>
      </xdr:nvSpPr>
      <xdr:spPr>
        <a:xfrm rot="10800000" flipV="1">
          <a:off x="5651902" y="50472763"/>
          <a:ext cx="1044307" cy="4009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746</xdr:row>
      <xdr:rowOff>130171</xdr:rowOff>
    </xdr:from>
    <xdr:to>
      <xdr:col>28</xdr:col>
      <xdr:colOff>126800</xdr:colOff>
      <xdr:row>747</xdr:row>
      <xdr:rowOff>296487</xdr:rowOff>
    </xdr:to>
    <xdr:cxnSp macro="">
      <xdr:nvCxnSpPr>
        <xdr:cNvPr id="17" name="直線矢印コネクタ 16"/>
        <xdr:cNvCxnSpPr/>
      </xdr:nvCxnSpPr>
      <xdr:spPr>
        <a:xfrm flipH="1">
          <a:off x="5460122" y="46064484"/>
          <a:ext cx="678" cy="5235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30298</xdr:colOff>
      <xdr:row>754</xdr:row>
      <xdr:rowOff>277168</xdr:rowOff>
    </xdr:from>
    <xdr:to>
      <xdr:col>48</xdr:col>
      <xdr:colOff>131271</xdr:colOff>
      <xdr:row>756</xdr:row>
      <xdr:rowOff>11149</xdr:rowOff>
    </xdr:to>
    <xdr:sp macro="" textlink="">
      <xdr:nvSpPr>
        <xdr:cNvPr id="18" name="正方形/長方形 17"/>
        <xdr:cNvSpPr/>
      </xdr:nvSpPr>
      <xdr:spPr>
        <a:xfrm>
          <a:off x="7840798" y="49068981"/>
          <a:ext cx="1434473" cy="44835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32</xdr:col>
      <xdr:colOff>157918</xdr:colOff>
      <xdr:row>758</xdr:row>
      <xdr:rowOff>182691</xdr:rowOff>
    </xdr:from>
    <xdr:to>
      <xdr:col>45</xdr:col>
      <xdr:colOff>174333</xdr:colOff>
      <xdr:row>760</xdr:row>
      <xdr:rowOff>133252</xdr:rowOff>
    </xdr:to>
    <xdr:sp macro="" textlink="">
      <xdr:nvSpPr>
        <xdr:cNvPr id="19" name="正方形/長方形 18"/>
        <xdr:cNvSpPr/>
      </xdr:nvSpPr>
      <xdr:spPr>
        <a:xfrm>
          <a:off x="6253918" y="51022379"/>
          <a:ext cx="2492915" cy="9983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１</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１１４</a:t>
          </a:r>
          <a:r>
            <a:rPr kumimoji="1" lang="ja-JP" altLang="ja-JP" sz="1200">
              <a:solidFill>
                <a:sysClr val="windowText" lastClr="000000"/>
              </a:solidFill>
              <a:latin typeface="+mn-lt"/>
              <a:ea typeface="+mn-ea"/>
              <a:cs typeface="+mn-cs"/>
            </a:rPr>
            <a:t>百万円</a:t>
          </a:r>
        </a:p>
      </xdr:txBody>
    </xdr:sp>
    <xdr:clientData/>
  </xdr:twoCellAnchor>
  <xdr:twoCellAnchor>
    <xdr:from>
      <xdr:col>32</xdr:col>
      <xdr:colOff>543</xdr:colOff>
      <xdr:row>760</xdr:row>
      <xdr:rowOff>232838</xdr:rowOff>
    </xdr:from>
    <xdr:to>
      <xdr:col>46</xdr:col>
      <xdr:colOff>135127</xdr:colOff>
      <xdr:row>763</xdr:row>
      <xdr:rowOff>148021</xdr:rowOff>
    </xdr:to>
    <xdr:sp macro="" textlink="">
      <xdr:nvSpPr>
        <xdr:cNvPr id="20" name="大かっこ 19"/>
        <xdr:cNvSpPr/>
      </xdr:nvSpPr>
      <xdr:spPr>
        <a:xfrm>
          <a:off x="6096543" y="52120276"/>
          <a:ext cx="2801584" cy="98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30</xdr:col>
      <xdr:colOff>28373</xdr:colOff>
      <xdr:row>754</xdr:row>
      <xdr:rowOff>38943</xdr:rowOff>
    </xdr:from>
    <xdr:to>
      <xdr:col>35</xdr:col>
      <xdr:colOff>90810</xdr:colOff>
      <xdr:row>758</xdr:row>
      <xdr:rowOff>86225</xdr:rowOff>
    </xdr:to>
    <xdr:cxnSp macro="">
      <xdr:nvCxnSpPr>
        <xdr:cNvPr id="21" name="直線矢印コネクタ 20"/>
        <xdr:cNvCxnSpPr/>
      </xdr:nvCxnSpPr>
      <xdr:spPr>
        <a:xfrm>
          <a:off x="5743373" y="48830756"/>
          <a:ext cx="1014937" cy="20951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43697</xdr:colOff>
      <xdr:row>756</xdr:row>
      <xdr:rowOff>87519</xdr:rowOff>
    </xdr:from>
    <xdr:to>
      <xdr:col>42</xdr:col>
      <xdr:colOff>4893</xdr:colOff>
      <xdr:row>758</xdr:row>
      <xdr:rowOff>72448</xdr:rowOff>
    </xdr:to>
    <xdr:cxnSp macro="">
      <xdr:nvCxnSpPr>
        <xdr:cNvPr id="22" name="直線矢印コネクタ 21"/>
        <xdr:cNvCxnSpPr/>
      </xdr:nvCxnSpPr>
      <xdr:spPr>
        <a:xfrm flipH="1">
          <a:off x="7473197" y="49593707"/>
          <a:ext cx="532696" cy="1318429"/>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286</v>
      </c>
      <c r="AT2" s="220"/>
      <c r="AU2" s="220"/>
      <c r="AV2" s="52" t="str">
        <f>IF(AW2="", "", "-")</f>
        <v/>
      </c>
      <c r="AW2" s="397"/>
      <c r="AX2" s="397"/>
    </row>
    <row r="3" spans="1:50" ht="21" customHeight="1" thickBot="1" x14ac:dyDescent="0.2">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571</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620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184</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634</v>
      </c>
      <c r="AF5" s="728"/>
      <c r="AG5" s="728"/>
      <c r="AH5" s="728"/>
      <c r="AI5" s="728"/>
      <c r="AJ5" s="728"/>
      <c r="AK5" s="728"/>
      <c r="AL5" s="728"/>
      <c r="AM5" s="728"/>
      <c r="AN5" s="728"/>
      <c r="AO5" s="728"/>
      <c r="AP5" s="729"/>
      <c r="AQ5" s="730" t="s">
        <v>643</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570</v>
      </c>
      <c r="H7" s="841"/>
      <c r="I7" s="841"/>
      <c r="J7" s="841"/>
      <c r="K7" s="841"/>
      <c r="L7" s="841"/>
      <c r="M7" s="841"/>
      <c r="N7" s="841"/>
      <c r="O7" s="841"/>
      <c r="P7" s="841"/>
      <c r="Q7" s="841"/>
      <c r="R7" s="841"/>
      <c r="S7" s="841"/>
      <c r="T7" s="841"/>
      <c r="U7" s="841"/>
      <c r="V7" s="841"/>
      <c r="W7" s="841"/>
      <c r="X7" s="842"/>
      <c r="Y7" s="395" t="s">
        <v>514</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8" t="str">
        <f>入力規則等!K13</f>
        <v>公共事業</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3" t="s">
        <v>621</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622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605</v>
      </c>
      <c r="Q13" s="109"/>
      <c r="R13" s="109"/>
      <c r="S13" s="109"/>
      <c r="T13" s="109"/>
      <c r="U13" s="109"/>
      <c r="V13" s="110"/>
      <c r="W13" s="108">
        <v>221</v>
      </c>
      <c r="X13" s="109"/>
      <c r="Y13" s="109"/>
      <c r="Z13" s="109"/>
      <c r="AA13" s="109"/>
      <c r="AB13" s="109"/>
      <c r="AC13" s="110"/>
      <c r="AD13" s="108">
        <v>411</v>
      </c>
      <c r="AE13" s="109"/>
      <c r="AF13" s="109"/>
      <c r="AG13" s="109"/>
      <c r="AH13" s="109"/>
      <c r="AI13" s="109"/>
      <c r="AJ13" s="110"/>
      <c r="AK13" s="108">
        <v>434</v>
      </c>
      <c r="AL13" s="109"/>
      <c r="AM13" s="109"/>
      <c r="AN13" s="109"/>
      <c r="AO13" s="109"/>
      <c r="AP13" s="109"/>
      <c r="AQ13" s="110"/>
      <c r="AR13" s="105">
        <v>575</v>
      </c>
      <c r="AS13" s="106"/>
      <c r="AT13" s="106"/>
      <c r="AU13" s="106"/>
      <c r="AV13" s="106"/>
      <c r="AW13" s="106"/>
      <c r="AX13" s="394"/>
    </row>
    <row r="14" spans="1:50" ht="21" customHeight="1" x14ac:dyDescent="0.15">
      <c r="A14" s="142"/>
      <c r="B14" s="143"/>
      <c r="C14" s="143"/>
      <c r="D14" s="143"/>
      <c r="E14" s="143"/>
      <c r="F14" s="144"/>
      <c r="G14" s="755"/>
      <c r="H14" s="756"/>
      <c r="I14" s="586" t="s">
        <v>8</v>
      </c>
      <c r="J14" s="640"/>
      <c r="K14" s="640"/>
      <c r="L14" s="640"/>
      <c r="M14" s="640"/>
      <c r="N14" s="640"/>
      <c r="O14" s="641"/>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6" t="s">
        <v>51</v>
      </c>
      <c r="J15" s="587"/>
      <c r="K15" s="587"/>
      <c r="L15" s="587"/>
      <c r="M15" s="587"/>
      <c r="N15" s="587"/>
      <c r="O15" s="588"/>
      <c r="P15" s="108">
        <v>272</v>
      </c>
      <c r="Q15" s="109"/>
      <c r="R15" s="109"/>
      <c r="S15" s="109"/>
      <c r="T15" s="109"/>
      <c r="U15" s="109"/>
      <c r="V15" s="110"/>
      <c r="W15" s="108">
        <v>276</v>
      </c>
      <c r="X15" s="109"/>
      <c r="Y15" s="109"/>
      <c r="Z15" s="109"/>
      <c r="AA15" s="109"/>
      <c r="AB15" s="109"/>
      <c r="AC15" s="110"/>
      <c r="AD15" s="108">
        <v>137</v>
      </c>
      <c r="AE15" s="109"/>
      <c r="AF15" s="109"/>
      <c r="AG15" s="109"/>
      <c r="AH15" s="109"/>
      <c r="AI15" s="109"/>
      <c r="AJ15" s="110"/>
      <c r="AK15" s="108">
        <v>338</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6" t="s">
        <v>52</v>
      </c>
      <c r="J16" s="587"/>
      <c r="K16" s="587"/>
      <c r="L16" s="587"/>
      <c r="M16" s="587"/>
      <c r="N16" s="587"/>
      <c r="O16" s="588"/>
      <c r="P16" s="108">
        <v>-276</v>
      </c>
      <c r="Q16" s="109"/>
      <c r="R16" s="109"/>
      <c r="S16" s="109"/>
      <c r="T16" s="109"/>
      <c r="U16" s="109"/>
      <c r="V16" s="110"/>
      <c r="W16" s="108">
        <v>-137</v>
      </c>
      <c r="X16" s="109"/>
      <c r="Y16" s="109"/>
      <c r="Z16" s="109"/>
      <c r="AA16" s="109"/>
      <c r="AB16" s="109"/>
      <c r="AC16" s="110"/>
      <c r="AD16" s="108">
        <v>-338</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6" t="s">
        <v>50</v>
      </c>
      <c r="J17" s="640"/>
      <c r="K17" s="640"/>
      <c r="L17" s="640"/>
      <c r="M17" s="640"/>
      <c r="N17" s="640"/>
      <c r="O17" s="641"/>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7"/>
      <c r="H18" s="758"/>
      <c r="I18" s="745" t="s">
        <v>20</v>
      </c>
      <c r="J18" s="746"/>
      <c r="K18" s="746"/>
      <c r="L18" s="746"/>
      <c r="M18" s="746"/>
      <c r="N18" s="746"/>
      <c r="O18" s="747"/>
      <c r="P18" s="114">
        <f>SUM(P13:V17)</f>
        <v>601</v>
      </c>
      <c r="Q18" s="115"/>
      <c r="R18" s="115"/>
      <c r="S18" s="115"/>
      <c r="T18" s="115"/>
      <c r="U18" s="115"/>
      <c r="V18" s="116"/>
      <c r="W18" s="114">
        <f>SUM(W13:AC17)</f>
        <v>360</v>
      </c>
      <c r="X18" s="115"/>
      <c r="Y18" s="115"/>
      <c r="Z18" s="115"/>
      <c r="AA18" s="115"/>
      <c r="AB18" s="115"/>
      <c r="AC18" s="116"/>
      <c r="AD18" s="114">
        <f>SUM(AD13:AJ17)</f>
        <v>210</v>
      </c>
      <c r="AE18" s="115"/>
      <c r="AF18" s="115"/>
      <c r="AG18" s="115"/>
      <c r="AH18" s="115"/>
      <c r="AI18" s="115"/>
      <c r="AJ18" s="116"/>
      <c r="AK18" s="114">
        <f>SUM(AK13:AQ17)</f>
        <v>772</v>
      </c>
      <c r="AL18" s="115"/>
      <c r="AM18" s="115"/>
      <c r="AN18" s="115"/>
      <c r="AO18" s="115"/>
      <c r="AP18" s="115"/>
      <c r="AQ18" s="116"/>
      <c r="AR18" s="114">
        <f>SUM(AR13:AX17)</f>
        <v>575</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539</v>
      </c>
      <c r="Q19" s="109"/>
      <c r="R19" s="109"/>
      <c r="S19" s="109"/>
      <c r="T19" s="109"/>
      <c r="U19" s="109"/>
      <c r="V19" s="110"/>
      <c r="W19" s="108">
        <v>339</v>
      </c>
      <c r="X19" s="109"/>
      <c r="Y19" s="109"/>
      <c r="Z19" s="109"/>
      <c r="AA19" s="109"/>
      <c r="AB19" s="109"/>
      <c r="AC19" s="110"/>
      <c r="AD19" s="108">
        <v>185</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0.8968386023294509</v>
      </c>
      <c r="Q20" s="550"/>
      <c r="R20" s="550"/>
      <c r="S20" s="550"/>
      <c r="T20" s="550"/>
      <c r="U20" s="550"/>
      <c r="V20" s="550"/>
      <c r="W20" s="550">
        <f t="shared" ref="W20" si="0">IF(W18=0, "-", SUM(W19)/W18)</f>
        <v>0.94166666666666665</v>
      </c>
      <c r="X20" s="550"/>
      <c r="Y20" s="550"/>
      <c r="Z20" s="550"/>
      <c r="AA20" s="550"/>
      <c r="AB20" s="550"/>
      <c r="AC20" s="550"/>
      <c r="AD20" s="550">
        <f t="shared" ref="AD20" si="1">IF(AD18=0, "-", SUM(AD19)/AD18)</f>
        <v>0.88095238095238093</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5"/>
      <c r="B21" s="146"/>
      <c r="C21" s="146"/>
      <c r="D21" s="146"/>
      <c r="E21" s="146"/>
      <c r="F21" s="147"/>
      <c r="G21" s="937" t="s">
        <v>477</v>
      </c>
      <c r="H21" s="938"/>
      <c r="I21" s="938"/>
      <c r="J21" s="938"/>
      <c r="K21" s="938"/>
      <c r="L21" s="938"/>
      <c r="M21" s="938"/>
      <c r="N21" s="938"/>
      <c r="O21" s="938"/>
      <c r="P21" s="550">
        <f>IF(P19=0, "-", SUM(P19)/SUM(P13,P14))</f>
        <v>0.89090909090909087</v>
      </c>
      <c r="Q21" s="550"/>
      <c r="R21" s="550"/>
      <c r="S21" s="550"/>
      <c r="T21" s="550"/>
      <c r="U21" s="550"/>
      <c r="V21" s="550"/>
      <c r="W21" s="550">
        <f t="shared" ref="W21" si="2">IF(W19=0, "-", SUM(W19)/SUM(W13,W14))</f>
        <v>1.5339366515837105</v>
      </c>
      <c r="X21" s="550"/>
      <c r="Y21" s="550"/>
      <c r="Z21" s="550"/>
      <c r="AA21" s="550"/>
      <c r="AB21" s="550"/>
      <c r="AC21" s="550"/>
      <c r="AD21" s="550">
        <f t="shared" ref="AD21" si="3">IF(AD19=0, "-", SUM(AD19)/SUM(AD13,AD14))</f>
        <v>0.45012165450121655</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434</v>
      </c>
      <c r="Q23" s="106"/>
      <c r="R23" s="106"/>
      <c r="S23" s="106"/>
      <c r="T23" s="106"/>
      <c r="U23" s="106"/>
      <c r="V23" s="107"/>
      <c r="W23" s="105">
        <v>575</v>
      </c>
      <c r="X23" s="106"/>
      <c r="Y23" s="106"/>
      <c r="Z23" s="106"/>
      <c r="AA23" s="106"/>
      <c r="AB23" s="106"/>
      <c r="AC23" s="107"/>
      <c r="AD23" s="209" t="s">
        <v>641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434</v>
      </c>
      <c r="Q29" s="109"/>
      <c r="R29" s="109"/>
      <c r="S29" s="109"/>
      <c r="T29" s="109"/>
      <c r="U29" s="109"/>
      <c r="V29" s="110"/>
      <c r="W29" s="227">
        <f>AR13</f>
        <v>575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472</v>
      </c>
      <c r="B30" s="521"/>
      <c r="C30" s="521"/>
      <c r="D30" s="521"/>
      <c r="E30" s="521"/>
      <c r="F30" s="522"/>
      <c r="G30" s="658" t="s">
        <v>265</v>
      </c>
      <c r="H30" s="390"/>
      <c r="I30" s="390"/>
      <c r="J30" s="390"/>
      <c r="K30" s="390"/>
      <c r="L30" s="390"/>
      <c r="M30" s="390"/>
      <c r="N30" s="390"/>
      <c r="O30" s="590"/>
      <c r="P30" s="589" t="s">
        <v>59</v>
      </c>
      <c r="Q30" s="390"/>
      <c r="R30" s="390"/>
      <c r="S30" s="390"/>
      <c r="T30" s="390"/>
      <c r="U30" s="390"/>
      <c r="V30" s="390"/>
      <c r="W30" s="390"/>
      <c r="X30" s="590"/>
      <c r="Y30" s="476"/>
      <c r="Z30" s="477"/>
      <c r="AA30" s="478"/>
      <c r="AB30" s="386" t="s">
        <v>11</v>
      </c>
      <c r="AC30" s="387"/>
      <c r="AD30" s="388"/>
      <c r="AE30" s="386" t="s">
        <v>534</v>
      </c>
      <c r="AF30" s="387"/>
      <c r="AG30" s="387"/>
      <c r="AH30" s="388"/>
      <c r="AI30" s="386" t="s">
        <v>531</v>
      </c>
      <c r="AJ30" s="387"/>
      <c r="AK30" s="387"/>
      <c r="AL30" s="388"/>
      <c r="AM30" s="389" t="s">
        <v>526</v>
      </c>
      <c r="AN30" s="389"/>
      <c r="AO30" s="389"/>
      <c r="AP30" s="386"/>
      <c r="AQ30" s="649" t="s">
        <v>354</v>
      </c>
      <c r="AR30" s="650"/>
      <c r="AS30" s="650"/>
      <c r="AT30" s="651"/>
      <c r="AU30" s="390" t="s">
        <v>253</v>
      </c>
      <c r="AV30" s="390"/>
      <c r="AW30" s="390"/>
      <c r="AX30" s="391"/>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9"/>
      <c r="Z31" s="480"/>
      <c r="AA31" s="481"/>
      <c r="AB31" s="332"/>
      <c r="AC31" s="333"/>
      <c r="AD31" s="334"/>
      <c r="AE31" s="332"/>
      <c r="AF31" s="333"/>
      <c r="AG31" s="333"/>
      <c r="AH31" s="334"/>
      <c r="AI31" s="332"/>
      <c r="AJ31" s="333"/>
      <c r="AK31" s="333"/>
      <c r="AL31" s="334"/>
      <c r="AM31" s="376"/>
      <c r="AN31" s="376"/>
      <c r="AO31" s="376"/>
      <c r="AP31" s="332"/>
      <c r="AQ31" s="217" t="s">
        <v>637</v>
      </c>
      <c r="AR31" s="136"/>
      <c r="AS31" s="137" t="s">
        <v>355</v>
      </c>
      <c r="AT31" s="172"/>
      <c r="AU31" s="271">
        <v>35</v>
      </c>
      <c r="AV31" s="271"/>
      <c r="AW31" s="379" t="s">
        <v>300</v>
      </c>
      <c r="AX31" s="380"/>
    </row>
    <row r="32" spans="1:50" ht="23.25" customHeight="1" x14ac:dyDescent="0.15">
      <c r="A32" s="526"/>
      <c r="B32" s="524"/>
      <c r="C32" s="524"/>
      <c r="D32" s="524"/>
      <c r="E32" s="524"/>
      <c r="F32" s="525"/>
      <c r="G32" s="551" t="s">
        <v>575</v>
      </c>
      <c r="H32" s="552"/>
      <c r="I32" s="552"/>
      <c r="J32" s="552"/>
      <c r="K32" s="552"/>
      <c r="L32" s="552"/>
      <c r="M32" s="552"/>
      <c r="N32" s="552"/>
      <c r="O32" s="553"/>
      <c r="P32" s="161" t="s">
        <v>576</v>
      </c>
      <c r="Q32" s="161"/>
      <c r="R32" s="161"/>
      <c r="S32" s="161"/>
      <c r="T32" s="161"/>
      <c r="U32" s="161"/>
      <c r="V32" s="161"/>
      <c r="W32" s="161"/>
      <c r="X32" s="231"/>
      <c r="Y32" s="338" t="s">
        <v>12</v>
      </c>
      <c r="Z32" s="560"/>
      <c r="AA32" s="561"/>
      <c r="AB32" s="562" t="s">
        <v>633</v>
      </c>
      <c r="AC32" s="562"/>
      <c r="AD32" s="562"/>
      <c r="AE32" s="364">
        <v>4</v>
      </c>
      <c r="AF32" s="365"/>
      <c r="AG32" s="365"/>
      <c r="AH32" s="365"/>
      <c r="AI32" s="364">
        <v>4</v>
      </c>
      <c r="AJ32" s="365"/>
      <c r="AK32" s="365"/>
      <c r="AL32" s="365"/>
      <c r="AM32" s="364">
        <v>6</v>
      </c>
      <c r="AN32" s="365"/>
      <c r="AO32" s="365"/>
      <c r="AP32" s="365"/>
      <c r="AQ32" s="111"/>
      <c r="AR32" s="112"/>
      <c r="AS32" s="112"/>
      <c r="AT32" s="113"/>
      <c r="AU32" s="365"/>
      <c r="AV32" s="365"/>
      <c r="AW32" s="365"/>
      <c r="AX32" s="367"/>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633</v>
      </c>
      <c r="AC33" s="533"/>
      <c r="AD33" s="533"/>
      <c r="AE33" s="364">
        <v>4</v>
      </c>
      <c r="AF33" s="365"/>
      <c r="AG33" s="365"/>
      <c r="AH33" s="365"/>
      <c r="AI33" s="364">
        <v>4</v>
      </c>
      <c r="AJ33" s="365"/>
      <c r="AK33" s="365"/>
      <c r="AL33" s="365"/>
      <c r="AM33" s="364">
        <v>6</v>
      </c>
      <c r="AN33" s="365"/>
      <c r="AO33" s="365"/>
      <c r="AP33" s="365"/>
      <c r="AQ33" s="111"/>
      <c r="AR33" s="112"/>
      <c r="AS33" s="112"/>
      <c r="AT33" s="113"/>
      <c r="AU33" s="365">
        <v>12</v>
      </c>
      <c r="AV33" s="365"/>
      <c r="AW33" s="365"/>
      <c r="AX33" s="367"/>
    </row>
    <row r="34" spans="1:50" ht="23.2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908" t="s">
        <v>504</v>
      </c>
      <c r="B35" s="909"/>
      <c r="C35" s="909"/>
      <c r="D35" s="909"/>
      <c r="E35" s="909"/>
      <c r="F35" s="910"/>
      <c r="G35" s="914" t="s">
        <v>574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2" t="s">
        <v>472</v>
      </c>
      <c r="B37" s="653"/>
      <c r="C37" s="653"/>
      <c r="D37" s="653"/>
      <c r="E37" s="653"/>
      <c r="F37" s="654"/>
      <c r="G37" s="576" t="s">
        <v>265</v>
      </c>
      <c r="H37" s="381"/>
      <c r="I37" s="381"/>
      <c r="J37" s="381"/>
      <c r="K37" s="381"/>
      <c r="L37" s="381"/>
      <c r="M37" s="381"/>
      <c r="N37" s="381"/>
      <c r="O37" s="577"/>
      <c r="P37" s="642" t="s">
        <v>59</v>
      </c>
      <c r="Q37" s="381"/>
      <c r="R37" s="381"/>
      <c r="S37" s="381"/>
      <c r="T37" s="381"/>
      <c r="U37" s="381"/>
      <c r="V37" s="381"/>
      <c r="W37" s="381"/>
      <c r="X37" s="577"/>
      <c r="Y37" s="643"/>
      <c r="Z37" s="644"/>
      <c r="AA37" s="645"/>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9"/>
      <c r="Z38" s="480"/>
      <c r="AA38" s="48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5"/>
      <c r="B41" s="656"/>
      <c r="C41" s="656"/>
      <c r="D41" s="656"/>
      <c r="E41" s="656"/>
      <c r="F41" s="657"/>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2" t="s">
        <v>472</v>
      </c>
      <c r="B44" s="653"/>
      <c r="C44" s="653"/>
      <c r="D44" s="653"/>
      <c r="E44" s="653"/>
      <c r="F44" s="654"/>
      <c r="G44" s="576" t="s">
        <v>265</v>
      </c>
      <c r="H44" s="381"/>
      <c r="I44" s="381"/>
      <c r="J44" s="381"/>
      <c r="K44" s="381"/>
      <c r="L44" s="381"/>
      <c r="M44" s="381"/>
      <c r="N44" s="381"/>
      <c r="O44" s="577"/>
      <c r="P44" s="642" t="s">
        <v>59</v>
      </c>
      <c r="Q44" s="381"/>
      <c r="R44" s="381"/>
      <c r="S44" s="381"/>
      <c r="T44" s="381"/>
      <c r="U44" s="381"/>
      <c r="V44" s="381"/>
      <c r="W44" s="381"/>
      <c r="X44" s="577"/>
      <c r="Y44" s="643"/>
      <c r="Z44" s="644"/>
      <c r="AA44" s="645"/>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9"/>
      <c r="Z45" s="480"/>
      <c r="AA45" s="48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5"/>
      <c r="B48" s="656"/>
      <c r="C48" s="656"/>
      <c r="D48" s="656"/>
      <c r="E48" s="656"/>
      <c r="F48" s="657"/>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3" t="s">
        <v>472</v>
      </c>
      <c r="B51" s="524"/>
      <c r="C51" s="524"/>
      <c r="D51" s="524"/>
      <c r="E51" s="524"/>
      <c r="F51" s="525"/>
      <c r="G51" s="576" t="s">
        <v>265</v>
      </c>
      <c r="H51" s="381"/>
      <c r="I51" s="381"/>
      <c r="J51" s="381"/>
      <c r="K51" s="381"/>
      <c r="L51" s="381"/>
      <c r="M51" s="381"/>
      <c r="N51" s="381"/>
      <c r="O51" s="577"/>
      <c r="P51" s="642" t="s">
        <v>59</v>
      </c>
      <c r="Q51" s="381"/>
      <c r="R51" s="381"/>
      <c r="S51" s="381"/>
      <c r="T51" s="381"/>
      <c r="U51" s="381"/>
      <c r="V51" s="381"/>
      <c r="W51" s="381"/>
      <c r="X51" s="577"/>
      <c r="Y51" s="643"/>
      <c r="Z51" s="644"/>
      <c r="AA51" s="645"/>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9"/>
      <c r="Z52" s="480"/>
      <c r="AA52" s="48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5"/>
      <c r="B55" s="656"/>
      <c r="C55" s="656"/>
      <c r="D55" s="656"/>
      <c r="E55" s="656"/>
      <c r="F55" s="657"/>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3" t="s">
        <v>472</v>
      </c>
      <c r="B58" s="524"/>
      <c r="C58" s="524"/>
      <c r="D58" s="524"/>
      <c r="E58" s="524"/>
      <c r="F58" s="525"/>
      <c r="G58" s="576" t="s">
        <v>265</v>
      </c>
      <c r="H58" s="381"/>
      <c r="I58" s="381"/>
      <c r="J58" s="381"/>
      <c r="K58" s="381"/>
      <c r="L58" s="381"/>
      <c r="M58" s="381"/>
      <c r="N58" s="381"/>
      <c r="O58" s="577"/>
      <c r="P58" s="642" t="s">
        <v>59</v>
      </c>
      <c r="Q58" s="381"/>
      <c r="R58" s="381"/>
      <c r="S58" s="381"/>
      <c r="T58" s="381"/>
      <c r="U58" s="381"/>
      <c r="V58" s="381"/>
      <c r="W58" s="381"/>
      <c r="X58" s="577"/>
      <c r="Y58" s="643"/>
      <c r="Z58" s="644"/>
      <c r="AA58" s="645"/>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9"/>
      <c r="Z59" s="480"/>
      <c r="AA59" s="48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68" t="s">
        <v>534</v>
      </c>
      <c r="AF65" s="369"/>
      <c r="AG65" s="369"/>
      <c r="AH65" s="370"/>
      <c r="AI65" s="368" t="s">
        <v>531</v>
      </c>
      <c r="AJ65" s="369"/>
      <c r="AK65" s="369"/>
      <c r="AL65" s="370"/>
      <c r="AM65" s="375" t="s">
        <v>526</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64" t="s">
        <v>569</v>
      </c>
      <c r="AF67" s="365"/>
      <c r="AG67" s="365"/>
      <c r="AH67" s="365"/>
      <c r="AI67" s="364" t="s">
        <v>569</v>
      </c>
      <c r="AJ67" s="365"/>
      <c r="AK67" s="365"/>
      <c r="AL67" s="365"/>
      <c r="AM67" s="364" t="s">
        <v>569</v>
      </c>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494</v>
      </c>
      <c r="AC68" s="985"/>
      <c r="AD68" s="985"/>
      <c r="AE68" s="364" t="s">
        <v>569</v>
      </c>
      <c r="AF68" s="365"/>
      <c r="AG68" s="365"/>
      <c r="AH68" s="365"/>
      <c r="AI68" s="364" t="s">
        <v>569</v>
      </c>
      <c r="AJ68" s="365"/>
      <c r="AK68" s="365"/>
      <c r="AL68" s="365"/>
      <c r="AM68" s="364" t="s">
        <v>569</v>
      </c>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495</v>
      </c>
      <c r="AC69" s="986"/>
      <c r="AD69" s="986"/>
      <c r="AE69" s="825" t="s">
        <v>569</v>
      </c>
      <c r="AF69" s="826"/>
      <c r="AG69" s="826"/>
      <c r="AH69" s="826"/>
      <c r="AI69" s="825" t="s">
        <v>569</v>
      </c>
      <c r="AJ69" s="826"/>
      <c r="AK69" s="826"/>
      <c r="AL69" s="826"/>
      <c r="AM69" s="825" t="s">
        <v>569</v>
      </c>
      <c r="AN69" s="826"/>
      <c r="AO69" s="826"/>
      <c r="AP69" s="826"/>
      <c r="AQ69" s="364"/>
      <c r="AR69" s="365"/>
      <c r="AS69" s="365"/>
      <c r="AT69" s="366"/>
      <c r="AU69" s="365"/>
      <c r="AV69" s="365"/>
      <c r="AW69" s="365"/>
      <c r="AX69" s="367"/>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64" t="s">
        <v>569</v>
      </c>
      <c r="AF70" s="365"/>
      <c r="AG70" s="365"/>
      <c r="AH70" s="365"/>
      <c r="AI70" s="364" t="s">
        <v>569</v>
      </c>
      <c r="AJ70" s="365"/>
      <c r="AK70" s="365"/>
      <c r="AL70" s="365"/>
      <c r="AM70" s="364" t="s">
        <v>569</v>
      </c>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494</v>
      </c>
      <c r="AC71" s="985"/>
      <c r="AD71" s="985"/>
      <c r="AE71" s="364" t="s">
        <v>569</v>
      </c>
      <c r="AF71" s="365"/>
      <c r="AG71" s="365"/>
      <c r="AH71" s="365"/>
      <c r="AI71" s="364" t="s">
        <v>569</v>
      </c>
      <c r="AJ71" s="365"/>
      <c r="AK71" s="365"/>
      <c r="AL71" s="365"/>
      <c r="AM71" s="364" t="s">
        <v>569</v>
      </c>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495</v>
      </c>
      <c r="AC72" s="986"/>
      <c r="AD72" s="986"/>
      <c r="AE72" s="364" t="s">
        <v>569</v>
      </c>
      <c r="AF72" s="365"/>
      <c r="AG72" s="365"/>
      <c r="AH72" s="365"/>
      <c r="AI72" s="364" t="s">
        <v>569</v>
      </c>
      <c r="AJ72" s="365"/>
      <c r="AK72" s="365"/>
      <c r="AL72" s="365"/>
      <c r="AM72" s="364" t="s">
        <v>569</v>
      </c>
      <c r="AN72" s="365"/>
      <c r="AO72" s="365"/>
      <c r="AP72" s="366"/>
      <c r="AQ72" s="364"/>
      <c r="AR72" s="365"/>
      <c r="AS72" s="365"/>
      <c r="AT72" s="366"/>
      <c r="AU72" s="365"/>
      <c r="AV72" s="365"/>
      <c r="AW72" s="365"/>
      <c r="AX72" s="367"/>
    </row>
    <row r="73" spans="1:50" ht="18.75" hidden="1" customHeight="1" x14ac:dyDescent="0.15">
      <c r="A73" s="848" t="s">
        <v>473</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507</v>
      </c>
      <c r="B78" s="923"/>
      <c r="C78" s="923"/>
      <c r="D78" s="923"/>
      <c r="E78" s="920" t="s">
        <v>450</v>
      </c>
      <c r="F78" s="921"/>
      <c r="G78" s="57" t="s">
        <v>357</v>
      </c>
      <c r="H78" s="803"/>
      <c r="I78" s="244"/>
      <c r="J78" s="244"/>
      <c r="K78" s="244"/>
      <c r="L78" s="244"/>
      <c r="M78" s="244"/>
      <c r="N78" s="244"/>
      <c r="O78" s="804"/>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467</v>
      </c>
      <c r="AP79" s="149"/>
      <c r="AQ79" s="149"/>
      <c r="AR79" s="81" t="s">
        <v>465</v>
      </c>
      <c r="AS79" s="148"/>
      <c r="AT79" s="149"/>
      <c r="AU79" s="149"/>
      <c r="AV79" s="149"/>
      <c r="AW79" s="149"/>
      <c r="AX79" s="150"/>
    </row>
    <row r="80" spans="1:50" ht="18.75" hidden="1" customHeight="1" x14ac:dyDescent="0.15">
      <c r="A80" s="530" t="s">
        <v>266</v>
      </c>
      <c r="B80" s="857" t="s">
        <v>464</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31"/>
      <c r="B81" s="860"/>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9" t="s">
        <v>11</v>
      </c>
      <c r="AC85" s="470"/>
      <c r="AD85" s="47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0"/>
      <c r="R87" s="810"/>
      <c r="S87" s="810"/>
      <c r="T87" s="810"/>
      <c r="U87" s="810"/>
      <c r="V87" s="810"/>
      <c r="W87" s="810"/>
      <c r="X87" s="811"/>
      <c r="Y87" s="766" t="s">
        <v>62</v>
      </c>
      <c r="Z87" s="767"/>
      <c r="AA87" s="768"/>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1"/>
      <c r="B88" s="563"/>
      <c r="C88" s="563"/>
      <c r="D88" s="563"/>
      <c r="E88" s="563"/>
      <c r="F88" s="564"/>
      <c r="G88" s="232"/>
      <c r="H88" s="233"/>
      <c r="I88" s="233"/>
      <c r="J88" s="233"/>
      <c r="K88" s="233"/>
      <c r="L88" s="233"/>
      <c r="M88" s="233"/>
      <c r="N88" s="233"/>
      <c r="O88" s="234"/>
      <c r="P88" s="812"/>
      <c r="Q88" s="812"/>
      <c r="R88" s="812"/>
      <c r="S88" s="812"/>
      <c r="T88" s="812"/>
      <c r="U88" s="812"/>
      <c r="V88" s="812"/>
      <c r="W88" s="812"/>
      <c r="X88" s="813"/>
      <c r="Y88" s="740" t="s">
        <v>54</v>
      </c>
      <c r="Z88" s="741"/>
      <c r="AA88" s="742"/>
      <c r="AB88" s="533"/>
      <c r="AC88" s="533"/>
      <c r="AD88" s="53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4"/>
      <c r="Y89" s="740" t="s">
        <v>13</v>
      </c>
      <c r="Z89" s="741"/>
      <c r="AA89" s="742"/>
      <c r="AB89" s="472" t="s">
        <v>14</v>
      </c>
      <c r="AC89" s="472"/>
      <c r="AD89" s="47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9" t="s">
        <v>11</v>
      </c>
      <c r="AC90" s="470"/>
      <c r="AD90" s="47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0"/>
      <c r="R92" s="810"/>
      <c r="S92" s="810"/>
      <c r="T92" s="810"/>
      <c r="U92" s="810"/>
      <c r="V92" s="810"/>
      <c r="W92" s="810"/>
      <c r="X92" s="811"/>
      <c r="Y92" s="766" t="s">
        <v>62</v>
      </c>
      <c r="Z92" s="767"/>
      <c r="AA92" s="768"/>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2"/>
      <c r="Q93" s="812"/>
      <c r="R93" s="812"/>
      <c r="S93" s="812"/>
      <c r="T93" s="812"/>
      <c r="U93" s="812"/>
      <c r="V93" s="812"/>
      <c r="W93" s="812"/>
      <c r="X93" s="813"/>
      <c r="Y93" s="740" t="s">
        <v>54</v>
      </c>
      <c r="Z93" s="741"/>
      <c r="AA93" s="742"/>
      <c r="AB93" s="533"/>
      <c r="AC93" s="533"/>
      <c r="AD93" s="53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4"/>
      <c r="Y94" s="740" t="s">
        <v>13</v>
      </c>
      <c r="Z94" s="741"/>
      <c r="AA94" s="742"/>
      <c r="AB94" s="472" t="s">
        <v>14</v>
      </c>
      <c r="AC94" s="472"/>
      <c r="AD94" s="47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9" t="s">
        <v>11</v>
      </c>
      <c r="AC95" s="470"/>
      <c r="AD95" s="47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1"/>
      <c r="B97" s="563"/>
      <c r="C97" s="563"/>
      <c r="D97" s="563"/>
      <c r="E97" s="563"/>
      <c r="F97" s="564"/>
      <c r="G97" s="230"/>
      <c r="H97" s="161"/>
      <c r="I97" s="161"/>
      <c r="J97" s="161"/>
      <c r="K97" s="161"/>
      <c r="L97" s="161"/>
      <c r="M97" s="161"/>
      <c r="N97" s="161"/>
      <c r="O97" s="231"/>
      <c r="P97" s="161"/>
      <c r="Q97" s="810"/>
      <c r="R97" s="810"/>
      <c r="S97" s="810"/>
      <c r="T97" s="810"/>
      <c r="U97" s="810"/>
      <c r="V97" s="810"/>
      <c r="W97" s="810"/>
      <c r="X97" s="811"/>
      <c r="Y97" s="766" t="s">
        <v>62</v>
      </c>
      <c r="Z97" s="767"/>
      <c r="AA97" s="76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2"/>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91" t="s">
        <v>13</v>
      </c>
      <c r="Z99" s="492"/>
      <c r="AA99" s="493"/>
      <c r="AB99" s="473" t="s">
        <v>14</v>
      </c>
      <c r="AC99" s="474"/>
      <c r="AD99" s="47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6"/>
      <c r="Z100" s="477"/>
      <c r="AA100" s="478"/>
      <c r="AB100" s="868" t="s">
        <v>11</v>
      </c>
      <c r="AC100" s="868"/>
      <c r="AD100" s="868"/>
      <c r="AE100" s="834" t="s">
        <v>534</v>
      </c>
      <c r="AF100" s="835"/>
      <c r="AG100" s="835"/>
      <c r="AH100" s="836"/>
      <c r="AI100" s="834" t="s">
        <v>531</v>
      </c>
      <c r="AJ100" s="835"/>
      <c r="AK100" s="835"/>
      <c r="AL100" s="836"/>
      <c r="AM100" s="834" t="s">
        <v>527</v>
      </c>
      <c r="AN100" s="835"/>
      <c r="AO100" s="835"/>
      <c r="AP100" s="836"/>
      <c r="AQ100" s="939" t="s">
        <v>520</v>
      </c>
      <c r="AR100" s="940"/>
      <c r="AS100" s="940"/>
      <c r="AT100" s="941"/>
      <c r="AU100" s="939" t="s">
        <v>517</v>
      </c>
      <c r="AV100" s="940"/>
      <c r="AW100" s="940"/>
      <c r="AX100" s="942"/>
    </row>
    <row r="101" spans="1:60" ht="23.25" customHeight="1" x14ac:dyDescent="0.15">
      <c r="A101" s="502"/>
      <c r="B101" s="503"/>
      <c r="C101" s="503"/>
      <c r="D101" s="503"/>
      <c r="E101" s="503"/>
      <c r="F101" s="504"/>
      <c r="G101" s="161" t="s">
        <v>577</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62" t="s">
        <v>578</v>
      </c>
      <c r="AC101" s="562"/>
      <c r="AD101" s="562"/>
      <c r="AE101" s="364">
        <v>5</v>
      </c>
      <c r="AF101" s="365"/>
      <c r="AG101" s="365"/>
      <c r="AH101" s="366"/>
      <c r="AI101" s="364">
        <v>5</v>
      </c>
      <c r="AJ101" s="365"/>
      <c r="AK101" s="365"/>
      <c r="AL101" s="366"/>
      <c r="AM101" s="364">
        <v>3</v>
      </c>
      <c r="AN101" s="365"/>
      <c r="AO101" s="365"/>
      <c r="AP101" s="366"/>
      <c r="AQ101" s="364"/>
      <c r="AR101" s="365"/>
      <c r="AS101" s="365"/>
      <c r="AT101" s="366"/>
      <c r="AU101" s="364"/>
      <c r="AV101" s="365"/>
      <c r="AW101" s="365"/>
      <c r="AX101" s="366"/>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39"/>
      <c r="AA102" s="340"/>
      <c r="AB102" s="562" t="s">
        <v>578</v>
      </c>
      <c r="AC102" s="562"/>
      <c r="AD102" s="562"/>
      <c r="AE102" s="358">
        <v>5</v>
      </c>
      <c r="AF102" s="358"/>
      <c r="AG102" s="358"/>
      <c r="AH102" s="358"/>
      <c r="AI102" s="358">
        <v>5</v>
      </c>
      <c r="AJ102" s="358"/>
      <c r="AK102" s="358"/>
      <c r="AL102" s="358"/>
      <c r="AM102" s="358">
        <v>6</v>
      </c>
      <c r="AN102" s="358"/>
      <c r="AO102" s="358"/>
      <c r="AP102" s="358"/>
      <c r="AQ102" s="825">
        <v>8</v>
      </c>
      <c r="AR102" s="826"/>
      <c r="AS102" s="826"/>
      <c r="AT102" s="827"/>
      <c r="AU102" s="825"/>
      <c r="AV102" s="826"/>
      <c r="AW102" s="826"/>
      <c r="AX102" s="827"/>
    </row>
    <row r="103" spans="1:60" ht="31.5" hidden="1" customHeight="1" x14ac:dyDescent="0.15">
      <c r="A103" s="499" t="s">
        <v>474</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99" t="s">
        <v>474</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9" t="s">
        <v>474</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9" t="s">
        <v>474</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v>108</v>
      </c>
      <c r="AF116" s="358"/>
      <c r="AG116" s="358"/>
      <c r="AH116" s="358"/>
      <c r="AI116" s="358">
        <v>68</v>
      </c>
      <c r="AJ116" s="358"/>
      <c r="AK116" s="358"/>
      <c r="AL116" s="358"/>
      <c r="AM116" s="358">
        <v>62</v>
      </c>
      <c r="AN116" s="358"/>
      <c r="AO116" s="358"/>
      <c r="AP116" s="358"/>
      <c r="AQ116" s="364">
        <v>97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623</v>
      </c>
      <c r="AF117" s="306"/>
      <c r="AG117" s="306"/>
      <c r="AH117" s="306"/>
      <c r="AI117" s="306" t="s">
        <v>624</v>
      </c>
      <c r="AJ117" s="306"/>
      <c r="AK117" s="306"/>
      <c r="AL117" s="306"/>
      <c r="AM117" s="306" t="s">
        <v>625</v>
      </c>
      <c r="AN117" s="306"/>
      <c r="AO117" s="306"/>
      <c r="AP117" s="306"/>
      <c r="AQ117" s="306" t="s">
        <v>626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564</v>
      </c>
      <c r="B130" s="1002"/>
      <c r="C130" s="1001" t="s">
        <v>358</v>
      </c>
      <c r="D130" s="1002"/>
      <c r="E130" s="308" t="s">
        <v>387</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5"/>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570</v>
      </c>
      <c r="AN134" s="112"/>
      <c r="AO134" s="112"/>
      <c r="AP134" s="112"/>
      <c r="AQ134" s="266" t="s">
        <v>570</v>
      </c>
      <c r="AR134" s="112"/>
      <c r="AS134" s="112"/>
      <c r="AT134" s="112"/>
      <c r="AU134" s="266" t="s">
        <v>570</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570</v>
      </c>
      <c r="AN135" s="112"/>
      <c r="AO135" s="112"/>
      <c r="AP135" s="112"/>
      <c r="AQ135" s="266" t="s">
        <v>570</v>
      </c>
      <c r="AR135" s="112"/>
      <c r="AS135" s="112"/>
      <c r="AT135" s="112"/>
      <c r="AU135" s="266" t="s">
        <v>570</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627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560</v>
      </c>
      <c r="D430" s="250"/>
      <c r="E430" s="238" t="s">
        <v>544</v>
      </c>
      <c r="F430" s="459"/>
      <c r="G430" s="240" t="s">
        <v>374</v>
      </c>
      <c r="H430" s="158"/>
      <c r="I430" s="158"/>
      <c r="J430" s="241" t="s">
        <v>569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5"/>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569</v>
      </c>
      <c r="AF433" s="112"/>
      <c r="AG433" s="112"/>
      <c r="AH433" s="112"/>
      <c r="AI433" s="111" t="s">
        <v>569</v>
      </c>
      <c r="AJ433" s="112"/>
      <c r="AK433" s="112"/>
      <c r="AL433" s="112"/>
      <c r="AM433" s="111" t="s">
        <v>569</v>
      </c>
      <c r="AN433" s="112"/>
      <c r="AO433" s="112"/>
      <c r="AP433" s="113"/>
      <c r="AQ433" s="111" t="s">
        <v>569</v>
      </c>
      <c r="AR433" s="112"/>
      <c r="AS433" s="112"/>
      <c r="AT433" s="113"/>
      <c r="AU433" s="112" t="s">
        <v>569</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569</v>
      </c>
      <c r="AF434" s="112"/>
      <c r="AG434" s="112"/>
      <c r="AH434" s="113"/>
      <c r="AI434" s="111" t="s">
        <v>569</v>
      </c>
      <c r="AJ434" s="112"/>
      <c r="AK434" s="112"/>
      <c r="AL434" s="112"/>
      <c r="AM434" s="111" t="s">
        <v>569</v>
      </c>
      <c r="AN434" s="112"/>
      <c r="AO434" s="112"/>
      <c r="AP434" s="113"/>
      <c r="AQ434" s="111" t="s">
        <v>569</v>
      </c>
      <c r="AR434" s="112"/>
      <c r="AS434" s="112"/>
      <c r="AT434" s="113"/>
      <c r="AU434" s="112" t="s">
        <v>569</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569</v>
      </c>
      <c r="AN435" s="112"/>
      <c r="AO435" s="112"/>
      <c r="AP435" s="113"/>
      <c r="AQ435" s="111" t="s">
        <v>569</v>
      </c>
      <c r="AR435" s="112"/>
      <c r="AS435" s="112"/>
      <c r="AT435" s="113"/>
      <c r="AU435" s="112" t="s">
        <v>569</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570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569</v>
      </c>
      <c r="AF458" s="112"/>
      <c r="AG458" s="112"/>
      <c r="AH458" s="112"/>
      <c r="AI458" s="111" t="s">
        <v>569</v>
      </c>
      <c r="AJ458" s="112"/>
      <c r="AK458" s="112"/>
      <c r="AL458" s="112"/>
      <c r="AM458" s="111" t="s">
        <v>569</v>
      </c>
      <c r="AN458" s="112"/>
      <c r="AO458" s="112"/>
      <c r="AP458" s="113"/>
      <c r="AQ458" s="111" t="s">
        <v>569</v>
      </c>
      <c r="AR458" s="112"/>
      <c r="AS458" s="112"/>
      <c r="AT458" s="113"/>
      <c r="AU458" s="112" t="s">
        <v>569</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569</v>
      </c>
      <c r="AF459" s="112"/>
      <c r="AG459" s="112"/>
      <c r="AH459" s="113"/>
      <c r="AI459" s="111" t="s">
        <v>569</v>
      </c>
      <c r="AJ459" s="112"/>
      <c r="AK459" s="112"/>
      <c r="AL459" s="112"/>
      <c r="AM459" s="111" t="s">
        <v>569</v>
      </c>
      <c r="AN459" s="112"/>
      <c r="AO459" s="112"/>
      <c r="AP459" s="113"/>
      <c r="AQ459" s="111" t="s">
        <v>569</v>
      </c>
      <c r="AR459" s="112"/>
      <c r="AS459" s="112"/>
      <c r="AT459" s="113"/>
      <c r="AU459" s="112" t="s">
        <v>569</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569</v>
      </c>
      <c r="AN460" s="112"/>
      <c r="AO460" s="112"/>
      <c r="AP460" s="113"/>
      <c r="AQ460" s="111" t="s">
        <v>569</v>
      </c>
      <c r="AR460" s="112"/>
      <c r="AS460" s="112"/>
      <c r="AT460" s="113"/>
      <c r="AU460" s="112" t="s">
        <v>569</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8"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568</v>
      </c>
      <c r="AE702" s="907"/>
      <c r="AF702" s="907"/>
      <c r="AG702" s="896" t="s">
        <v>628</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568</v>
      </c>
      <c r="AE703" s="155"/>
      <c r="AF703" s="155"/>
      <c r="AG703" s="675" t="s">
        <v>585</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568</v>
      </c>
      <c r="AE704" s="597"/>
      <c r="AF704" s="597"/>
      <c r="AG704" s="439" t="s">
        <v>629</v>
      </c>
      <c r="AH704" s="233"/>
      <c r="AI704" s="233"/>
      <c r="AJ704" s="233"/>
      <c r="AK704" s="233"/>
      <c r="AL704" s="233"/>
      <c r="AM704" s="233"/>
      <c r="AN704" s="233"/>
      <c r="AO704" s="233"/>
      <c r="AP704" s="233"/>
      <c r="AQ704" s="233"/>
      <c r="AR704" s="233"/>
      <c r="AS704" s="233"/>
      <c r="AT704" s="233"/>
      <c r="AU704" s="233"/>
      <c r="AV704" s="233"/>
      <c r="AW704" s="233"/>
      <c r="AX704" s="440"/>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586</v>
      </c>
      <c r="AE705" s="744"/>
      <c r="AF705" s="74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505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c r="AE707" s="595"/>
      <c r="AF707" s="595"/>
      <c r="AG707" s="439"/>
      <c r="AH707" s="233"/>
      <c r="AI707" s="233"/>
      <c r="AJ707" s="233"/>
      <c r="AK707" s="233"/>
      <c r="AL707" s="233"/>
      <c r="AM707" s="233"/>
      <c r="AN707" s="233"/>
      <c r="AO707" s="233"/>
      <c r="AP707" s="233"/>
      <c r="AQ707" s="233"/>
      <c r="AR707" s="233"/>
      <c r="AS707" s="233"/>
      <c r="AT707" s="233"/>
      <c r="AU707" s="233"/>
      <c r="AV707" s="233"/>
      <c r="AW707" s="233"/>
      <c r="AX707" s="440"/>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568</v>
      </c>
      <c r="AE708" s="679"/>
      <c r="AF708" s="679"/>
      <c r="AG708" s="537" t="s">
        <v>587</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568</v>
      </c>
      <c r="AE709" s="155"/>
      <c r="AF709" s="155"/>
      <c r="AG709" s="675" t="s">
        <v>588</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586</v>
      </c>
      <c r="AE710" s="155"/>
      <c r="AF710" s="155"/>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568</v>
      </c>
      <c r="AE711" s="155"/>
      <c r="AF711" s="155"/>
      <c r="AG711" s="675" t="s">
        <v>589</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469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586</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568</v>
      </c>
      <c r="AE713" s="155"/>
      <c r="AF713" s="156"/>
      <c r="AG713" s="675" t="s">
        <v>617</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568</v>
      </c>
      <c r="AE714" s="603"/>
      <c r="AF714" s="604"/>
      <c r="AG714" s="700" t="s">
        <v>590</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568</v>
      </c>
      <c r="AE715" s="679"/>
      <c r="AF715" s="788"/>
      <c r="AG715" s="537" t="s">
        <v>591</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568</v>
      </c>
      <c r="AE716" s="770"/>
      <c r="AF716" s="770"/>
      <c r="AG716" s="675" t="s">
        <v>592</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568</v>
      </c>
      <c r="AE717" s="155"/>
      <c r="AF717" s="155"/>
      <c r="AG717" s="675" t="s">
        <v>593</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568</v>
      </c>
      <c r="AE718" s="155"/>
      <c r="AF718" s="155"/>
      <c r="AG718" s="163" t="s">
        <v>594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c r="AE719" s="679"/>
      <c r="AF719" s="67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customHeight="1" x14ac:dyDescent="0.15">
      <c r="A721" s="661"/>
      <c r="B721" s="662"/>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customHeight="1" x14ac:dyDescent="0.15">
      <c r="A722" s="661"/>
      <c r="B722" s="662"/>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customHeight="1" x14ac:dyDescent="0.15">
      <c r="A723" s="661"/>
      <c r="B723" s="662"/>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customHeight="1" x14ac:dyDescent="0.15">
      <c r="A724" s="661"/>
      <c r="B724" s="662"/>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customHeight="1" x14ac:dyDescent="0.15">
      <c r="A725" s="663"/>
      <c r="B725" s="664"/>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54" t="s">
        <v>53</v>
      </c>
      <c r="D726" s="592"/>
      <c r="E726" s="592"/>
      <c r="F726" s="593"/>
      <c r="G726" s="808" t="s">
        <v>618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619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111.75" customHeight="1" thickBot="1" x14ac:dyDescent="0.2">
      <c r="A729" s="776" t="s">
        <v>638</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255</v>
      </c>
      <c r="B731" s="630"/>
      <c r="C731" s="630"/>
      <c r="D731" s="630"/>
      <c r="E731" s="631"/>
      <c r="F731" s="691" t="s">
        <v>639</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102" customHeight="1" thickBot="1" x14ac:dyDescent="0.2">
      <c r="A733" s="760" t="s">
        <v>640</v>
      </c>
      <c r="B733" s="761"/>
      <c r="C733" s="761"/>
      <c r="D733" s="761"/>
      <c r="E733" s="762"/>
      <c r="F733" s="777" t="s">
        <v>642</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548</v>
      </c>
      <c r="B737" s="124"/>
      <c r="C737" s="124"/>
      <c r="D737" s="125"/>
      <c r="E737" s="122" t="s">
        <v>595</v>
      </c>
      <c r="F737" s="122"/>
      <c r="G737" s="122"/>
      <c r="H737" s="122"/>
      <c r="I737" s="122"/>
      <c r="J737" s="122"/>
      <c r="K737" s="122"/>
      <c r="L737" s="122"/>
      <c r="M737" s="122"/>
      <c r="N737" s="101" t="s">
        <v>541</v>
      </c>
      <c r="O737" s="101"/>
      <c r="P737" s="101"/>
      <c r="Q737" s="101"/>
      <c r="R737" s="122" t="s">
        <v>596</v>
      </c>
      <c r="S737" s="122"/>
      <c r="T737" s="122"/>
      <c r="U737" s="122"/>
      <c r="V737" s="122"/>
      <c r="W737" s="122"/>
      <c r="X737" s="122"/>
      <c r="Y737" s="122"/>
      <c r="Z737" s="122"/>
      <c r="AA737" s="101" t="s">
        <v>540</v>
      </c>
      <c r="AB737" s="101"/>
      <c r="AC737" s="101"/>
      <c r="AD737" s="101"/>
      <c r="AE737" s="122" t="s">
        <v>597</v>
      </c>
      <c r="AF737" s="122"/>
      <c r="AG737" s="122"/>
      <c r="AH737" s="122"/>
      <c r="AI737" s="122"/>
      <c r="AJ737" s="122"/>
      <c r="AK737" s="122"/>
      <c r="AL737" s="122"/>
      <c r="AM737" s="122"/>
      <c r="AN737" s="101" t="s">
        <v>539</v>
      </c>
      <c r="AO737" s="101"/>
      <c r="AP737" s="101"/>
      <c r="AQ737" s="101"/>
      <c r="AR737" s="102" t="s">
        <v>598</v>
      </c>
      <c r="AS737" s="103"/>
      <c r="AT737" s="103"/>
      <c r="AU737" s="103"/>
      <c r="AV737" s="103"/>
      <c r="AW737" s="103"/>
      <c r="AX737" s="104"/>
      <c r="AY737" s="89"/>
      <c r="AZ737" s="89"/>
    </row>
    <row r="738" spans="1:52" ht="24.75" customHeight="1" x14ac:dyDescent="0.15">
      <c r="A738" s="123" t="s">
        <v>538</v>
      </c>
      <c r="B738" s="124"/>
      <c r="C738" s="124"/>
      <c r="D738" s="125"/>
      <c r="E738" s="122" t="s">
        <v>599</v>
      </c>
      <c r="F738" s="122"/>
      <c r="G738" s="122"/>
      <c r="H738" s="122"/>
      <c r="I738" s="122"/>
      <c r="J738" s="122"/>
      <c r="K738" s="122"/>
      <c r="L738" s="122"/>
      <c r="M738" s="122"/>
      <c r="N738" s="101" t="s">
        <v>537</v>
      </c>
      <c r="O738" s="101"/>
      <c r="P738" s="101"/>
      <c r="Q738" s="101"/>
      <c r="R738" s="122" t="s">
        <v>600</v>
      </c>
      <c r="S738" s="122"/>
      <c r="T738" s="122"/>
      <c r="U738" s="122"/>
      <c r="V738" s="122"/>
      <c r="W738" s="122"/>
      <c r="X738" s="122"/>
      <c r="Y738" s="122"/>
      <c r="Z738" s="122"/>
      <c r="AA738" s="101" t="s">
        <v>536</v>
      </c>
      <c r="AB738" s="101"/>
      <c r="AC738" s="101"/>
      <c r="AD738" s="101"/>
      <c r="AE738" s="122" t="s">
        <v>601</v>
      </c>
      <c r="AF738" s="122"/>
      <c r="AG738" s="122"/>
      <c r="AH738" s="122"/>
      <c r="AI738" s="122"/>
      <c r="AJ738" s="122"/>
      <c r="AK738" s="122"/>
      <c r="AL738" s="122"/>
      <c r="AM738" s="122"/>
      <c r="AN738" s="101" t="s">
        <v>532</v>
      </c>
      <c r="AO738" s="101"/>
      <c r="AP738" s="101"/>
      <c r="AQ738" s="101"/>
      <c r="AR738" s="102" t="s">
        <v>602</v>
      </c>
      <c r="AS738" s="103"/>
      <c r="AT738" s="103"/>
      <c r="AU738" s="103"/>
      <c r="AV738" s="103"/>
      <c r="AW738" s="103"/>
      <c r="AX738" s="104"/>
    </row>
    <row r="739" spans="1:52" ht="24.75" customHeight="1" thickBot="1" x14ac:dyDescent="0.2">
      <c r="A739" s="126" t="s">
        <v>528</v>
      </c>
      <c r="B739" s="127"/>
      <c r="C739" s="127"/>
      <c r="D739" s="128"/>
      <c r="E739" s="129" t="s">
        <v>571</v>
      </c>
      <c r="F739" s="117"/>
      <c r="G739" s="117"/>
      <c r="H739" s="93" t="str">
        <f>IF(E739="", "", "(")</f>
        <v>(</v>
      </c>
      <c r="I739" s="117"/>
      <c r="J739" s="117"/>
      <c r="K739" s="93" t="str">
        <f>IF(OR(I739="　", I739=""), "", "-")</f>
        <v/>
      </c>
      <c r="L739" s="118">
        <v>286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510</v>
      </c>
      <c r="B779" s="772"/>
      <c r="C779" s="772"/>
      <c r="D779" s="772"/>
      <c r="E779" s="772"/>
      <c r="F779" s="773"/>
      <c r="G779" s="450" t="s">
        <v>603</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630</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74"/>
      <c r="C780" s="774"/>
      <c r="D780" s="774"/>
      <c r="E780" s="774"/>
      <c r="F780" s="775"/>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74"/>
      <c r="C781" s="774"/>
      <c r="D781" s="774"/>
      <c r="E781" s="774"/>
      <c r="F781" s="775"/>
      <c r="G781" s="460" t="s">
        <v>604</v>
      </c>
      <c r="H781" s="461"/>
      <c r="I781" s="461"/>
      <c r="J781" s="461"/>
      <c r="K781" s="462"/>
      <c r="L781" s="463" t="s">
        <v>605</v>
      </c>
      <c r="M781" s="464"/>
      <c r="N781" s="464"/>
      <c r="O781" s="464"/>
      <c r="P781" s="464"/>
      <c r="Q781" s="464"/>
      <c r="R781" s="464"/>
      <c r="S781" s="464"/>
      <c r="T781" s="464"/>
      <c r="U781" s="464"/>
      <c r="V781" s="464"/>
      <c r="W781" s="464"/>
      <c r="X781" s="465"/>
      <c r="Y781" s="466">
        <v>153</v>
      </c>
      <c r="Z781" s="467"/>
      <c r="AA781" s="467"/>
      <c r="AB781" s="568"/>
      <c r="AC781" s="460" t="s">
        <v>604</v>
      </c>
      <c r="AD781" s="461"/>
      <c r="AE781" s="461"/>
      <c r="AF781" s="461"/>
      <c r="AG781" s="462"/>
      <c r="AH781" s="463" t="s">
        <v>605</v>
      </c>
      <c r="AI781" s="464"/>
      <c r="AJ781" s="464"/>
      <c r="AK781" s="464"/>
      <c r="AL781" s="464"/>
      <c r="AM781" s="464"/>
      <c r="AN781" s="464"/>
      <c r="AO781" s="464"/>
      <c r="AP781" s="464"/>
      <c r="AQ781" s="464"/>
      <c r="AR781" s="464"/>
      <c r="AS781" s="464"/>
      <c r="AT781" s="465"/>
      <c r="AU781" s="466">
        <v>42.022132999999997</v>
      </c>
      <c r="AV781" s="467"/>
      <c r="AW781" s="467"/>
      <c r="AX781" s="468"/>
    </row>
    <row r="782" spans="1:50" ht="24.75" customHeight="1" x14ac:dyDescent="0.15">
      <c r="A782" s="567"/>
      <c r="B782" s="774"/>
      <c r="C782" s="774"/>
      <c r="D782" s="774"/>
      <c r="E782" s="774"/>
      <c r="F782" s="775"/>
      <c r="G782" s="348" t="s">
        <v>606</v>
      </c>
      <c r="H782" s="349"/>
      <c r="I782" s="349"/>
      <c r="J782" s="349"/>
      <c r="K782" s="350"/>
      <c r="L782" s="401" t="s">
        <v>607</v>
      </c>
      <c r="M782" s="402"/>
      <c r="N782" s="402"/>
      <c r="O782" s="402"/>
      <c r="P782" s="402"/>
      <c r="Q782" s="402"/>
      <c r="R782" s="402"/>
      <c r="S782" s="402"/>
      <c r="T782" s="402"/>
      <c r="U782" s="402"/>
      <c r="V782" s="402"/>
      <c r="W782" s="402"/>
      <c r="X782" s="403"/>
      <c r="Y782" s="398">
        <v>29</v>
      </c>
      <c r="Z782" s="399"/>
      <c r="AA782" s="399"/>
      <c r="AB782" s="405"/>
      <c r="AC782" s="348" t="s">
        <v>635</v>
      </c>
      <c r="AD782" s="349"/>
      <c r="AE782" s="349"/>
      <c r="AF782" s="349"/>
      <c r="AG782" s="350"/>
      <c r="AH782" s="401" t="s">
        <v>636</v>
      </c>
      <c r="AI782" s="402"/>
      <c r="AJ782" s="402"/>
      <c r="AK782" s="402"/>
      <c r="AL782" s="402"/>
      <c r="AM782" s="402"/>
      <c r="AN782" s="402"/>
      <c r="AO782" s="402"/>
      <c r="AP782" s="402"/>
      <c r="AQ782" s="402"/>
      <c r="AR782" s="402"/>
      <c r="AS782" s="402"/>
      <c r="AT782" s="403"/>
      <c r="AU782" s="398">
        <v>26</v>
      </c>
      <c r="AV782" s="399"/>
      <c r="AW782" s="399"/>
      <c r="AX782" s="400"/>
    </row>
    <row r="783" spans="1:50" ht="24.75" customHeight="1" x14ac:dyDescent="0.15">
      <c r="A783" s="567"/>
      <c r="B783" s="774"/>
      <c r="C783" s="774"/>
      <c r="D783" s="774"/>
      <c r="E783" s="774"/>
      <c r="F783" s="775"/>
      <c r="G783" s="348" t="s">
        <v>608</v>
      </c>
      <c r="H783" s="349"/>
      <c r="I783" s="349"/>
      <c r="J783" s="349"/>
      <c r="K783" s="350"/>
      <c r="L783" s="401" t="s">
        <v>609</v>
      </c>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7"/>
      <c r="B784" s="774"/>
      <c r="C784" s="774"/>
      <c r="D784" s="774"/>
      <c r="E784" s="774"/>
      <c r="F784" s="77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7"/>
      <c r="B785" s="774"/>
      <c r="C785" s="774"/>
      <c r="D785" s="774"/>
      <c r="E785" s="774"/>
      <c r="F785" s="77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7"/>
      <c r="B786" s="774"/>
      <c r="C786" s="774"/>
      <c r="D786" s="774"/>
      <c r="E786" s="774"/>
      <c r="F786" s="77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7"/>
      <c r="B787" s="774"/>
      <c r="C787" s="774"/>
      <c r="D787" s="774"/>
      <c r="E787" s="774"/>
      <c r="F787" s="77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7"/>
      <c r="B788" s="774"/>
      <c r="C788" s="774"/>
      <c r="D788" s="774"/>
      <c r="E788" s="774"/>
      <c r="F788" s="77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7"/>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7"/>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7"/>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185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68.022132999999997</v>
      </c>
      <c r="AV791" s="415"/>
      <c r="AW791" s="415"/>
      <c r="AX791" s="417"/>
    </row>
    <row r="792" spans="1:50" ht="24.75" customHeight="1" x14ac:dyDescent="0.15">
      <c r="A792" s="567"/>
      <c r="B792" s="774"/>
      <c r="C792" s="774"/>
      <c r="D792" s="774"/>
      <c r="E792" s="774"/>
      <c r="F792" s="775"/>
      <c r="G792" s="450" t="s">
        <v>616</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7"/>
      <c r="B793" s="774"/>
      <c r="C793" s="774"/>
      <c r="D793" s="774"/>
      <c r="E793" s="774"/>
      <c r="F793" s="775"/>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7"/>
      <c r="B794" s="774"/>
      <c r="C794" s="774"/>
      <c r="D794" s="774"/>
      <c r="E794" s="774"/>
      <c r="F794" s="775"/>
      <c r="G794" s="460" t="s">
        <v>604</v>
      </c>
      <c r="H794" s="461"/>
      <c r="I794" s="461"/>
      <c r="J794" s="461"/>
      <c r="K794" s="462"/>
      <c r="L794" s="463" t="s">
        <v>605</v>
      </c>
      <c r="M794" s="464"/>
      <c r="N794" s="464"/>
      <c r="O794" s="464"/>
      <c r="P794" s="464"/>
      <c r="Q794" s="464"/>
      <c r="R794" s="464"/>
      <c r="S794" s="464"/>
      <c r="T794" s="464"/>
      <c r="U794" s="464"/>
      <c r="V794" s="464"/>
      <c r="W794" s="464"/>
      <c r="X794" s="465"/>
      <c r="Y794" s="466">
        <v>111</v>
      </c>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customHeight="1" x14ac:dyDescent="0.15">
      <c r="A795" s="567"/>
      <c r="B795" s="774"/>
      <c r="C795" s="774"/>
      <c r="D795" s="774"/>
      <c r="E795" s="774"/>
      <c r="F795" s="775"/>
      <c r="G795" s="348" t="s">
        <v>608</v>
      </c>
      <c r="H795" s="349"/>
      <c r="I795" s="349"/>
      <c r="J795" s="349"/>
      <c r="K795" s="350"/>
      <c r="L795" s="401" t="s">
        <v>609</v>
      </c>
      <c r="M795" s="402"/>
      <c r="N795" s="402"/>
      <c r="O795" s="402"/>
      <c r="P795" s="402"/>
      <c r="Q795" s="402"/>
      <c r="R795" s="402"/>
      <c r="S795" s="402"/>
      <c r="T795" s="402"/>
      <c r="U795" s="402"/>
      <c r="V795" s="402"/>
      <c r="W795" s="402"/>
      <c r="X795" s="403"/>
      <c r="Y795" s="398">
        <v>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7"/>
      <c r="B796" s="774"/>
      <c r="C796" s="774"/>
      <c r="D796" s="774"/>
      <c r="E796" s="774"/>
      <c r="F796" s="77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7"/>
      <c r="B797" s="774"/>
      <c r="C797" s="774"/>
      <c r="D797" s="774"/>
      <c r="E797" s="774"/>
      <c r="F797" s="77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7"/>
      <c r="B798" s="774"/>
      <c r="C798" s="774"/>
      <c r="D798" s="774"/>
      <c r="E798" s="774"/>
      <c r="F798" s="77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7"/>
      <c r="B799" s="774"/>
      <c r="C799" s="774"/>
      <c r="D799" s="774"/>
      <c r="E799" s="774"/>
      <c r="F799" s="77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7"/>
      <c r="B800" s="774"/>
      <c r="C800" s="774"/>
      <c r="D800" s="774"/>
      <c r="E800" s="774"/>
      <c r="F800" s="77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7"/>
      <c r="B801" s="774"/>
      <c r="C801" s="774"/>
      <c r="D801" s="774"/>
      <c r="E801" s="774"/>
      <c r="F801" s="77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7"/>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7"/>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7"/>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114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7"/>
      <c r="B805" s="774"/>
      <c r="C805" s="774"/>
      <c r="D805" s="774"/>
      <c r="E805" s="774"/>
      <c r="F805" s="775"/>
      <c r="G805" s="450" t="s">
        <v>441</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442</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74"/>
      <c r="C806" s="774"/>
      <c r="D806" s="774"/>
      <c r="E806" s="774"/>
      <c r="F806" s="775"/>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74"/>
      <c r="C807" s="774"/>
      <c r="D807" s="774"/>
      <c r="E807" s="774"/>
      <c r="F807" s="775"/>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4"/>
      <c r="C808" s="774"/>
      <c r="D808" s="774"/>
      <c r="E808" s="774"/>
      <c r="F808" s="77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7"/>
      <c r="B809" s="774"/>
      <c r="C809" s="774"/>
      <c r="D809" s="774"/>
      <c r="E809" s="774"/>
      <c r="F809" s="77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7"/>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7"/>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7"/>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7"/>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7"/>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7"/>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7"/>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7"/>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7"/>
      <c r="B818" s="774"/>
      <c r="C818" s="774"/>
      <c r="D818" s="774"/>
      <c r="E818" s="774"/>
      <c r="F818" s="775"/>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74"/>
      <c r="C819" s="774"/>
      <c r="D819" s="774"/>
      <c r="E819" s="774"/>
      <c r="F819" s="775"/>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7"/>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7"/>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7"/>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7"/>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7"/>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7"/>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7"/>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7"/>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7"/>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6" t="s">
        <v>467</v>
      </c>
      <c r="AM831" s="967"/>
      <c r="AN831" s="96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0.1" customHeight="1" x14ac:dyDescent="0.15">
      <c r="A837" s="404">
        <v>1</v>
      </c>
      <c r="B837" s="404">
        <v>1</v>
      </c>
      <c r="C837" s="418" t="s">
        <v>610</v>
      </c>
      <c r="D837" s="418"/>
      <c r="E837" s="418"/>
      <c r="F837" s="418"/>
      <c r="G837" s="418"/>
      <c r="H837" s="418"/>
      <c r="I837" s="418"/>
      <c r="J837" s="419">
        <v>4020005004767</v>
      </c>
      <c r="K837" s="420"/>
      <c r="L837" s="420"/>
      <c r="M837" s="420"/>
      <c r="N837" s="420"/>
      <c r="O837" s="420"/>
      <c r="P837" s="317" t="s">
        <v>611</v>
      </c>
      <c r="Q837" s="317"/>
      <c r="R837" s="317"/>
      <c r="S837" s="317"/>
      <c r="T837" s="317"/>
      <c r="U837" s="317"/>
      <c r="V837" s="317"/>
      <c r="W837" s="317"/>
      <c r="X837" s="317"/>
      <c r="Y837" s="318">
        <v>185</v>
      </c>
      <c r="Z837" s="319"/>
      <c r="AA837" s="319"/>
      <c r="AB837" s="320"/>
      <c r="AC837" s="328" t="s">
        <v>612</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631</v>
      </c>
      <c r="D870" s="429"/>
      <c r="E870" s="429"/>
      <c r="F870" s="429"/>
      <c r="G870" s="429"/>
      <c r="H870" s="429"/>
      <c r="I870" s="430"/>
      <c r="J870" s="431">
        <v>9400001000710</v>
      </c>
      <c r="K870" s="432"/>
      <c r="L870" s="432"/>
      <c r="M870" s="432"/>
      <c r="N870" s="432"/>
      <c r="O870" s="433"/>
      <c r="P870" s="434" t="s">
        <v>632</v>
      </c>
      <c r="Q870" s="435"/>
      <c r="R870" s="435"/>
      <c r="S870" s="435"/>
      <c r="T870" s="435"/>
      <c r="U870" s="435"/>
      <c r="V870" s="435"/>
      <c r="W870" s="435"/>
      <c r="X870" s="436"/>
      <c r="Y870" s="318">
        <v>68</v>
      </c>
      <c r="Z870" s="319"/>
      <c r="AA870" s="319"/>
      <c r="AB870" s="320"/>
      <c r="AC870" s="266" t="s">
        <v>612</v>
      </c>
      <c r="AD870" s="437"/>
      <c r="AE870" s="437"/>
      <c r="AF870" s="437"/>
      <c r="AG870" s="438"/>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28" t="s">
        <v>614</v>
      </c>
      <c r="D871" s="429"/>
      <c r="E871" s="429"/>
      <c r="F871" s="429"/>
      <c r="G871" s="429"/>
      <c r="H871" s="429"/>
      <c r="I871" s="430"/>
      <c r="J871" s="431">
        <v>2230001014486</v>
      </c>
      <c r="K871" s="432"/>
      <c r="L871" s="432"/>
      <c r="M871" s="432"/>
      <c r="N871" s="432"/>
      <c r="O871" s="433"/>
      <c r="P871" s="434" t="s">
        <v>632</v>
      </c>
      <c r="Q871" s="435"/>
      <c r="R871" s="435"/>
      <c r="S871" s="435"/>
      <c r="T871" s="435"/>
      <c r="U871" s="435"/>
      <c r="V871" s="435"/>
      <c r="W871" s="435"/>
      <c r="X871" s="436"/>
      <c r="Y871" s="318">
        <v>3</v>
      </c>
      <c r="Z871" s="319"/>
      <c r="AA871" s="319"/>
      <c r="AB871" s="320"/>
      <c r="AC871" s="266" t="s">
        <v>612</v>
      </c>
      <c r="AD871" s="437"/>
      <c r="AE871" s="437"/>
      <c r="AF871" s="437"/>
      <c r="AG871" s="43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615</v>
      </c>
      <c r="D903" s="418"/>
      <c r="E903" s="418"/>
      <c r="F903" s="418"/>
      <c r="G903" s="418"/>
      <c r="H903" s="418"/>
      <c r="I903" s="418"/>
      <c r="J903" s="419" t="s">
        <v>570</v>
      </c>
      <c r="K903" s="420"/>
      <c r="L903" s="420"/>
      <c r="M903" s="420"/>
      <c r="N903" s="420"/>
      <c r="O903" s="420"/>
      <c r="P903" s="425" t="s">
        <v>613</v>
      </c>
      <c r="Q903" s="317"/>
      <c r="R903" s="317"/>
      <c r="S903" s="317"/>
      <c r="T903" s="317"/>
      <c r="U903" s="317"/>
      <c r="V903" s="317"/>
      <c r="W903" s="317"/>
      <c r="X903" s="317"/>
      <c r="Y903" s="318">
        <v>114</v>
      </c>
      <c r="Z903" s="319"/>
      <c r="AA903" s="319"/>
      <c r="AB903" s="320"/>
      <c r="AC903" s="328" t="s">
        <v>612</v>
      </c>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452</v>
      </c>
      <c r="AQ1101" s="427"/>
      <c r="AR1101" s="427"/>
      <c r="AS1101" s="427"/>
      <c r="AT1101" s="427"/>
      <c r="AU1101" s="427"/>
      <c r="AV1101" s="427"/>
      <c r="AW1101" s="427"/>
      <c r="AX1101" s="427"/>
    </row>
    <row r="1102" spans="1:50" ht="30" hidden="1" customHeight="1" x14ac:dyDescent="0.15">
      <c r="A1102" s="404">
        <v>1</v>
      </c>
      <c r="B1102" s="404">
        <v>1</v>
      </c>
      <c r="C1102" s="904"/>
      <c r="D1102" s="904"/>
      <c r="E1102" s="903"/>
      <c r="F1102" s="903"/>
      <c r="G1102" s="903"/>
      <c r="H1102" s="903"/>
      <c r="I1102" s="90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82">
    <cfRule type="expression" dxfId="2799" priority="13901">
      <formula>IF(RIGHT(TEXT(Y782,"0.#"),1)=".",FALSE,TRUE)</formula>
    </cfRule>
    <cfRule type="expression" dxfId="2798" priority="13902">
      <formula>IF(RIGHT(TEXT(Y782,"0.#"),1)=".",TRUE,FALSE)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6:AQ17 P15:AX15 P13:AX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AU781">
    <cfRule type="expression" dxfId="2781" priority="13697">
      <formula>IF(RIGHT(TEXT(AU781,"0.#"),1)=".",FALSE,TRUE)</formula>
    </cfRule>
    <cfRule type="expression" dxfId="2780" priority="13698">
      <formula>IF(RIGHT(TEXT(AU781,"0.#"),1)=".",TRUE,FALSE)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U32 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M34">
    <cfRule type="expression" dxfId="707" priority="3">
      <formula>IF(RIGHT(TEXT(AM34,"0.#"),1)=".",FALSE,TRUE)</formula>
    </cfRule>
    <cfRule type="expression" dxfId="706" priority="4">
      <formula>IF(RIGHT(TEXT(AM34,"0.#"),1)=".",TRUE,FALSE)</formula>
    </cfRule>
  </conditionalFormatting>
  <conditionalFormatting sqref="AE34">
    <cfRule type="expression" dxfId="705" priority="7">
      <formula>IF(RIGHT(TEXT(AE34,"0.#"),1)=".",FALSE,TRUE)</formula>
    </cfRule>
    <cfRule type="expression" dxfId="704" priority="8">
      <formula>IF(RIGHT(TEXT(AE34,"0.#"),1)=".",TRUE,FALSE)</formula>
    </cfRule>
  </conditionalFormatting>
  <conditionalFormatting sqref="AI34">
    <cfRule type="expression" dxfId="703" priority="5">
      <formula>IF(RIGHT(TEXT(AI34,"0.#"),1)=".",FALSE,TRUE)</formula>
    </cfRule>
    <cfRule type="expression" dxfId="702" priority="6">
      <formula>IF(RIGHT(TEXT(AI34,"0.#"),1)=".",TRUE,FALSE)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78" max="49" man="1"/>
  </rowBreaks>
  <colBreaks count="1" manualBreakCount="1">
    <brk id="6" max="9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7"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472</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555</v>
      </c>
      <c r="AF2" s="1007"/>
      <c r="AG2" s="1007"/>
      <c r="AH2" s="1007"/>
      <c r="AI2" s="1007" t="s">
        <v>552</v>
      </c>
      <c r="AJ2" s="1007"/>
      <c r="AK2" s="1007"/>
      <c r="AL2" s="1007"/>
      <c r="AM2" s="1007" t="s">
        <v>526</v>
      </c>
      <c r="AN2" s="1007"/>
      <c r="AO2" s="1007"/>
      <c r="AP2" s="469"/>
      <c r="AQ2" s="176" t="s">
        <v>354</v>
      </c>
      <c r="AR2" s="169"/>
      <c r="AS2" s="169"/>
      <c r="AT2" s="170"/>
      <c r="AU2" s="373" t="s">
        <v>253</v>
      </c>
      <c r="AV2" s="373"/>
      <c r="AW2" s="373"/>
      <c r="AX2" s="374"/>
    </row>
    <row r="3" spans="1:50" ht="18.75" customHeight="1" x14ac:dyDescent="0.15">
      <c r="A3" s="523"/>
      <c r="B3" s="524"/>
      <c r="C3" s="524"/>
      <c r="D3" s="524"/>
      <c r="E3" s="524"/>
      <c r="F3" s="525"/>
      <c r="G3" s="578"/>
      <c r="H3" s="379"/>
      <c r="I3" s="379"/>
      <c r="J3" s="379"/>
      <c r="K3" s="379"/>
      <c r="L3" s="379"/>
      <c r="M3" s="379"/>
      <c r="N3" s="379"/>
      <c r="O3" s="579"/>
      <c r="P3" s="591"/>
      <c r="Q3" s="379"/>
      <c r="R3" s="379"/>
      <c r="S3" s="379"/>
      <c r="T3" s="379"/>
      <c r="U3" s="379"/>
      <c r="V3" s="379"/>
      <c r="W3" s="379"/>
      <c r="X3" s="579"/>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6"/>
      <c r="B4" s="524"/>
      <c r="C4" s="524"/>
      <c r="D4" s="524"/>
      <c r="E4" s="524"/>
      <c r="F4" s="525"/>
      <c r="G4" s="551"/>
      <c r="H4" s="1025"/>
      <c r="I4" s="1025"/>
      <c r="J4" s="1025"/>
      <c r="K4" s="1025"/>
      <c r="L4" s="1025"/>
      <c r="M4" s="1025"/>
      <c r="N4" s="1025"/>
      <c r="O4" s="1026"/>
      <c r="P4" s="161"/>
      <c r="Q4" s="1033"/>
      <c r="R4" s="1033"/>
      <c r="S4" s="1033"/>
      <c r="T4" s="1033"/>
      <c r="U4" s="1033"/>
      <c r="V4" s="1033"/>
      <c r="W4" s="1033"/>
      <c r="X4" s="1034"/>
      <c r="Y4" s="1011" t="s">
        <v>12</v>
      </c>
      <c r="Z4" s="1012"/>
      <c r="AA4" s="1013"/>
      <c r="AB4" s="562"/>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7"/>
      <c r="B5" s="528"/>
      <c r="C5" s="528"/>
      <c r="D5" s="528"/>
      <c r="E5" s="528"/>
      <c r="F5" s="529"/>
      <c r="G5" s="1027"/>
      <c r="H5" s="1028"/>
      <c r="I5" s="1028"/>
      <c r="J5" s="1028"/>
      <c r="K5" s="1028"/>
      <c r="L5" s="1028"/>
      <c r="M5" s="1028"/>
      <c r="N5" s="1028"/>
      <c r="O5" s="1029"/>
      <c r="P5" s="1035"/>
      <c r="Q5" s="1035"/>
      <c r="R5" s="1035"/>
      <c r="S5" s="1035"/>
      <c r="T5" s="1035"/>
      <c r="U5" s="1035"/>
      <c r="V5" s="1035"/>
      <c r="W5" s="1035"/>
      <c r="X5" s="1036"/>
      <c r="Y5" s="303" t="s">
        <v>54</v>
      </c>
      <c r="Z5" s="1008"/>
      <c r="AA5" s="1009"/>
      <c r="AB5" s="533"/>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7"/>
      <c r="B6" s="528"/>
      <c r="C6" s="528"/>
      <c r="D6" s="528"/>
      <c r="E6" s="528"/>
      <c r="F6" s="529"/>
      <c r="G6" s="1030"/>
      <c r="H6" s="1031"/>
      <c r="I6" s="1031"/>
      <c r="J6" s="1031"/>
      <c r="K6" s="1031"/>
      <c r="L6" s="1031"/>
      <c r="M6" s="1031"/>
      <c r="N6" s="1031"/>
      <c r="O6" s="1032"/>
      <c r="P6" s="1037"/>
      <c r="Q6" s="1037"/>
      <c r="R6" s="1037"/>
      <c r="S6" s="1037"/>
      <c r="T6" s="1037"/>
      <c r="U6" s="1037"/>
      <c r="V6" s="1037"/>
      <c r="W6" s="1037"/>
      <c r="X6" s="1038"/>
      <c r="Y6" s="1039" t="s">
        <v>13</v>
      </c>
      <c r="Z6" s="1008"/>
      <c r="AA6" s="1009"/>
      <c r="AB6" s="472"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3" t="s">
        <v>472</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556</v>
      </c>
      <c r="AF9" s="1007"/>
      <c r="AG9" s="1007"/>
      <c r="AH9" s="1007"/>
      <c r="AI9" s="1007" t="s">
        <v>552</v>
      </c>
      <c r="AJ9" s="1007"/>
      <c r="AK9" s="1007"/>
      <c r="AL9" s="1007"/>
      <c r="AM9" s="1007" t="s">
        <v>526</v>
      </c>
      <c r="AN9" s="1007"/>
      <c r="AO9" s="1007"/>
      <c r="AP9" s="469"/>
      <c r="AQ9" s="176" t="s">
        <v>354</v>
      </c>
      <c r="AR9" s="169"/>
      <c r="AS9" s="169"/>
      <c r="AT9" s="170"/>
      <c r="AU9" s="373" t="s">
        <v>253</v>
      </c>
      <c r="AV9" s="373"/>
      <c r="AW9" s="373"/>
      <c r="AX9" s="374"/>
    </row>
    <row r="10" spans="1:50" ht="18.75" customHeight="1" x14ac:dyDescent="0.15">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6"/>
      <c r="B11" s="524"/>
      <c r="C11" s="524"/>
      <c r="D11" s="524"/>
      <c r="E11" s="524"/>
      <c r="F11" s="525"/>
      <c r="G11" s="551"/>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62"/>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7"/>
      <c r="B12" s="528"/>
      <c r="C12" s="528"/>
      <c r="D12" s="528"/>
      <c r="E12" s="528"/>
      <c r="F12" s="529"/>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3"/>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5"/>
      <c r="B13" s="656"/>
      <c r="C13" s="656"/>
      <c r="D13" s="656"/>
      <c r="E13" s="656"/>
      <c r="F13" s="657"/>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2"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3" t="s">
        <v>472</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555</v>
      </c>
      <c r="AF16" s="1007"/>
      <c r="AG16" s="1007"/>
      <c r="AH16" s="1007"/>
      <c r="AI16" s="1007" t="s">
        <v>553</v>
      </c>
      <c r="AJ16" s="1007"/>
      <c r="AK16" s="1007"/>
      <c r="AL16" s="1007"/>
      <c r="AM16" s="1007" t="s">
        <v>526</v>
      </c>
      <c r="AN16" s="1007"/>
      <c r="AO16" s="1007"/>
      <c r="AP16" s="469"/>
      <c r="AQ16" s="176" t="s">
        <v>354</v>
      </c>
      <c r="AR16" s="169"/>
      <c r="AS16" s="169"/>
      <c r="AT16" s="170"/>
      <c r="AU16" s="373" t="s">
        <v>253</v>
      </c>
      <c r="AV16" s="373"/>
      <c r="AW16" s="373"/>
      <c r="AX16" s="374"/>
    </row>
    <row r="17" spans="1:50" ht="18.75" customHeight="1" x14ac:dyDescent="0.15">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6"/>
      <c r="B18" s="524"/>
      <c r="C18" s="524"/>
      <c r="D18" s="524"/>
      <c r="E18" s="524"/>
      <c r="F18" s="525"/>
      <c r="G18" s="551"/>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62"/>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7"/>
      <c r="B19" s="528"/>
      <c r="C19" s="528"/>
      <c r="D19" s="528"/>
      <c r="E19" s="528"/>
      <c r="F19" s="529"/>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3"/>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5"/>
      <c r="B20" s="656"/>
      <c r="C20" s="656"/>
      <c r="D20" s="656"/>
      <c r="E20" s="656"/>
      <c r="F20" s="657"/>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2"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3" t="s">
        <v>472</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557</v>
      </c>
      <c r="AF23" s="1007"/>
      <c r="AG23" s="1007"/>
      <c r="AH23" s="1007"/>
      <c r="AI23" s="1007" t="s">
        <v>552</v>
      </c>
      <c r="AJ23" s="1007"/>
      <c r="AK23" s="1007"/>
      <c r="AL23" s="1007"/>
      <c r="AM23" s="1007" t="s">
        <v>526</v>
      </c>
      <c r="AN23" s="1007"/>
      <c r="AO23" s="1007"/>
      <c r="AP23" s="469"/>
      <c r="AQ23" s="176" t="s">
        <v>354</v>
      </c>
      <c r="AR23" s="169"/>
      <c r="AS23" s="169"/>
      <c r="AT23" s="170"/>
      <c r="AU23" s="373" t="s">
        <v>253</v>
      </c>
      <c r="AV23" s="373"/>
      <c r="AW23" s="373"/>
      <c r="AX23" s="374"/>
    </row>
    <row r="24" spans="1:50" ht="18.75" customHeight="1" x14ac:dyDescent="0.15">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6"/>
      <c r="B25" s="524"/>
      <c r="C25" s="524"/>
      <c r="D25" s="524"/>
      <c r="E25" s="524"/>
      <c r="F25" s="525"/>
      <c r="G25" s="551"/>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62"/>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7"/>
      <c r="B26" s="528"/>
      <c r="C26" s="528"/>
      <c r="D26" s="528"/>
      <c r="E26" s="528"/>
      <c r="F26" s="529"/>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3"/>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5"/>
      <c r="B27" s="656"/>
      <c r="C27" s="656"/>
      <c r="D27" s="656"/>
      <c r="E27" s="656"/>
      <c r="F27" s="657"/>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2"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3" t="s">
        <v>472</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555</v>
      </c>
      <c r="AF30" s="1007"/>
      <c r="AG30" s="1007"/>
      <c r="AH30" s="1007"/>
      <c r="AI30" s="1007" t="s">
        <v>552</v>
      </c>
      <c r="AJ30" s="1007"/>
      <c r="AK30" s="1007"/>
      <c r="AL30" s="1007"/>
      <c r="AM30" s="1007" t="s">
        <v>550</v>
      </c>
      <c r="AN30" s="1007"/>
      <c r="AO30" s="1007"/>
      <c r="AP30" s="469"/>
      <c r="AQ30" s="176" t="s">
        <v>354</v>
      </c>
      <c r="AR30" s="169"/>
      <c r="AS30" s="169"/>
      <c r="AT30" s="170"/>
      <c r="AU30" s="373" t="s">
        <v>253</v>
      </c>
      <c r="AV30" s="373"/>
      <c r="AW30" s="373"/>
      <c r="AX30" s="374"/>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6"/>
      <c r="B32" s="524"/>
      <c r="C32" s="524"/>
      <c r="D32" s="524"/>
      <c r="E32" s="524"/>
      <c r="F32" s="525"/>
      <c r="G32" s="551"/>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62"/>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7"/>
      <c r="B33" s="528"/>
      <c r="C33" s="528"/>
      <c r="D33" s="528"/>
      <c r="E33" s="528"/>
      <c r="F33" s="529"/>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3"/>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5"/>
      <c r="B34" s="656"/>
      <c r="C34" s="656"/>
      <c r="D34" s="656"/>
      <c r="E34" s="656"/>
      <c r="F34" s="657"/>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2"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3" t="s">
        <v>472</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557</v>
      </c>
      <c r="AF37" s="1007"/>
      <c r="AG37" s="1007"/>
      <c r="AH37" s="1007"/>
      <c r="AI37" s="1007" t="s">
        <v>554</v>
      </c>
      <c r="AJ37" s="1007"/>
      <c r="AK37" s="1007"/>
      <c r="AL37" s="1007"/>
      <c r="AM37" s="1007" t="s">
        <v>551</v>
      </c>
      <c r="AN37" s="1007"/>
      <c r="AO37" s="1007"/>
      <c r="AP37" s="469"/>
      <c r="AQ37" s="176" t="s">
        <v>354</v>
      </c>
      <c r="AR37" s="169"/>
      <c r="AS37" s="169"/>
      <c r="AT37" s="170"/>
      <c r="AU37" s="373" t="s">
        <v>253</v>
      </c>
      <c r="AV37" s="373"/>
      <c r="AW37" s="373"/>
      <c r="AX37" s="374"/>
    </row>
    <row r="38" spans="1:50" ht="18.75"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6"/>
      <c r="B39" s="524"/>
      <c r="C39" s="524"/>
      <c r="D39" s="524"/>
      <c r="E39" s="524"/>
      <c r="F39" s="525"/>
      <c r="G39" s="551"/>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62"/>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7"/>
      <c r="B40" s="528"/>
      <c r="C40" s="528"/>
      <c r="D40" s="528"/>
      <c r="E40" s="528"/>
      <c r="F40" s="529"/>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3"/>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5"/>
      <c r="B41" s="656"/>
      <c r="C41" s="656"/>
      <c r="D41" s="656"/>
      <c r="E41" s="656"/>
      <c r="F41" s="657"/>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2"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3" t="s">
        <v>472</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555</v>
      </c>
      <c r="AF44" s="1007"/>
      <c r="AG44" s="1007"/>
      <c r="AH44" s="1007"/>
      <c r="AI44" s="1007" t="s">
        <v>552</v>
      </c>
      <c r="AJ44" s="1007"/>
      <c r="AK44" s="1007"/>
      <c r="AL44" s="1007"/>
      <c r="AM44" s="1007" t="s">
        <v>526</v>
      </c>
      <c r="AN44" s="1007"/>
      <c r="AO44" s="1007"/>
      <c r="AP44" s="469"/>
      <c r="AQ44" s="176" t="s">
        <v>354</v>
      </c>
      <c r="AR44" s="169"/>
      <c r="AS44" s="169"/>
      <c r="AT44" s="170"/>
      <c r="AU44" s="373" t="s">
        <v>253</v>
      </c>
      <c r="AV44" s="373"/>
      <c r="AW44" s="373"/>
      <c r="AX44" s="374"/>
    </row>
    <row r="45" spans="1:50" ht="18.75"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6"/>
      <c r="B46" s="524"/>
      <c r="C46" s="524"/>
      <c r="D46" s="524"/>
      <c r="E46" s="524"/>
      <c r="F46" s="525"/>
      <c r="G46" s="551"/>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62"/>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7"/>
      <c r="B47" s="528"/>
      <c r="C47" s="528"/>
      <c r="D47" s="528"/>
      <c r="E47" s="528"/>
      <c r="F47" s="529"/>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3"/>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5"/>
      <c r="B48" s="656"/>
      <c r="C48" s="656"/>
      <c r="D48" s="656"/>
      <c r="E48" s="656"/>
      <c r="F48" s="657"/>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2"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3" t="s">
        <v>472</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69" t="s">
        <v>11</v>
      </c>
      <c r="AC51" s="1020"/>
      <c r="AD51" s="1021"/>
      <c r="AE51" s="1007" t="s">
        <v>555</v>
      </c>
      <c r="AF51" s="1007"/>
      <c r="AG51" s="1007"/>
      <c r="AH51" s="1007"/>
      <c r="AI51" s="1007" t="s">
        <v>552</v>
      </c>
      <c r="AJ51" s="1007"/>
      <c r="AK51" s="1007"/>
      <c r="AL51" s="1007"/>
      <c r="AM51" s="1007" t="s">
        <v>526</v>
      </c>
      <c r="AN51" s="1007"/>
      <c r="AO51" s="1007"/>
      <c r="AP51" s="469"/>
      <c r="AQ51" s="176" t="s">
        <v>354</v>
      </c>
      <c r="AR51" s="169"/>
      <c r="AS51" s="169"/>
      <c r="AT51" s="170"/>
      <c r="AU51" s="373" t="s">
        <v>253</v>
      </c>
      <c r="AV51" s="373"/>
      <c r="AW51" s="373"/>
      <c r="AX51" s="374"/>
    </row>
    <row r="52" spans="1:50" ht="18.75"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6"/>
      <c r="B53" s="524"/>
      <c r="C53" s="524"/>
      <c r="D53" s="524"/>
      <c r="E53" s="524"/>
      <c r="F53" s="525"/>
      <c r="G53" s="551"/>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62"/>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7"/>
      <c r="B54" s="528"/>
      <c r="C54" s="528"/>
      <c r="D54" s="528"/>
      <c r="E54" s="528"/>
      <c r="F54" s="529"/>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3"/>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5"/>
      <c r="B55" s="656"/>
      <c r="C55" s="656"/>
      <c r="D55" s="656"/>
      <c r="E55" s="656"/>
      <c r="F55" s="657"/>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2"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3" t="s">
        <v>472</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555</v>
      </c>
      <c r="AF58" s="1007"/>
      <c r="AG58" s="1007"/>
      <c r="AH58" s="1007"/>
      <c r="AI58" s="1007" t="s">
        <v>552</v>
      </c>
      <c r="AJ58" s="1007"/>
      <c r="AK58" s="1007"/>
      <c r="AL58" s="1007"/>
      <c r="AM58" s="1007" t="s">
        <v>526</v>
      </c>
      <c r="AN58" s="1007"/>
      <c r="AO58" s="1007"/>
      <c r="AP58" s="469"/>
      <c r="AQ58" s="176" t="s">
        <v>354</v>
      </c>
      <c r="AR58" s="169"/>
      <c r="AS58" s="169"/>
      <c r="AT58" s="170"/>
      <c r="AU58" s="373" t="s">
        <v>253</v>
      </c>
      <c r="AV58" s="373"/>
      <c r="AW58" s="373"/>
      <c r="AX58" s="374"/>
    </row>
    <row r="59" spans="1:50" ht="18.75"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6"/>
      <c r="B60" s="524"/>
      <c r="C60" s="524"/>
      <c r="D60" s="524"/>
      <c r="E60" s="524"/>
      <c r="F60" s="525"/>
      <c r="G60" s="551"/>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62"/>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7"/>
      <c r="B61" s="528"/>
      <c r="C61" s="528"/>
      <c r="D61" s="528"/>
      <c r="E61" s="528"/>
      <c r="F61" s="529"/>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3"/>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5"/>
      <c r="B62" s="656"/>
      <c r="C62" s="656"/>
      <c r="D62" s="656"/>
      <c r="E62" s="656"/>
      <c r="F62" s="657"/>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2"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3" t="s">
        <v>472</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555</v>
      </c>
      <c r="AF65" s="1007"/>
      <c r="AG65" s="1007"/>
      <c r="AH65" s="1007"/>
      <c r="AI65" s="1007" t="s">
        <v>552</v>
      </c>
      <c r="AJ65" s="1007"/>
      <c r="AK65" s="1007"/>
      <c r="AL65" s="1007"/>
      <c r="AM65" s="1007" t="s">
        <v>526</v>
      </c>
      <c r="AN65" s="1007"/>
      <c r="AO65" s="1007"/>
      <c r="AP65" s="469"/>
      <c r="AQ65" s="176" t="s">
        <v>354</v>
      </c>
      <c r="AR65" s="169"/>
      <c r="AS65" s="169"/>
      <c r="AT65" s="170"/>
      <c r="AU65" s="373" t="s">
        <v>253</v>
      </c>
      <c r="AV65" s="373"/>
      <c r="AW65" s="373"/>
      <c r="AX65" s="374"/>
    </row>
    <row r="66" spans="1:50" ht="18.75" customHeight="1" x14ac:dyDescent="0.15">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6"/>
      <c r="B67" s="524"/>
      <c r="C67" s="524"/>
      <c r="D67" s="524"/>
      <c r="E67" s="524"/>
      <c r="F67" s="525"/>
      <c r="G67" s="551"/>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62"/>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7"/>
      <c r="B68" s="528"/>
      <c r="C68" s="528"/>
      <c r="D68" s="528"/>
      <c r="E68" s="528"/>
      <c r="F68" s="529"/>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3"/>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5"/>
      <c r="B69" s="656"/>
      <c r="C69" s="656"/>
      <c r="D69" s="656"/>
      <c r="E69" s="656"/>
      <c r="F69" s="657"/>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50" t="s">
        <v>490</v>
      </c>
      <c r="H2" s="451"/>
      <c r="I2" s="451"/>
      <c r="J2" s="451"/>
      <c r="K2" s="451"/>
      <c r="L2" s="451"/>
      <c r="M2" s="451"/>
      <c r="N2" s="451"/>
      <c r="O2" s="451"/>
      <c r="P2" s="451"/>
      <c r="Q2" s="451"/>
      <c r="R2" s="451"/>
      <c r="S2" s="451"/>
      <c r="T2" s="451"/>
      <c r="U2" s="451"/>
      <c r="V2" s="451"/>
      <c r="W2" s="451"/>
      <c r="X2" s="451"/>
      <c r="Y2" s="451"/>
      <c r="Z2" s="451"/>
      <c r="AA2" s="451"/>
      <c r="AB2" s="452"/>
      <c r="AC2" s="450"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7"/>
      <c r="B4" s="1048"/>
      <c r="C4" s="1048"/>
      <c r="D4" s="1048"/>
      <c r="E4" s="1048"/>
      <c r="F4" s="1049"/>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7"/>
      <c r="B16" s="1048"/>
      <c r="C16" s="1048"/>
      <c r="D16" s="1048"/>
      <c r="E16" s="1048"/>
      <c r="F16" s="104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7"/>
      <c r="B17" s="1048"/>
      <c r="C17" s="1048"/>
      <c r="D17" s="1048"/>
      <c r="E17" s="1048"/>
      <c r="F17" s="1049"/>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7"/>
      <c r="B29" s="1048"/>
      <c r="C29" s="1048"/>
      <c r="D29" s="1048"/>
      <c r="E29" s="1048"/>
      <c r="F29" s="104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7"/>
      <c r="B30" s="1048"/>
      <c r="C30" s="1048"/>
      <c r="D30" s="1048"/>
      <c r="E30" s="1048"/>
      <c r="F30" s="1049"/>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7"/>
      <c r="B42" s="1048"/>
      <c r="C42" s="1048"/>
      <c r="D42" s="1048"/>
      <c r="E42" s="1048"/>
      <c r="F42" s="104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7"/>
      <c r="B43" s="1048"/>
      <c r="C43" s="1048"/>
      <c r="D43" s="1048"/>
      <c r="E43" s="1048"/>
      <c r="F43" s="1049"/>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7"/>
      <c r="B56" s="1048"/>
      <c r="C56" s="1048"/>
      <c r="D56" s="1048"/>
      <c r="E56" s="1048"/>
      <c r="F56" s="104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7"/>
      <c r="B57" s="1048"/>
      <c r="C57" s="1048"/>
      <c r="D57" s="1048"/>
      <c r="E57" s="1048"/>
      <c r="F57" s="1049"/>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7"/>
      <c r="B69" s="1048"/>
      <c r="C69" s="1048"/>
      <c r="D69" s="1048"/>
      <c r="E69" s="1048"/>
      <c r="F69" s="104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7"/>
      <c r="B70" s="1048"/>
      <c r="C70" s="1048"/>
      <c r="D70" s="1048"/>
      <c r="E70" s="1048"/>
      <c r="F70" s="1049"/>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7"/>
      <c r="B82" s="1048"/>
      <c r="C82" s="1048"/>
      <c r="D82" s="1048"/>
      <c r="E82" s="1048"/>
      <c r="F82" s="104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7"/>
      <c r="B83" s="1048"/>
      <c r="C83" s="1048"/>
      <c r="D83" s="1048"/>
      <c r="E83" s="1048"/>
      <c r="F83" s="1049"/>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7"/>
      <c r="B95" s="1048"/>
      <c r="C95" s="1048"/>
      <c r="D95" s="1048"/>
      <c r="E95" s="1048"/>
      <c r="F95" s="104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7"/>
      <c r="B96" s="1048"/>
      <c r="C96" s="1048"/>
      <c r="D96" s="1048"/>
      <c r="E96" s="1048"/>
      <c r="F96" s="1049"/>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7"/>
      <c r="B109" s="1048"/>
      <c r="C109" s="1048"/>
      <c r="D109" s="1048"/>
      <c r="E109" s="1048"/>
      <c r="F109" s="104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7"/>
      <c r="B110" s="1048"/>
      <c r="C110" s="1048"/>
      <c r="D110" s="1048"/>
      <c r="E110" s="1048"/>
      <c r="F110" s="104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7"/>
      <c r="B122" s="1048"/>
      <c r="C122" s="1048"/>
      <c r="D122" s="1048"/>
      <c r="E122" s="1048"/>
      <c r="F122" s="104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7"/>
      <c r="B123" s="1048"/>
      <c r="C123" s="1048"/>
      <c r="D123" s="1048"/>
      <c r="E123" s="1048"/>
      <c r="F123" s="104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7"/>
      <c r="B135" s="1048"/>
      <c r="C135" s="1048"/>
      <c r="D135" s="1048"/>
      <c r="E135" s="1048"/>
      <c r="F135" s="104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7"/>
      <c r="B136" s="1048"/>
      <c r="C136" s="1048"/>
      <c r="D136" s="1048"/>
      <c r="E136" s="1048"/>
      <c r="F136" s="104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7"/>
      <c r="B148" s="1048"/>
      <c r="C148" s="1048"/>
      <c r="D148" s="1048"/>
      <c r="E148" s="1048"/>
      <c r="F148" s="104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7"/>
      <c r="B149" s="1048"/>
      <c r="C149" s="1048"/>
      <c r="D149" s="1048"/>
      <c r="E149" s="1048"/>
      <c r="F149" s="104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7"/>
      <c r="B162" s="1048"/>
      <c r="C162" s="1048"/>
      <c r="D162" s="1048"/>
      <c r="E162" s="1048"/>
      <c r="F162" s="104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7"/>
      <c r="B163" s="1048"/>
      <c r="C163" s="1048"/>
      <c r="D163" s="1048"/>
      <c r="E163" s="1048"/>
      <c r="F163" s="104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7"/>
      <c r="B175" s="1048"/>
      <c r="C175" s="1048"/>
      <c r="D175" s="1048"/>
      <c r="E175" s="1048"/>
      <c r="F175" s="104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7"/>
      <c r="B176" s="1048"/>
      <c r="C176" s="1048"/>
      <c r="D176" s="1048"/>
      <c r="E176" s="1048"/>
      <c r="F176" s="104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7"/>
      <c r="B188" s="1048"/>
      <c r="C188" s="1048"/>
      <c r="D188" s="1048"/>
      <c r="E188" s="1048"/>
      <c r="F188" s="104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7"/>
      <c r="B189" s="1048"/>
      <c r="C189" s="1048"/>
      <c r="D189" s="1048"/>
      <c r="E189" s="1048"/>
      <c r="F189" s="104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7"/>
      <c r="B201" s="1048"/>
      <c r="C201" s="1048"/>
      <c r="D201" s="1048"/>
      <c r="E201" s="1048"/>
      <c r="F201" s="104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7"/>
      <c r="B202" s="1048"/>
      <c r="C202" s="1048"/>
      <c r="D202" s="1048"/>
      <c r="E202" s="1048"/>
      <c r="F202" s="104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7"/>
      <c r="B215" s="1048"/>
      <c r="C215" s="1048"/>
      <c r="D215" s="1048"/>
      <c r="E215" s="1048"/>
      <c r="F215" s="104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7"/>
      <c r="B216" s="1048"/>
      <c r="C216" s="1048"/>
      <c r="D216" s="1048"/>
      <c r="E216" s="1048"/>
      <c r="F216" s="104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7"/>
      <c r="B228" s="1048"/>
      <c r="C228" s="1048"/>
      <c r="D228" s="1048"/>
      <c r="E228" s="1048"/>
      <c r="F228" s="104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7"/>
      <c r="B229" s="1048"/>
      <c r="C229" s="1048"/>
      <c r="D229" s="1048"/>
      <c r="E229" s="1048"/>
      <c r="F229" s="104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7"/>
      <c r="B241" s="1048"/>
      <c r="C241" s="1048"/>
      <c r="D241" s="1048"/>
      <c r="E241" s="1048"/>
      <c r="F241" s="104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7"/>
      <c r="B242" s="1048"/>
      <c r="C242" s="1048"/>
      <c r="D242" s="1048"/>
      <c r="E242" s="1048"/>
      <c r="F242" s="104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7"/>
      <c r="B254" s="1048"/>
      <c r="C254" s="1048"/>
      <c r="D254" s="1048"/>
      <c r="E254" s="1048"/>
      <c r="F254" s="104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7"/>
      <c r="B255" s="1048"/>
      <c r="C255" s="1048"/>
      <c r="D255" s="1048"/>
      <c r="E255" s="1048"/>
      <c r="F255" s="104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2019-08-26T23:08:44Z</cp:lastPrinted>
  <dcterms:created xsi:type="dcterms:W3CDTF">2012-03-13T00:50:25Z</dcterms:created>
  <dcterms:modified xsi:type="dcterms:W3CDTF">2019-08-26T23:08:45Z</dcterms:modified>
</cp:coreProperties>
</file>