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予算管財室修正（参事官説明後）\"/>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<sst xmlns="http://schemas.openxmlformats.org/spreadsheetml/2006/main" count="2140" uniqueCount="538">
  <si>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</si>
  <si>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</si>
  <si>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</si>
  <si>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</si>
  <si>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</si>
  <si>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</si>
  <si>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</si>
  <si>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</si>
  <si>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</si>
  <si>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</si>
  <si>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</si>
  <si>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</si>
  <si>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</si>
  <si>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</si>
  <si>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</si>
  <si>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</si>
  <si>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</si>
  <si>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</si>
  <si>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</si>
  <si>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</si>
  <si>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</si>
  <si>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</si>
  <si>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</si>
  <si>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</si>
  <si>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</si>
  <si>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</si>
  <si>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</si>
  <si>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</si>
  <si>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</si>
  <si>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</si>
  <si>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</si>
  <si>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</si>
  <si>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</si>
  <si>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</si>
  <si>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</si>
  <si>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</si>
  <si>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</si>
  <si>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</si>
  <si>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</si>
  <si>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</si>
  <si>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</si>
  <si>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</si>
  <si>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</si>
  <si>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</si>
  <si>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</si>
  <si>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</si>
  <si>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</si>
  <si>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</si>
  <si>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</si>
  <si>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</si>
  <si>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</si>
  <si>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</si>
  <si>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</si>
  <si>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</si>
  <si>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</si>
  <si>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</si>
  <si>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</si>
  <si>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</si>
  <si>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</si>
  <si>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</si>
  <si>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</si>
  <si>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</si>
  <si>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</si>
  <si>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</si>
  <si>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</si>
  <si>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</si>
  <si>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</si>
  <si>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</si>
  <si>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</si>
  <si>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</si>
  <si>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</si>
  <si>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</si>
  <si>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</si>
  <si>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</si>
  <si>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</si>
  <si>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</si>
  <si>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</si>
  <si>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</si>
  <si>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</si>
  <si>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</si>
  <si>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</si>
  <si>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</si>
  <si>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</si>
  <si>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</si>
  <si>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</si>
  <si>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</si>
  <si>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</si>
  <si>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</si>
  <si>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</si>
  <si>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</si>
  <si>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</si>
  <si>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</si>
  <si>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</si>
  <si>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</si>
  <si>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</si>
  <si>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</si>
  <si>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</si>
  <si>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</si>
  <si>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</si>
  <si>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</si>
  <si>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</si>
  <si>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</si>
  <si>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</si>
  <si>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</si>
  <si>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</si>
  <si>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</si>
  <si>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</si>
  <si>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</si>
  <si>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</si>
  <si>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</si>
  <si>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</si>
  <si>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</si>
  <si>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</si>
  <si>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</si>
  <si>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</si>
  <si>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</si>
  <si>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</si>
  <si>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</si>
  <si>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</si>
  <si>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</si>
  <si>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</si>
  <si>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</si>
  <si>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</si>
  <si>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</si>
  <si>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</si>
  <si>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</si>
  <si>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</si>
  <si>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</si>
  <si>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</si>
  <si>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</si>
  <si>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</si>
  <si>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</si>
  <si>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</si>
  <si>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</si>
  <si>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</si>
  <si>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</si>
  <si>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</si>
  <si>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</si>
  <si>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</si>
  <si>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</si>
  <si>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</si>
  <si>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</si>
  <si>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</si>
  <si>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</si>
  <si>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</si>
  <si>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</si>
  <si>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</si>
  <si>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</si>
  <si>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</si>
  <si>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</si>
  <si>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</si>
  <si>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</si>
  <si>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</si>
  <si>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</si>
  <si>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</si>
  <si>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</si>
  <si>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</si>
  <si>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</si>
  <si>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</si>
  <si>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</si>
  <si>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</si>
  <si>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</si>
  <si>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</si>
  <si>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</si>
  <si>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</si>
  <si>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</si>
  <si>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</si>
  <si>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</si>
  <si>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</si>
  <si>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</si>
  <si>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</si>
  <si>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</si>
  <si>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</si>
  <si>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</si>
  <si>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</si>
  <si>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</si>
  <si>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</si>
  <si>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</si>
  <si>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</si>
  <si>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</si>
  <si>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</si>
  <si>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</si>
  <si>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</si>
  <si>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</si>
  <si>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</si>
  <si>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</si>
  <si>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</si>
  <si>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</si>
  <si>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</si>
  <si>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</si>
  <si>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</si>
  <si>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</si>
  <si>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</si>
  <si>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</si>
  <si>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</si>
  <si>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</si>
  <si>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</si>
  <si>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</si>
  <si>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</si>
  <si>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</si>
  <si>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</si>
  <si>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</si>
  <si>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</si>
  <si>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</si>
  <si>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</si>
  <si>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</si>
  <si>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</si>
  <si>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</si>
  <si>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</si>
  <si>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</si>
  <si>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</si>
  <si>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</si>
  <si>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</si>
  <si>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</si>
  <si>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</si>
  <si>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</si>
  <si>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</si>
  <si>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</si>
  <si>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</si>
  <si>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</si>
  <si>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</si>
  <si>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</si>
  <si>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</si>
  <si>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</si>
  <si>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</si>
  <si>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</si>
  <si>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</si>
  <si>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</si>
  <si>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</si>
  <si>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</si>
  <si>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</si>
  <si>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</si>
  <si>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</si>
  <si>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</si>
  <si>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</si>
  <si>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</si>
  <si>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</si>
  <si>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</si>
  <si>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</si>
  <si>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</si>
  <si>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</si>
  <si>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</si>
  <si>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</si>
  <si>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</si>
  <si>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</si>
  <si>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</si>
  <si>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</si>
  <si>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</si>
  <si>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</si>
  <si>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</si>
  <si>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</si>
  <si>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</si>
  <si>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</si>
  <si>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</si>
  <si>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</si>
  <si>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</si>
  <si>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</si>
  <si>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</si>
  <si>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</si>
  <si>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</si>
  <si>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</si>
  <si>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</si>
  <si>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</si>
  <si>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</si>
  <si>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</si>
  <si>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</si>
  <si>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</si>
  <si>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</si>
  <si>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</si>
  <si>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</si>
  <si>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</si>
  <si>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</si>
  <si>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</si>
  <si>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</si>
  <si>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</si>
  <si>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</si>
  <si>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</si>
  <si>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</si>
  <si>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</si>
  <si>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</si>
  <si>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</si>
  <si>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</si>
  <si>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</si>
  <si>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</si>
  <si>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</si>
  <si>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</si>
  <si>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</si>
  <si>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</si>
  <si>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</si>
  <si>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</si>
  <si>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</si>
  <si>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</si>
  <si>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</si>
  <si>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</si>
  <si>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</si>
  <si>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</si>
  <si>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</si>
  <si>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</si>
  <si>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</si>
  <si>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</si>
  <si>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</si>
  <si>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</si>
  <si>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</si>
  <si>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</si>
  <si>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</si>
  <si>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</si>
  <si>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</si>
  <si>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</si>
  <si>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</si>
  <si>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</si>
  <si>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</si>
  <si>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</si>
  <si>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</si>
  <si>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</si>
  <si>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</si>
  <si>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</si>
  <si>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</si>
  <si>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</si>
  <si>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</si>
  <si>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</si>
  <si>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</si>
  <si>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</si>
  <si>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</si>
  <si>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</si>
  <si>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</si>
  <si>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</si>
  <si>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</si>
  <si>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</si>
  <si>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</si>
  <si>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</si>
  <si>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</si>
  <si>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</si>
  <si>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</si>
  <si>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</si>
  <si>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</si>
  <si>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</si>
  <si>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</si>
  <si>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</si>
  <si>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</si>
  <si>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</si>
  <si>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</si>
  <si>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</si>
  <si>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</si>
  <si>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</si>
  <si>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</si>
  <si>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</si>
  <si>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</si>
  <si>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</si>
  <si>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</si>
  <si>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</si>
  <si>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</si>
  <si>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</si>
  <si>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</si>
  <si>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</si>
  <si>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</si>
  <si>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</si>
  <si>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</si>
  <si>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</si>
  <si>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</si>
  <si>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</si>
  <si>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</si>
  <si>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</si>
  <si>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</si>
  <si>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</si>
  <si>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</si>
  <si>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</si>
  <si>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</si>
  <si>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</si>
  <si>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</si>
  <si>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</si>
  <si>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</si>
  <si>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</si>
  <si>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</si>
  <si>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</si>
  <si>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</si>
  <si>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</si>
  <si>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</si>
  <si>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</si>
  <si>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</si>
  <si>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</si>
  <si>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</si>
  <si>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</si>
  <si>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</si>
  <si>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</si>
  <si>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</si>
  <si>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</si>
  <si>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</si>
  <si>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</si>
  <si>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</si>
  <si>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</si>
  <si>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</si>
  <si>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</si>
  <si>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</si>
  <si>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</si>
  <si>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</si>
  <si>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</si>
  <si>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</si>
  <si>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</si>
  <si>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</si>
  <si>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</si>
  <si>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</si>
  <si>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</si>
  <si>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</si>
  <si>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</si>
  <si>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</si>
  <si>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</si>
  <si>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</si>
  <si>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</si>
  <si>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</si>
  <si>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</si>
  <si>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</si>
  <si>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</si>
  <si>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</si>
  <si>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</si>
  <si>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</si>
  <si>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</si>
  <si>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</si>
  <si>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</si>
  <si>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</si>
  <si>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</si>
  <si>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</si>
  <si>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</si>
  <si>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</si>
  <si>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</si>
  <si>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</si>
  <si>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</si>
  <si>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</si>
  <si>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</si>
  <si>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</si>
  <si>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</si>
  <si>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</si>
  <si>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</si>
  <si>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</si>
  <si>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</si>
  <si>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</si>
  <si>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</si>
  <si>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</si>
  <si>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</si>
  <si>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</si>
  <si>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</si>
  <si>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</si>
  <si>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</si>
  <si>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</si>
  <si>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</si>
  <si>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</si>
  <si>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</si>
  <si>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</si>
  <si>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</si>
  <si>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</si>
  <si>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</si>
  <si>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</si>
  <si>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</si>
  <si>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</si>
  <si>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</si>
  <si>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</si>
  <si>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</si>
  <si>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</si>
  <si>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</si>
  <si>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</si>
  <si>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</si>
  <si>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</si>
  <si>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</si>
  <si>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</si>
  <si>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</si>
  <si>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</si>
  <si>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</si>
  <si>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</si>
  <si>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</si>
  <si>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</si>
  <si>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</si>
  <si>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</si>
  <si>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</si>
  <si>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</si>
  <si>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</si>
  <si>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</si>
  <si>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</si>
  <si>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</si>
  <si>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</si>
  <si>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</si>
  <si>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</si>
  <si>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</si>
  <si>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航空局航空ネットワーク部</t>
    <phoneticPr fontId="5"/>
  </si>
  <si>
    <t>航空事業課　
地方航空活性化推進室</t>
    <phoneticPr fontId="5"/>
  </si>
  <si>
    <t>○</t>
  </si>
  <si>
    <t>特別会計に関する法律附則第259条の5第2項</t>
    <phoneticPr fontId="5"/>
  </si>
  <si>
    <t>-</t>
  </si>
  <si>
    <t>-</t>
    <phoneticPr fontId="5"/>
  </si>
  <si>
    <t>　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</si>
  <si>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phoneticPr fontId="5"/>
  </si>
  <si>
    <t>航空機等購入費補助金</t>
    <phoneticPr fontId="5"/>
  </si>
  <si>
    <t>航空機等購入費補助により確保する離島航空路線の計画数</t>
    <phoneticPr fontId="5"/>
  </si>
  <si>
    <t>航空機等購入費補助により確保された離島航空路線数</t>
    <phoneticPr fontId="5"/>
  </si>
  <si>
    <t>路線</t>
    <rPh sb="0" eb="2">
      <t>ロセン</t>
    </rPh>
    <phoneticPr fontId="5"/>
  </si>
  <si>
    <t>離島航空路を運航している航空会社が、離島航空路線維持を目標に継続して運航を計画している路線数（運航路線は航空会社ＨＰ等で公表）に基づく内部目標</t>
    <phoneticPr fontId="5"/>
  </si>
  <si>
    <t>当該年度における補助対象機数</t>
    <phoneticPr fontId="5"/>
  </si>
  <si>
    <t>機</t>
    <rPh sb="0" eb="1">
      <t>キ</t>
    </rPh>
    <phoneticPr fontId="5"/>
  </si>
  <si>
    <t>百万円</t>
    <rPh sb="0" eb="1">
      <t>ヒャク</t>
    </rPh>
    <rPh sb="1" eb="3">
      <t>マンエン</t>
    </rPh>
    <phoneticPr fontId="5"/>
  </si>
  <si>
    <t>5,576.4/3</t>
  </si>
  <si>
    <t>4483.4/2</t>
  </si>
  <si>
    <t>当該年度執行額　／　当該年度補助対象機数</t>
    <phoneticPr fontId="5"/>
  </si>
  <si>
    <t>2,048.0/2</t>
    <phoneticPr fontId="5"/>
  </si>
  <si>
    <t>3,354.6/4</t>
    <phoneticPr fontId="5"/>
  </si>
  <si>
    <t>8 都市・地域交通等の快適性、利便性の向上</t>
    <phoneticPr fontId="5"/>
  </si>
  <si>
    <t>27 地域公共交通の維持・活性化を推進する</t>
    <phoneticPr fontId="5"/>
  </si>
  <si>
    <t>離島住民や地域の生活及び経済活動にとって重要な役割を果たす離島航空路を維持することにより、地域公共交通ネットワークの維持活性化を推進する。</t>
    <phoneticPr fontId="5"/>
  </si>
  <si>
    <t>本事業により維持・拡充される離島航空路線は、離島住民や地域の生活及び経済活動にとって重要な役割を果たしている。</t>
  </si>
  <si>
    <t>比較的競争力が弱く、コスト面で割高な離島航空路線は、地域的な航空ネットワークの維持、活性化及び就航率の確保を図るため、国として一定の補助を実施する必要がある。</t>
  </si>
  <si>
    <t>本事業により維持・拡充される離島航空路線は、離島住民や地域の生活及び経済活動にとって重要な役割を果たしており、優先度の高い事業である。</t>
    <phoneticPr fontId="5"/>
  </si>
  <si>
    <t>国、地方自治体、航空運送事業者が応分の負担を行っている。</t>
  </si>
  <si>
    <t>本事業による補助が無ければ経常損失が見込まれる離島航空路線に就航する航空機等購入費に限定されている。</t>
  </si>
  <si>
    <t>航空機等購入費補助により確保する離島航空路線に適した機体であるか事前に関係者と調整している。</t>
  </si>
  <si>
    <t>成果目標（航空機等購入費補助により確保された離島航空路線数）が目標値（100％）を満たしており、目標は達成されている。</t>
  </si>
  <si>
    <t>購入された航空機は、路線計画どおり運航されている。</t>
  </si>
  <si>
    <t>‐</t>
  </si>
  <si>
    <t>無</t>
  </si>
  <si>
    <t>航空運送事業者等と調整を図りながら、予定どおり航空機が納入できるように適切に事業が進められている。</t>
    <phoneticPr fontId="5"/>
  </si>
  <si>
    <t>今後の航空運送事業者の要望を踏まえて、航空運送事業者が保有する航空機等の更新計画を検討した上で実施していく。</t>
    <phoneticPr fontId="5"/>
  </si>
  <si>
    <t>372</t>
    <phoneticPr fontId="5"/>
  </si>
  <si>
    <t>396</t>
    <phoneticPr fontId="5"/>
  </si>
  <si>
    <t>291</t>
    <phoneticPr fontId="5"/>
  </si>
  <si>
    <t>282</t>
    <phoneticPr fontId="5"/>
  </si>
  <si>
    <t>288</t>
    <phoneticPr fontId="5"/>
  </si>
  <si>
    <t>297</t>
    <phoneticPr fontId="5"/>
  </si>
  <si>
    <t>0288</t>
    <phoneticPr fontId="5"/>
  </si>
  <si>
    <t>地域公共交通維持・活性化推進費</t>
    <phoneticPr fontId="5"/>
  </si>
  <si>
    <t>A.日本エアコミューター株式会社</t>
    <rPh sb="2" eb="4">
      <t>ニホン</t>
    </rPh>
    <rPh sb="12" eb="14">
      <t>カブシキ</t>
    </rPh>
    <rPh sb="14" eb="16">
      <t>カイシャ</t>
    </rPh>
    <phoneticPr fontId="5"/>
  </si>
  <si>
    <t>日本エアコミューター株式会社</t>
    <rPh sb="0" eb="2">
      <t>ニホン</t>
    </rPh>
    <rPh sb="10" eb="12">
      <t>カブシキ</t>
    </rPh>
    <rPh sb="12" eb="14">
      <t>カイシャ</t>
    </rPh>
    <phoneticPr fontId="5"/>
  </si>
  <si>
    <t>補助金等交付</t>
  </si>
  <si>
    <t>製造メーカーにおける機体の組み立て工程において発見された不良部品の作り直しにあたり、当該部品の防錆処理（表面処理）を委託していた工場が火災で対応不能となったことにより、補助対象事業者への完成機体の引渡しが遅れ、年度内の事業完了が困難となったもの。</t>
    <rPh sb="84" eb="86">
      <t>ホジョ</t>
    </rPh>
    <rPh sb="86" eb="88">
      <t>タイショウ</t>
    </rPh>
    <rPh sb="88" eb="91">
      <t>ジギョウシャ</t>
    </rPh>
    <rPh sb="93" eb="95">
      <t>カンセイ</t>
    </rPh>
    <rPh sb="95" eb="97">
      <t>キタイ</t>
    </rPh>
    <rPh sb="98" eb="100">
      <t>ヒキワタ</t>
    </rPh>
    <rPh sb="102" eb="103">
      <t>オク</t>
    </rPh>
    <rPh sb="107" eb="108">
      <t>ナイ</t>
    </rPh>
    <phoneticPr fontId="5"/>
  </si>
  <si>
    <t>-</t>
    <phoneticPr fontId="5"/>
  </si>
  <si>
    <t>離島における航空路線の維持は、地域の生活や経済活動を支える重要な役割を果たしており、その維持のために補助を行うことには重要な政策的意義がある。一方、事業の実施には効率的な運営が求められる。今後も路線の利用状況などを適切に把握し、機材の更新などについて計画的な対応がなされることが求められる。</t>
    <phoneticPr fontId="5"/>
  </si>
  <si>
    <t>離島住民の地域の生活及び経済活動のための交通基盤の維持という観点から優先度の高い事業ではあるが、路線の利用状況の適切な把握、計画的な機材更新が図られるよう、引き続き透明性を高め、より効率的な事業の執行に努めること。</t>
    <phoneticPr fontId="5"/>
  </si>
  <si>
    <t>室長　植木　隆央</t>
    <rPh sb="3" eb="5">
      <t>ウエキ</t>
    </rPh>
    <rPh sb="6" eb="7">
      <t>タカ</t>
    </rPh>
    <rPh sb="7" eb="8">
      <t>オウ</t>
    </rPh>
    <phoneticPr fontId="5"/>
  </si>
  <si>
    <t>地域公共交通維持・活性化推進事業</t>
    <phoneticPr fontId="5"/>
  </si>
  <si>
    <t>航空機の種類により機体価格が大きく異なり、各航空運送事業者によって、更新機数も毎年異なることから、要求額が前年度に比べ減少。</t>
    <phoneticPr fontId="5"/>
  </si>
  <si>
    <t>-</t>
    <phoneticPr fontId="5"/>
  </si>
  <si>
    <t>執行等改善</t>
  </si>
  <si>
    <t>対象となる機材については、路線の運航状況や利用状況を適切に把握し、航空運送事業者の要望に応えつつ、事業の効果が十分に見込まれる真に必要なものか確認し、より効果的な事業に努める。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</si>
</sst>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59315</xdr:colOff>
      <xdr:row>742</xdr:row>
      <xdr:rowOff>38615</xdr:rowOff>
    </xdr:from>
    <xdr:to>
      <xdr:col>36</xdr:col>
      <xdr:colOff>71801</xdr:colOff>
      <xdr:row>744</xdr:row>
      <xdr:rowOff>333860</xdr:rowOff>
    </xdr:to>
    <xdr:sp macro="" textlink="">
      <xdr:nvSpPr>
        <xdr:cNvPr id="3" name="正方形/長方形 2"/>
        <xdr:cNvSpPr/>
      </xdr:nvSpPr>
      <xdr:spPr>
        <a:xfrm>
          <a:off x="3766342" y="35873210"/>
          <a:ext cx="3719513" cy="9903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2,048</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161233</xdr:colOff>
      <xdr:row>745</xdr:row>
      <xdr:rowOff>2863</xdr:rowOff>
    </xdr:from>
    <xdr:to>
      <xdr:col>36</xdr:col>
      <xdr:colOff>202458</xdr:colOff>
      <xdr:row>746</xdr:row>
      <xdr:rowOff>10928</xdr:rowOff>
    </xdr:to>
    <xdr:sp macro="" textlink="">
      <xdr:nvSpPr>
        <xdr:cNvPr id="4" name="正方形/長方形 3"/>
        <xdr:cNvSpPr/>
      </xdr:nvSpPr>
      <xdr:spPr>
        <a:xfrm>
          <a:off x="3662314" y="36880059"/>
          <a:ext cx="3954198" cy="355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地域的な航空ネットワークの維持・拡充を図る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132057</xdr:colOff>
      <xdr:row>746</xdr:row>
      <xdr:rowOff>180028</xdr:rowOff>
    </xdr:from>
    <xdr:to>
      <xdr:col>44</xdr:col>
      <xdr:colOff>29546</xdr:colOff>
      <xdr:row>748</xdr:row>
      <xdr:rowOff>55262</xdr:rowOff>
    </xdr:to>
    <xdr:sp macro="" textlink="">
      <xdr:nvSpPr>
        <xdr:cNvPr id="5" name="正方形/長方形 4"/>
        <xdr:cNvSpPr/>
      </xdr:nvSpPr>
      <xdr:spPr>
        <a:xfrm>
          <a:off x="6310435" y="37404758"/>
          <a:ext cx="2780733" cy="5703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離島航空路線に係る補助</a:t>
          </a:r>
        </a:p>
      </xdr:txBody>
    </xdr:sp>
    <xdr:clientData/>
  </xdr:twoCellAnchor>
  <xdr:twoCellAnchor>
    <xdr:from>
      <xdr:col>25</xdr:col>
      <xdr:colOff>73852</xdr:colOff>
      <xdr:row>746</xdr:row>
      <xdr:rowOff>43587</xdr:rowOff>
    </xdr:from>
    <xdr:to>
      <xdr:col>30</xdr:col>
      <xdr:colOff>150837</xdr:colOff>
      <xdr:row>748</xdr:row>
      <xdr:rowOff>234105</xdr:rowOff>
    </xdr:to>
    <xdr:sp macro="" textlink="">
      <xdr:nvSpPr>
        <xdr:cNvPr id="6" name="下矢印 5"/>
        <xdr:cNvSpPr/>
      </xdr:nvSpPr>
      <xdr:spPr>
        <a:xfrm>
          <a:off x="5222501" y="37268317"/>
          <a:ext cx="1106714" cy="885585"/>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180203</xdr:colOff>
      <xdr:row>749</xdr:row>
      <xdr:rowOff>8294</xdr:rowOff>
    </xdr:from>
    <xdr:to>
      <xdr:col>36</xdr:col>
      <xdr:colOff>133725</xdr:colOff>
      <xdr:row>751</xdr:row>
      <xdr:rowOff>99118</xdr:rowOff>
    </xdr:to>
    <xdr:sp macro="" textlink="">
      <xdr:nvSpPr>
        <xdr:cNvPr id="9" name="正方形/長方形 8"/>
        <xdr:cNvSpPr/>
      </xdr:nvSpPr>
      <xdr:spPr>
        <a:xfrm>
          <a:off x="3887230" y="38275625"/>
          <a:ext cx="3660549" cy="78589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航空運送事業者（１社）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2,048</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127616</xdr:colOff>
      <xdr:row>752</xdr:row>
      <xdr:rowOff>12821</xdr:rowOff>
    </xdr:from>
    <xdr:to>
      <xdr:col>39</xdr:col>
      <xdr:colOff>14537</xdr:colOff>
      <xdr:row>753</xdr:row>
      <xdr:rowOff>105492</xdr:rowOff>
    </xdr:to>
    <xdr:grpSp>
      <xdr:nvGrpSpPr>
        <xdr:cNvPr id="10" name="グループ化 9"/>
        <xdr:cNvGrpSpPr/>
      </xdr:nvGrpSpPr>
      <xdr:grpSpPr>
        <a:xfrm>
          <a:off x="3513321" y="45706844"/>
          <a:ext cx="4268421" cy="447693"/>
          <a:chOff x="3067917" y="39009707"/>
          <a:chExt cx="3784364" cy="326717"/>
        </a:xfrm>
      </xdr:grpSpPr>
      <xdr:sp macro="" textlink="">
        <xdr:nvSpPr>
          <xdr:cNvPr id="11" name="右大かっこ 10"/>
          <xdr:cNvSpPr/>
        </xdr:nvSpPr>
        <xdr:spPr>
          <a:xfrm>
            <a:off x="6608811" y="39021500"/>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3139293" y="39012990"/>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離島航空路線に就航する航空機の購入等を実施する</a:t>
            </a:r>
          </a:p>
        </xdr:txBody>
      </xdr:sp>
      <xdr:sp macro="" textlink="">
        <xdr:nvSpPr>
          <xdr:cNvPr id="13" name="左大かっこ 12"/>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110" zoomScaleNormal="75" zoomScaleSheetLayoutView="11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296</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533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146</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532</v>
      </c>
      <c r="AR5" s="688"/>
      <c r="AS5" s="688"/>
      <c r="AT5" s="688"/>
      <c r="AU5" s="688"/>
      <c r="AV5" s="688"/>
      <c r="AW5" s="688"/>
      <c r="AX5" s="689"/>
    </row>
    <row r="6" spans="1:50" ht="39" customHeight="1" x14ac:dyDescent="0.15">
      <c r="A6" s="692" t="s">
        <v>4</v>
      </c>
      <c r="B6" s="693"/>
      <c r="C6" s="693"/>
      <c r="D6" s="693"/>
      <c r="E6" s="693"/>
      <c r="F6" s="693"/>
      <c r="G6" s="381" t="str">
        <f>入力規則等!F39</f>
        <v>自動車安全特別会計空港整備勘定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海洋政策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6423</v>
      </c>
      <c r="Q13" s="644"/>
      <c r="R13" s="644"/>
      <c r="S13" s="644"/>
      <c r="T13" s="644"/>
      <c r="U13" s="644"/>
      <c r="V13" s="645"/>
      <c r="W13" s="643">
        <v>4817</v>
      </c>
      <c r="X13" s="644"/>
      <c r="Y13" s="644"/>
      <c r="Z13" s="644"/>
      <c r="AA13" s="644"/>
      <c r="AB13" s="644"/>
      <c r="AC13" s="645"/>
      <c r="AD13" s="643">
        <v>2761</v>
      </c>
      <c r="AE13" s="644"/>
      <c r="AF13" s="644"/>
      <c r="AG13" s="644"/>
      <c r="AH13" s="644"/>
      <c r="AI13" s="644"/>
      <c r="AJ13" s="645"/>
      <c r="AK13" s="643">
        <v>2738</v>
      </c>
      <c r="AL13" s="644"/>
      <c r="AM13" s="644"/>
      <c r="AN13" s="644"/>
      <c r="AO13" s="644"/>
      <c r="AP13" s="644"/>
      <c r="AQ13" s="645"/>
      <c r="AR13" s="905">
        <v>645</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v>617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v>-617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6423</v>
      </c>
      <c r="Q18" s="865"/>
      <c r="R18" s="865"/>
      <c r="S18" s="865"/>
      <c r="T18" s="865"/>
      <c r="U18" s="865"/>
      <c r="V18" s="866"/>
      <c r="W18" s="864">
        <f>SUM(W13:AC17)</f>
        <v>4817</v>
      </c>
      <c r="X18" s="865"/>
      <c r="Y18" s="865"/>
      <c r="Z18" s="865"/>
      <c r="AA18" s="865"/>
      <c r="AB18" s="865"/>
      <c r="AC18" s="866"/>
      <c r="AD18" s="864">
        <f>SUM(AD13:AJ17)</f>
        <v>2144</v>
      </c>
      <c r="AE18" s="865"/>
      <c r="AF18" s="865"/>
      <c r="AG18" s="865"/>
      <c r="AH18" s="865"/>
      <c r="AI18" s="865"/>
      <c r="AJ18" s="866"/>
      <c r="AK18" s="864">
        <f>SUM(AK13:AQ17)</f>
        <v>3355</v>
      </c>
      <c r="AL18" s="865"/>
      <c r="AM18" s="865"/>
      <c r="AN18" s="865"/>
      <c r="AO18" s="865"/>
      <c r="AP18" s="865"/>
      <c r="AQ18" s="866"/>
      <c r="AR18" s="864">
        <f>SUM(AR13:AX17)</f>
        <v>645</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5576</v>
      </c>
      <c r="Q19" s="644"/>
      <c r="R19" s="644"/>
      <c r="S19" s="644"/>
      <c r="T19" s="644"/>
      <c r="U19" s="644"/>
      <c r="V19" s="645"/>
      <c r="W19" s="643">
        <v>4483</v>
      </c>
      <c r="X19" s="644"/>
      <c r="Y19" s="644"/>
      <c r="Z19" s="644"/>
      <c r="AA19" s="644"/>
      <c r="AB19" s="644"/>
      <c r="AC19" s="645"/>
      <c r="AD19" s="643">
        <v>2048</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0.86813015724739218</v>
      </c>
      <c r="Q20" s="304"/>
      <c r="R20" s="304"/>
      <c r="S20" s="304"/>
      <c r="T20" s="304"/>
      <c r="U20" s="304"/>
      <c r="V20" s="304"/>
      <c r="W20" s="304">
        <f t="shared" ref="W20" si="0">IF(W18=0, "-", SUM(W19)/W18)</f>
        <v>0.93066223790741121</v>
      </c>
      <c r="X20" s="304"/>
      <c r="Y20" s="304"/>
      <c r="Z20" s="304"/>
      <c r="AA20" s="304"/>
      <c r="AB20" s="304"/>
      <c r="AC20" s="304"/>
      <c r="AD20" s="304">
        <f t="shared" ref="AD20" si="1">IF(AD18=0, "-", SUM(AD19)/AD18)</f>
        <v>0.95522388059701491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0.86813015724739218</v>
      </c>
      <c r="Q21" s="304"/>
      <c r="R21" s="304"/>
      <c r="S21" s="304"/>
      <c r="T21" s="304"/>
      <c r="U21" s="304"/>
      <c r="V21" s="304"/>
      <c r="W21" s="304">
        <f t="shared" ref="W21" si="2">IF(W19=0, "-", SUM(W19)/SUM(W13,W14))</f>
        <v>0.93066223790741121</v>
      </c>
      <c r="X21" s="304"/>
      <c r="Y21" s="304"/>
      <c r="Z21" s="304"/>
      <c r="AA21" s="304"/>
      <c r="AB21" s="304"/>
      <c r="AC21" s="304"/>
      <c r="AD21" s="304">
        <f t="shared" ref="AD21" si="3">IF(AD19=0, "-", SUM(AD19)/SUM(AD13,AD14))</f>
        <v>0.74176023180007244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489</v>
      </c>
      <c r="H23" s="939"/>
      <c r="I23" s="939"/>
      <c r="J23" s="939"/>
      <c r="K23" s="939"/>
      <c r="L23" s="939"/>
      <c r="M23" s="939"/>
      <c r="N23" s="939"/>
      <c r="O23" s="940"/>
      <c r="P23" s="905">
        <v>2738</v>
      </c>
      <c r="Q23" s="906"/>
      <c r="R23" s="906"/>
      <c r="S23" s="906"/>
      <c r="T23" s="906"/>
      <c r="U23" s="906"/>
      <c r="V23" s="923"/>
      <c r="W23" s="905">
        <v>645</v>
      </c>
      <c r="X23" s="906"/>
      <c r="Y23" s="906"/>
      <c r="Z23" s="906"/>
      <c r="AA23" s="906"/>
      <c r="AB23" s="906"/>
      <c r="AC23" s="923"/>
      <c r="AD23" s="960" t="s">
        <v>534</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2738</v>
      </c>
      <c r="Q29" s="644"/>
      <c r="R29" s="644"/>
      <c r="S29" s="644"/>
      <c r="T29" s="644"/>
      <c r="U29" s="644"/>
      <c r="V29" s="645"/>
      <c r="W29" s="919">
        <f>AR13</f>
        <v>645</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535</v>
      </c>
      <c r="AV31" s="185"/>
      <c r="AW31" s="384" t="s">
        <v>296</v>
      </c>
      <c r="AX31" s="385"/>
    </row>
    <row r="32" spans="1:50" ht="23.25" customHeight="1" x14ac:dyDescent="0.15">
      <c r="A32" s="389"/>
      <c r="B32" s="387"/>
      <c r="C32" s="387"/>
      <c r="D32" s="387"/>
      <c r="E32" s="387"/>
      <c r="F32" s="388"/>
      <c r="G32" s="550" t="s">
        <v>490</v>
      </c>
      <c r="H32" s="551"/>
      <c r="I32" s="551"/>
      <c r="J32" s="551"/>
      <c r="K32" s="551"/>
      <c r="L32" s="551"/>
      <c r="M32" s="551"/>
      <c r="N32" s="551"/>
      <c r="O32" s="552"/>
      <c r="P32" s="91" t="s">
        <v>491</v>
      </c>
      <c r="Q32" s="91"/>
      <c r="R32" s="91"/>
      <c r="S32" s="91"/>
      <c r="T32" s="91"/>
      <c r="U32" s="91"/>
      <c r="V32" s="91"/>
      <c r="W32" s="91"/>
      <c r="X32" s="92"/>
      <c r="Y32" s="457" t="s">
        <v>12</v>
      </c>
      <c r="Z32" s="517"/>
      <c r="AA32" s="518"/>
      <c r="AB32" s="447" t="s">
        <v>492</v>
      </c>
      <c r="AC32" s="447"/>
      <c r="AD32" s="447"/>
      <c r="AE32" s="204">
        <v>54</v>
      </c>
      <c r="AF32" s="205"/>
      <c r="AG32" s="205"/>
      <c r="AH32" s="205"/>
      <c r="AI32" s="204">
        <v>56</v>
      </c>
      <c r="AJ32" s="205"/>
      <c r="AK32" s="205"/>
      <c r="AL32" s="205"/>
      <c r="AM32" s="204">
        <v>61</v>
      </c>
      <c r="AN32" s="205"/>
      <c r="AO32" s="205"/>
      <c r="AP32" s="205"/>
      <c r="AQ32" s="326" t="s">
        <v>486</v>
      </c>
      <c r="AR32" s="193"/>
      <c r="AS32" s="193"/>
      <c r="AT32" s="327"/>
      <c r="AU32" s="205" t="s">
        <v>486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492</v>
      </c>
      <c r="AC33" s="509"/>
      <c r="AD33" s="509"/>
      <c r="AE33" s="204">
        <v>54</v>
      </c>
      <c r="AF33" s="205"/>
      <c r="AG33" s="205"/>
      <c r="AH33" s="205"/>
      <c r="AI33" s="204">
        <v>56</v>
      </c>
      <c r="AJ33" s="205"/>
      <c r="AK33" s="205"/>
      <c r="AL33" s="205"/>
      <c r="AM33" s="204">
        <v>60</v>
      </c>
      <c r="AN33" s="205"/>
      <c r="AO33" s="205"/>
      <c r="AP33" s="205"/>
      <c r="AQ33" s="326">
        <v>60</v>
      </c>
      <c r="AR33" s="193"/>
      <c r="AS33" s="193"/>
      <c r="AT33" s="327"/>
      <c r="AU33" s="205" t="s">
        <v>486</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102</v>
      </c>
      <c r="AN34" s="205"/>
      <c r="AO34" s="205"/>
      <c r="AP34" s="205"/>
      <c r="AQ34" s="326" t="s">
        <v>486</v>
      </c>
      <c r="AR34" s="193"/>
      <c r="AS34" s="193"/>
      <c r="AT34" s="327"/>
      <c r="AU34" s="205" t="s">
        <v>486</v>
      </c>
      <c r="AV34" s="205"/>
      <c r="AW34" s="205"/>
      <c r="AX34" s="207"/>
    </row>
    <row r="35" spans="1:50" ht="23.25" customHeight="1" x14ac:dyDescent="0.15">
      <c r="A35" s="212" t="s">
        <v>424</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494</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3</v>
      </c>
      <c r="AF101" s="205"/>
      <c r="AG101" s="205"/>
      <c r="AH101" s="206"/>
      <c r="AI101" s="204">
        <v>2</v>
      </c>
      <c r="AJ101" s="205"/>
      <c r="AK101" s="205"/>
      <c r="AL101" s="206"/>
      <c r="AM101" s="204">
        <v>2</v>
      </c>
      <c r="AN101" s="205"/>
      <c r="AO101" s="205"/>
      <c r="AP101" s="206"/>
      <c r="AQ101" s="204" t="s">
        <v>486</v>
      </c>
      <c r="AR101" s="205"/>
      <c r="AS101" s="205"/>
      <c r="AT101" s="206"/>
      <c r="AU101" s="204" t="s">
        <v>486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v>3</v>
      </c>
      <c r="AF102" s="404"/>
      <c r="AG102" s="404"/>
      <c r="AH102" s="404"/>
      <c r="AI102" s="404">
        <v>2</v>
      </c>
      <c r="AJ102" s="404"/>
      <c r="AK102" s="404"/>
      <c r="AL102" s="404"/>
      <c r="AM102" s="404">
        <v>3</v>
      </c>
      <c r="AN102" s="404"/>
      <c r="AO102" s="404"/>
      <c r="AP102" s="404"/>
      <c r="AQ102" s="259">
        <v>4</v>
      </c>
      <c r="AR102" s="260"/>
      <c r="AS102" s="260"/>
      <c r="AT102" s="305"/>
      <c r="AU102" s="259">
        <v>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496</v>
      </c>
      <c r="AC116" s="449"/>
      <c r="AD116" s="450"/>
      <c r="AE116" s="404">
        <v>1858.8</v>
      </c>
      <c r="AF116" s="404"/>
      <c r="AG116" s="404"/>
      <c r="AH116" s="404"/>
      <c r="AI116" s="404">
        <v>2241.6999999999998</v>
      </c>
      <c r="AJ116" s="404"/>
      <c r="AK116" s="404"/>
      <c r="AL116" s="404"/>
      <c r="AM116" s="404">
        <v>1024</v>
      </c>
      <c r="AN116" s="404"/>
      <c r="AO116" s="404"/>
      <c r="AP116" s="404"/>
      <c r="AQ116" s="204">
        <v>838.6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497</v>
      </c>
      <c r="AF117" s="537"/>
      <c r="AG117" s="537"/>
      <c r="AH117" s="537"/>
      <c r="AI117" s="537" t="s">
        <v>498</v>
      </c>
      <c r="AJ117" s="537"/>
      <c r="AK117" s="537"/>
      <c r="AL117" s="537"/>
      <c r="AM117" s="537" t="s">
        <v>500</v>
      </c>
      <c r="AN117" s="537"/>
      <c r="AO117" s="537"/>
      <c r="AP117" s="537"/>
      <c r="AQ117" s="537" t="s">
        <v>501</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529</v>
      </c>
      <c r="AR133" s="185"/>
      <c r="AS133" s="119" t="s">
        <v>307</v>
      </c>
      <c r="AT133" s="120"/>
      <c r="AU133" s="186" t="s">
        <v>529</v>
      </c>
      <c r="AV133" s="186"/>
      <c r="AW133" s="119" t="s">
        <v>296</v>
      </c>
      <c r="AX133" s="181"/>
    </row>
    <row r="134" spans="1:50" ht="39.75" customHeight="1" x14ac:dyDescent="0.15">
      <c r="A134" s="175"/>
      <c r="B134" s="172"/>
      <c r="C134" s="166"/>
      <c r="D134" s="172"/>
      <c r="E134" s="166"/>
      <c r="F134" s="167"/>
      <c r="G134" s="90" t="s">
        <v>529</v>
      </c>
      <c r="H134" s="91"/>
      <c r="I134" s="91"/>
      <c r="J134" s="91"/>
      <c r="K134" s="91"/>
      <c r="L134" s="91"/>
      <c r="M134" s="91"/>
      <c r="N134" s="91"/>
      <c r="O134" s="91"/>
      <c r="P134" s="91"/>
      <c r="Q134" s="91"/>
      <c r="R134" s="91"/>
      <c r="S134" s="91"/>
      <c r="T134" s="91"/>
      <c r="U134" s="91"/>
      <c r="V134" s="91"/>
      <c r="W134" s="91"/>
      <c r="X134" s="92"/>
      <c r="Y134" s="187" t="s">
        <v>321</v>
      </c>
      <c r="Z134" s="188"/>
      <c r="AA134" s="189"/>
      <c r="AB134" s="190" t="s">
        <v>529</v>
      </c>
      <c r="AC134" s="191"/>
      <c r="AD134" s="191"/>
      <c r="AE134" s="192" t="s">
        <v>529</v>
      </c>
      <c r="AF134" s="193"/>
      <c r="AG134" s="193"/>
      <c r="AH134" s="193"/>
      <c r="AI134" s="192" t="s">
        <v>529</v>
      </c>
      <c r="AJ134" s="193"/>
      <c r="AK134" s="193"/>
      <c r="AL134" s="193"/>
      <c r="AM134" s="192" t="s">
        <v>529</v>
      </c>
      <c r="AN134" s="193"/>
      <c r="AO134" s="193"/>
      <c r="AP134" s="193"/>
      <c r="AQ134" s="192" t="s">
        <v>529</v>
      </c>
      <c r="AR134" s="193"/>
      <c r="AS134" s="193"/>
      <c r="AT134" s="193"/>
      <c r="AU134" s="192" t="s">
        <v>529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529</v>
      </c>
      <c r="AC135" s="199"/>
      <c r="AD135" s="199"/>
      <c r="AE135" s="192" t="s">
        <v>529</v>
      </c>
      <c r="AF135" s="193"/>
      <c r="AG135" s="193"/>
      <c r="AH135" s="193"/>
      <c r="AI135" s="192" t="s">
        <v>529</v>
      </c>
      <c r="AJ135" s="193"/>
      <c r="AK135" s="193"/>
      <c r="AL135" s="193"/>
      <c r="AM135" s="192" t="s">
        <v>529</v>
      </c>
      <c r="AN135" s="193"/>
      <c r="AO135" s="193"/>
      <c r="AP135" s="193"/>
      <c r="AQ135" s="192" t="s">
        <v>529</v>
      </c>
      <c r="AR135" s="193"/>
      <c r="AS135" s="193"/>
      <c r="AT135" s="193"/>
      <c r="AU135" s="192" t="s">
        <v>529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485</v>
      </c>
      <c r="K430" s="887"/>
      <c r="L430" s="887"/>
      <c r="M430" s="887"/>
      <c r="N430" s="887"/>
      <c r="O430" s="887"/>
      <c r="P430" s="887"/>
      <c r="Q430" s="887"/>
      <c r="R430" s="887"/>
      <c r="S430" s="887"/>
      <c r="T430" s="888"/>
      <c r="U430" s="574" t="s">
        <v>529</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529</v>
      </c>
      <c r="AF432" s="186"/>
      <c r="AG432" s="119" t="s">
        <v>307</v>
      </c>
      <c r="AH432" s="120"/>
      <c r="AI432" s="142"/>
      <c r="AJ432" s="142"/>
      <c r="AK432" s="142"/>
      <c r="AL432" s="140"/>
      <c r="AM432" s="142"/>
      <c r="AN432" s="142"/>
      <c r="AO432" s="142"/>
      <c r="AP432" s="140"/>
      <c r="AQ432" s="576" t="s">
        <v>529</v>
      </c>
      <c r="AR432" s="186"/>
      <c r="AS432" s="119" t="s">
        <v>307</v>
      </c>
      <c r="AT432" s="120"/>
      <c r="AU432" s="186" t="s">
        <v>529</v>
      </c>
      <c r="AV432" s="186"/>
      <c r="AW432" s="119" t="s">
        <v>296</v>
      </c>
      <c r="AX432" s="181"/>
    </row>
    <row r="433" spans="1:50" ht="23.25" customHeight="1" x14ac:dyDescent="0.15">
      <c r="A433" s="175"/>
      <c r="B433" s="172"/>
      <c r="C433" s="166"/>
      <c r="D433" s="172"/>
      <c r="E433" s="328"/>
      <c r="F433" s="329"/>
      <c r="G433" s="90" t="s">
        <v>529</v>
      </c>
      <c r="H433" s="91"/>
      <c r="I433" s="91"/>
      <c r="J433" s="91"/>
      <c r="K433" s="91"/>
      <c r="L433" s="91"/>
      <c r="M433" s="91"/>
      <c r="N433" s="91"/>
      <c r="O433" s="91"/>
      <c r="P433" s="91"/>
      <c r="Q433" s="91"/>
      <c r="R433" s="91"/>
      <c r="S433" s="91"/>
      <c r="T433" s="91"/>
      <c r="U433" s="91"/>
      <c r="V433" s="91"/>
      <c r="W433" s="91"/>
      <c r="X433" s="92"/>
      <c r="Y433" s="187" t="s">
        <v>12</v>
      </c>
      <c r="Z433" s="188"/>
      <c r="AA433" s="189"/>
      <c r="AB433" s="199" t="s">
        <v>529</v>
      </c>
      <c r="AC433" s="199"/>
      <c r="AD433" s="199"/>
      <c r="AE433" s="326" t="s">
        <v>529</v>
      </c>
      <c r="AF433" s="193"/>
      <c r="AG433" s="193"/>
      <c r="AH433" s="193"/>
      <c r="AI433" s="326" t="s">
        <v>529</v>
      </c>
      <c r="AJ433" s="193"/>
      <c r="AK433" s="193"/>
      <c r="AL433" s="193"/>
      <c r="AM433" s="326" t="s">
        <v>529</v>
      </c>
      <c r="AN433" s="193"/>
      <c r="AO433" s="193"/>
      <c r="AP433" s="327"/>
      <c r="AQ433" s="326" t="s">
        <v>529</v>
      </c>
      <c r="AR433" s="193"/>
      <c r="AS433" s="193"/>
      <c r="AT433" s="327"/>
      <c r="AU433" s="193" t="s">
        <v>529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529</v>
      </c>
      <c r="AC434" s="191"/>
      <c r="AD434" s="191"/>
      <c r="AE434" s="326" t="s">
        <v>529</v>
      </c>
      <c r="AF434" s="193"/>
      <c r="AG434" s="193"/>
      <c r="AH434" s="327"/>
      <c r="AI434" s="326" t="s">
        <v>529</v>
      </c>
      <c r="AJ434" s="193"/>
      <c r="AK434" s="193"/>
      <c r="AL434" s="193"/>
      <c r="AM434" s="326" t="s">
        <v>529</v>
      </c>
      <c r="AN434" s="193"/>
      <c r="AO434" s="193"/>
      <c r="AP434" s="327"/>
      <c r="AQ434" s="326" t="s">
        <v>529</v>
      </c>
      <c r="AR434" s="193"/>
      <c r="AS434" s="193"/>
      <c r="AT434" s="327"/>
      <c r="AU434" s="193" t="s">
        <v>529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529</v>
      </c>
      <c r="AF435" s="193"/>
      <c r="AG435" s="193"/>
      <c r="AH435" s="327"/>
      <c r="AI435" s="326" t="s">
        <v>529</v>
      </c>
      <c r="AJ435" s="193"/>
      <c r="AK435" s="193"/>
      <c r="AL435" s="193"/>
      <c r="AM435" s="326" t="s">
        <v>529</v>
      </c>
      <c r="AN435" s="193"/>
      <c r="AO435" s="193"/>
      <c r="AP435" s="327"/>
      <c r="AQ435" s="326" t="s">
        <v>529</v>
      </c>
      <c r="AR435" s="193"/>
      <c r="AS435" s="193"/>
      <c r="AT435" s="327"/>
      <c r="AU435" s="193" t="s">
        <v>529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529</v>
      </c>
      <c r="AF457" s="186"/>
      <c r="AG457" s="119" t="s">
        <v>307</v>
      </c>
      <c r="AH457" s="120"/>
      <c r="AI457" s="142"/>
      <c r="AJ457" s="142"/>
      <c r="AK457" s="142"/>
      <c r="AL457" s="140"/>
      <c r="AM457" s="142"/>
      <c r="AN457" s="142"/>
      <c r="AO457" s="142"/>
      <c r="AP457" s="140"/>
      <c r="AQ457" s="576" t="s">
        <v>529</v>
      </c>
      <c r="AR457" s="186"/>
      <c r="AS457" s="119" t="s">
        <v>307</v>
      </c>
      <c r="AT457" s="120"/>
      <c r="AU457" s="186" t="s">
        <v>529</v>
      </c>
      <c r="AV457" s="186"/>
      <c r="AW457" s="119" t="s">
        <v>296</v>
      </c>
      <c r="AX457" s="181"/>
    </row>
    <row r="458" spans="1:50" ht="23.25" customHeight="1" x14ac:dyDescent="0.15">
      <c r="A458" s="175"/>
      <c r="B458" s="172"/>
      <c r="C458" s="166"/>
      <c r="D458" s="172"/>
      <c r="E458" s="328"/>
      <c r="F458" s="329"/>
      <c r="G458" s="90" t="s">
        <v>529</v>
      </c>
      <c r="H458" s="91"/>
      <c r="I458" s="91"/>
      <c r="J458" s="91"/>
      <c r="K458" s="91"/>
      <c r="L458" s="91"/>
      <c r="M458" s="91"/>
      <c r="N458" s="91"/>
      <c r="O458" s="91"/>
      <c r="P458" s="91"/>
      <c r="Q458" s="91"/>
      <c r="R458" s="91"/>
      <c r="S458" s="91"/>
      <c r="T458" s="91"/>
      <c r="U458" s="91"/>
      <c r="V458" s="91"/>
      <c r="W458" s="91"/>
      <c r="X458" s="92"/>
      <c r="Y458" s="187" t="s">
        <v>12</v>
      </c>
      <c r="Z458" s="188"/>
      <c r="AA458" s="189"/>
      <c r="AB458" s="199" t="s">
        <v>529</v>
      </c>
      <c r="AC458" s="199"/>
      <c r="AD458" s="199"/>
      <c r="AE458" s="326" t="s">
        <v>529</v>
      </c>
      <c r="AF458" s="193"/>
      <c r="AG458" s="193"/>
      <c r="AH458" s="193"/>
      <c r="AI458" s="326" t="s">
        <v>529</v>
      </c>
      <c r="AJ458" s="193"/>
      <c r="AK458" s="193"/>
      <c r="AL458" s="193"/>
      <c r="AM458" s="326" t="s">
        <v>529</v>
      </c>
      <c r="AN458" s="193"/>
      <c r="AO458" s="193"/>
      <c r="AP458" s="327"/>
      <c r="AQ458" s="326" t="s">
        <v>529</v>
      </c>
      <c r="AR458" s="193"/>
      <c r="AS458" s="193"/>
      <c r="AT458" s="327"/>
      <c r="AU458" s="193" t="s">
        <v>529</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529</v>
      </c>
      <c r="AC459" s="191"/>
      <c r="AD459" s="191"/>
      <c r="AE459" s="326" t="s">
        <v>529</v>
      </c>
      <c r="AF459" s="193"/>
      <c r="AG459" s="193"/>
      <c r="AH459" s="327"/>
      <c r="AI459" s="326" t="s">
        <v>529</v>
      </c>
      <c r="AJ459" s="193"/>
      <c r="AK459" s="193"/>
      <c r="AL459" s="193"/>
      <c r="AM459" s="326" t="s">
        <v>529</v>
      </c>
      <c r="AN459" s="193"/>
      <c r="AO459" s="193"/>
      <c r="AP459" s="327"/>
      <c r="AQ459" s="326" t="s">
        <v>529</v>
      </c>
      <c r="AR459" s="193"/>
      <c r="AS459" s="193"/>
      <c r="AT459" s="327"/>
      <c r="AU459" s="193" t="s">
        <v>529</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529</v>
      </c>
      <c r="AF460" s="193"/>
      <c r="AG460" s="193"/>
      <c r="AH460" s="327"/>
      <c r="AI460" s="326" t="s">
        <v>529</v>
      </c>
      <c r="AJ460" s="193"/>
      <c r="AK460" s="193"/>
      <c r="AL460" s="193"/>
      <c r="AM460" s="326" t="s">
        <v>529</v>
      </c>
      <c r="AN460" s="193"/>
      <c r="AO460" s="193"/>
      <c r="AP460" s="327"/>
      <c r="AQ460" s="326" t="s">
        <v>529</v>
      </c>
      <c r="AR460" s="193"/>
      <c r="AS460" s="193"/>
      <c r="AT460" s="327"/>
      <c r="AU460" s="193" t="s">
        <v>529</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3.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43.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43.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513</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483</v>
      </c>
      <c r="AE708" s="591"/>
      <c r="AF708" s="591"/>
      <c r="AG708" s="728" t="s">
        <v>508</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513</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0"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509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513</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73.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483</v>
      </c>
      <c r="AE713" s="315"/>
      <c r="AF713" s="649"/>
      <c r="AG713" s="87" t="s">
        <v>528</v>
      </c>
      <c r="AH713" s="88"/>
      <c r="AI713" s="88"/>
      <c r="AJ713" s="88"/>
      <c r="AK713" s="88"/>
      <c r="AL713" s="88"/>
      <c r="AM713" s="88"/>
      <c r="AN713" s="88"/>
      <c r="AO713" s="88"/>
      <c r="AP713" s="88"/>
      <c r="AQ713" s="88"/>
      <c r="AR713" s="88"/>
      <c r="AS713" s="88"/>
      <c r="AT713" s="88"/>
      <c r="AU713" s="88"/>
      <c r="AV713" s="88"/>
      <c r="AW713" s="88"/>
      <c r="AX713" s="89"/>
    </row>
    <row r="714" spans="1:50" ht="31.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510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513</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513</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50.1"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511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512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513</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530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255</v>
      </c>
      <c r="B731" s="786"/>
      <c r="C731" s="786"/>
      <c r="D731" s="786"/>
      <c r="E731" s="787"/>
      <c r="F731" s="715" t="s">
        <v>531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536</v>
      </c>
      <c r="B733" s="660"/>
      <c r="C733" s="660"/>
      <c r="D733" s="660"/>
      <c r="E733" s="661"/>
      <c r="F733" s="623" t="s">
        <v>537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486</v>
      </c>
      <c r="F737" s="976"/>
      <c r="G737" s="976"/>
      <c r="H737" s="976"/>
      <c r="I737" s="976"/>
      <c r="J737" s="976"/>
      <c r="K737" s="976"/>
      <c r="L737" s="976"/>
      <c r="M737" s="976"/>
      <c r="N737" s="351" t="s">
        <v>461</v>
      </c>
      <c r="O737" s="351"/>
      <c r="P737" s="351"/>
      <c r="Q737" s="351"/>
      <c r="R737" s="976" t="s">
        <v>517</v>
      </c>
      <c r="S737" s="976"/>
      <c r="T737" s="976"/>
      <c r="U737" s="976"/>
      <c r="V737" s="976"/>
      <c r="W737" s="976"/>
      <c r="X737" s="976"/>
      <c r="Y737" s="976"/>
      <c r="Z737" s="976"/>
      <c r="AA737" s="351" t="s">
        <v>460</v>
      </c>
      <c r="AB737" s="351"/>
      <c r="AC737" s="351"/>
      <c r="AD737" s="351"/>
      <c r="AE737" s="976" t="s">
        <v>518</v>
      </c>
      <c r="AF737" s="976"/>
      <c r="AG737" s="976"/>
      <c r="AH737" s="976"/>
      <c r="AI737" s="976"/>
      <c r="AJ737" s="976"/>
      <c r="AK737" s="976"/>
      <c r="AL737" s="976"/>
      <c r="AM737" s="976"/>
      <c r="AN737" s="351" t="s">
        <v>459</v>
      </c>
      <c r="AO737" s="351"/>
      <c r="AP737" s="351"/>
      <c r="AQ737" s="351"/>
      <c r="AR737" s="968" t="s">
        <v>519</v>
      </c>
      <c r="AS737" s="969"/>
      <c r="AT737" s="969"/>
      <c r="AU737" s="969"/>
      <c r="AV737" s="969"/>
      <c r="AW737" s="969"/>
      <c r="AX737" s="970"/>
      <c r="AY737" s="75"/>
      <c r="AZ737" s="75"/>
    </row>
    <row r="738" spans="1:52" ht="24.75" customHeight="1" x14ac:dyDescent="0.15">
      <c r="A738" s="977" t="s">
        <v>458</v>
      </c>
      <c r="B738" s="196"/>
      <c r="C738" s="196"/>
      <c r="D738" s="197"/>
      <c r="E738" s="976" t="s">
        <v>520</v>
      </c>
      <c r="F738" s="976"/>
      <c r="G738" s="976"/>
      <c r="H738" s="976"/>
      <c r="I738" s="976"/>
      <c r="J738" s="976"/>
      <c r="K738" s="976"/>
      <c r="L738" s="976"/>
      <c r="M738" s="976"/>
      <c r="N738" s="351" t="s">
        <v>457</v>
      </c>
      <c r="O738" s="351"/>
      <c r="P738" s="351"/>
      <c r="Q738" s="351"/>
      <c r="R738" s="976" t="s">
        <v>521</v>
      </c>
      <c r="S738" s="976"/>
      <c r="T738" s="976"/>
      <c r="U738" s="976"/>
      <c r="V738" s="976"/>
      <c r="W738" s="976"/>
      <c r="X738" s="976"/>
      <c r="Y738" s="976"/>
      <c r="Z738" s="976"/>
      <c r="AA738" s="351" t="s">
        <v>456</v>
      </c>
      <c r="AB738" s="351"/>
      <c r="AC738" s="351"/>
      <c r="AD738" s="351"/>
      <c r="AE738" s="976" t="s">
        <v>522</v>
      </c>
      <c r="AF738" s="976"/>
      <c r="AG738" s="976"/>
      <c r="AH738" s="976"/>
      <c r="AI738" s="976"/>
      <c r="AJ738" s="976"/>
      <c r="AK738" s="976"/>
      <c r="AL738" s="976"/>
      <c r="AM738" s="976"/>
      <c r="AN738" s="351" t="s">
        <v>452</v>
      </c>
      <c r="AO738" s="351"/>
      <c r="AP738" s="351"/>
      <c r="AQ738" s="351"/>
      <c r="AR738" s="968" t="s">
        <v>523</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294</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thickBo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525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51" customHeight="1" x14ac:dyDescent="0.15">
      <c r="A781" s="617"/>
      <c r="B781" s="618"/>
      <c r="C781" s="618"/>
      <c r="D781" s="618"/>
      <c r="E781" s="618"/>
      <c r="F781" s="619"/>
      <c r="G781" s="656" t="s">
        <v>524</v>
      </c>
      <c r="H781" s="657"/>
      <c r="I781" s="657"/>
      <c r="J781" s="657"/>
      <c r="K781" s="658"/>
      <c r="L781" s="650" t="s">
        <v>489</v>
      </c>
      <c r="M781" s="651"/>
      <c r="N781" s="651"/>
      <c r="O781" s="651"/>
      <c r="P781" s="651"/>
      <c r="Q781" s="651"/>
      <c r="R781" s="651"/>
      <c r="S781" s="651"/>
      <c r="T781" s="651"/>
      <c r="U781" s="651"/>
      <c r="V781" s="651"/>
      <c r="W781" s="651"/>
      <c r="X781" s="652"/>
      <c r="Y781" s="374">
        <v>2048</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2048</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526</v>
      </c>
      <c r="D837" s="333"/>
      <c r="E837" s="333"/>
      <c r="F837" s="333"/>
      <c r="G837" s="333"/>
      <c r="H837" s="333"/>
      <c r="I837" s="333"/>
      <c r="J837" s="334">
        <v>1340001007760</v>
      </c>
      <c r="K837" s="335"/>
      <c r="L837" s="335"/>
      <c r="M837" s="335"/>
      <c r="N837" s="335"/>
      <c r="O837" s="335"/>
      <c r="P837" s="348" t="s">
        <v>489</v>
      </c>
      <c r="Q837" s="336"/>
      <c r="R837" s="336"/>
      <c r="S837" s="336"/>
      <c r="T837" s="336"/>
      <c r="U837" s="336"/>
      <c r="V837" s="336"/>
      <c r="W837" s="336"/>
      <c r="X837" s="336"/>
      <c r="Y837" s="337">
        <v>2048</v>
      </c>
      <c r="Z837" s="338"/>
      <c r="AA837" s="338"/>
      <c r="AB837" s="339"/>
      <c r="AC837" s="349" t="s">
        <v>527</v>
      </c>
      <c r="AD837" s="357"/>
      <c r="AE837" s="357"/>
      <c r="AF837" s="357"/>
      <c r="AG837" s="357"/>
      <c r="AH837" s="358" t="s">
        <v>486</v>
      </c>
      <c r="AI837" s="359"/>
      <c r="AJ837" s="359"/>
      <c r="AK837" s="359"/>
      <c r="AL837" s="343" t="s">
        <v>486</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16383" man="1"/>
    <brk id="731"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t="s">
        <v>483</v>
      </c>
      <c r="C5" s="13" t="str">
        <f t="shared" si="0"/>
        <v>海洋政策</v>
      </c>
      <c r="D5" s="13" t="str">
        <f>IF(C5="",D4,IF(D4&lt;&gt;"",CONCATENATE(D4,"、",C5),C5))</f>
        <v>海洋政策</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海洋政策</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海洋政策</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海洋政策</v>
      </c>
      <c r="F9" s="18" t="s">
        <v>347</v>
      </c>
      <c r="G9" s="17"/>
      <c r="H9" s="13" t="str">
        <f t="shared" si="1"/>
        <v/>
      </c>
      <c r="I9" s="13" t="str">
        <f t="shared" si="5"/>
        <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海洋政策</v>
      </c>
      <c r="F10" s="18" t="s">
        <v>234</v>
      </c>
      <c r="G10" s="17"/>
      <c r="H10" s="13" t="str">
        <f t="shared" si="1"/>
        <v/>
      </c>
      <c r="I10" s="13" t="str">
        <f t="shared" si="5"/>
        <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海洋政策</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t="s">
        <v>483</v>
      </c>
      <c r="H35" s="13" t="str">
        <f t="shared" si="1"/>
        <v>自動車安全特別会計空港整備勘定</v>
      </c>
      <c r="I35" s="13" t="str">
        <f t="shared" si="5"/>
        <v>自動車安全特別会計空港整備勘定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自動車安全特別会計空港整備勘定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自動車安全特別会計空港整備勘定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2019-08-26T10:33:06Z</cp:lastPrinted>
  <dcterms:created xsi:type="dcterms:W3CDTF">2012-03-13T00:50:25Z</dcterms:created>
  <dcterms:modified xsi:type="dcterms:W3CDTF">2019-08-29T02:28:54Z</dcterms:modified>
</cp:coreProperties>
</file>