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822 レビューシート最終公表に向けた作業依頼\02. 各局から回答\建設\06 土建局●□\土地・建設産業局」\"/>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<sst xmlns="http://schemas.openxmlformats.org/spreadsheetml/2006/main" count="2149" uniqueCount="537">
  <si>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</si>
  <si>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</si>
  <si>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</si>
  <si>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</si>
  <si>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</si>
  <si>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</si>
  <si>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</si>
  <si>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</si>
  <si>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</si>
  <si>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</si>
  <si>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</si>
  <si>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</si>
  <si>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</si>
  <si>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</si>
  <si>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</si>
  <si>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</si>
  <si>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</si>
  <si>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</si>
  <si>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</si>
  <si>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</si>
  <si>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</si>
  <si>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</si>
  <si>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</si>
  <si>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</si>
  <si>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</si>
  <si>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</si>
  <si>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</si>
  <si>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</si>
  <si>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</si>
  <si>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</si>
  <si>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</si>
  <si>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</si>
  <si>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</si>
  <si>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</si>
  <si>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</si>
  <si>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</si>
  <si>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</si>
  <si>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</si>
  <si>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</si>
  <si>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</si>
  <si>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</si>
  <si>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</si>
  <si>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</si>
  <si>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</si>
  <si>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</si>
  <si>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</si>
  <si>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</si>
  <si>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</si>
  <si>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</si>
  <si>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</si>
  <si>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</si>
  <si>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</si>
  <si>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</si>
  <si>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</si>
  <si>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</si>
  <si>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</si>
  <si>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</si>
  <si>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</si>
  <si>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</si>
  <si>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</si>
  <si>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</si>
  <si>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</si>
  <si>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</si>
  <si>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</si>
  <si>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</si>
  <si>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</si>
  <si>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</si>
  <si>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</si>
  <si>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</si>
  <si>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</si>
  <si>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</si>
  <si>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</si>
  <si>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</si>
  <si>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</si>
  <si>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</si>
  <si>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</si>
  <si>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</si>
  <si>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</si>
  <si>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</si>
  <si>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</si>
  <si>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</si>
  <si>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</si>
  <si>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</si>
  <si>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</si>
  <si>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</si>
  <si>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</si>
  <si>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</si>
  <si>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</si>
  <si>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</si>
  <si>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</si>
  <si>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</si>
  <si>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</si>
  <si>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</si>
  <si>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</si>
  <si>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</si>
  <si>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</si>
  <si>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</si>
  <si>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</si>
  <si>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</si>
  <si>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</si>
  <si>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</si>
  <si>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</si>
  <si>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</si>
  <si>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</si>
  <si>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</si>
  <si>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</si>
  <si>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</si>
  <si>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</si>
  <si>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</si>
  <si>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</si>
  <si>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</si>
  <si>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</si>
  <si>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</si>
  <si>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</si>
  <si>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</si>
  <si>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</si>
  <si>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</si>
  <si>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</si>
  <si>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</si>
  <si>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</si>
  <si>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</si>
  <si>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</si>
  <si>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</si>
  <si>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</si>
  <si>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</si>
  <si>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</si>
  <si>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</si>
  <si>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</si>
  <si>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</si>
  <si>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</si>
  <si>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</si>
  <si>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</si>
  <si>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</si>
  <si>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</si>
  <si>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</si>
  <si>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</si>
  <si>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</si>
  <si>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</si>
  <si>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</si>
  <si>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</si>
  <si>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</si>
  <si>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</si>
  <si>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</si>
  <si>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</si>
  <si>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</si>
  <si>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</si>
  <si>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</si>
  <si>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</si>
  <si>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</si>
  <si>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</si>
  <si>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</si>
  <si>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</si>
  <si>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</si>
  <si>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</si>
  <si>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</si>
  <si>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</si>
  <si>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</si>
  <si>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</si>
  <si>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</si>
  <si>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</si>
  <si>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</si>
  <si>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</si>
  <si>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</si>
  <si>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</si>
  <si>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</si>
  <si>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</si>
  <si>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</si>
  <si>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</si>
  <si>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</si>
  <si>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</si>
  <si>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</si>
  <si>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</si>
  <si>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</si>
  <si>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</si>
  <si>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</si>
  <si>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</si>
  <si>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</si>
  <si>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</si>
  <si>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</si>
  <si>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</si>
  <si>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</si>
  <si>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</si>
  <si>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</si>
  <si>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</si>
  <si>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</si>
  <si>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</si>
  <si>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</si>
  <si>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</si>
  <si>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</si>
  <si>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</si>
  <si>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</si>
  <si>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</si>
  <si>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</si>
  <si>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</si>
  <si>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</si>
  <si>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</si>
  <si>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</si>
  <si>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</si>
  <si>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</si>
  <si>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</si>
  <si>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</si>
  <si>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</si>
  <si>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</si>
  <si>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</si>
  <si>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</si>
  <si>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</si>
  <si>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</si>
  <si>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</si>
  <si>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</si>
  <si>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</si>
  <si>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</si>
  <si>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</si>
  <si>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</si>
  <si>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</si>
  <si>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</si>
  <si>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</si>
  <si>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</si>
  <si>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</si>
  <si>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</si>
  <si>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</si>
  <si>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</si>
  <si>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</si>
  <si>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</si>
  <si>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</si>
  <si>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</si>
  <si>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</si>
  <si>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</si>
  <si>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</si>
  <si>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</si>
  <si>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</si>
  <si>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</si>
  <si>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</si>
  <si>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</si>
  <si>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</si>
  <si>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</si>
  <si>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</si>
  <si>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</si>
  <si>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</si>
  <si>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</si>
  <si>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</si>
  <si>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</si>
  <si>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</si>
  <si>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</si>
  <si>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</si>
  <si>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</si>
  <si>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</si>
  <si>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</si>
  <si>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</si>
  <si>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</si>
  <si>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</si>
  <si>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</si>
  <si>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</si>
  <si>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</si>
  <si>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</si>
  <si>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</si>
  <si>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</si>
  <si>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</si>
  <si>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</si>
  <si>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</si>
  <si>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</si>
  <si>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</si>
  <si>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</si>
  <si>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</si>
  <si>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</si>
  <si>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</si>
  <si>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</si>
  <si>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</si>
  <si>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</si>
  <si>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</si>
  <si>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</si>
  <si>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</si>
  <si>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</si>
  <si>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</si>
  <si>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</si>
  <si>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</si>
  <si>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</si>
  <si>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</si>
  <si>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</si>
  <si>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</si>
  <si>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</si>
  <si>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</si>
  <si>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</si>
  <si>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</si>
  <si>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</si>
  <si>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</si>
  <si>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</si>
  <si>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</si>
  <si>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</si>
  <si>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</si>
  <si>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</si>
  <si>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</si>
  <si>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</si>
  <si>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</si>
  <si>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</si>
  <si>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</si>
  <si>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</si>
  <si>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</si>
  <si>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</si>
  <si>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</si>
  <si>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</si>
  <si>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</si>
  <si>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</si>
  <si>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</si>
  <si>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</si>
  <si>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</si>
  <si>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</si>
  <si>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</si>
  <si>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</si>
  <si>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</si>
  <si>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</si>
  <si>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</si>
  <si>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</si>
  <si>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</si>
  <si>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</si>
  <si>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</si>
  <si>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</si>
  <si>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</si>
  <si>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</si>
  <si>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</si>
  <si>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</si>
  <si>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</si>
  <si>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</si>
  <si>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</si>
  <si>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</si>
  <si>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</si>
  <si>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</si>
  <si>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</si>
  <si>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</si>
  <si>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</si>
  <si>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</si>
  <si>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</si>
  <si>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</si>
  <si>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</si>
  <si>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</si>
  <si>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</si>
  <si>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</si>
  <si>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</si>
  <si>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</si>
  <si>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</si>
  <si>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</si>
  <si>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</si>
  <si>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</si>
  <si>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</si>
  <si>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</si>
  <si>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</si>
  <si>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</si>
  <si>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</si>
  <si>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</si>
  <si>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</si>
  <si>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</si>
  <si>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</si>
  <si>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</si>
  <si>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</si>
  <si>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</si>
  <si>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</si>
  <si>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</si>
  <si>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</si>
  <si>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</si>
  <si>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</si>
  <si>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</si>
  <si>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</si>
  <si>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</si>
  <si>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</si>
  <si>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</si>
  <si>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</si>
  <si>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</si>
  <si>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</si>
  <si>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</si>
  <si>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</si>
  <si>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</si>
  <si>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</si>
  <si>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</si>
  <si>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</si>
  <si>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</si>
  <si>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</si>
  <si>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</si>
  <si>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</si>
  <si>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</si>
  <si>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</si>
  <si>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</si>
  <si>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</si>
  <si>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</si>
  <si>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</si>
  <si>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</si>
  <si>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</si>
  <si>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</si>
  <si>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</si>
  <si>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</si>
  <si>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</si>
  <si>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</si>
  <si>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</si>
  <si>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</si>
  <si>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</si>
  <si>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</si>
  <si>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</si>
  <si>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</si>
  <si>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</si>
  <si>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</si>
  <si>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</si>
  <si>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</si>
  <si>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</si>
  <si>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</si>
  <si>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</si>
  <si>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</si>
  <si>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</si>
  <si>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</si>
  <si>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</si>
  <si>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</si>
  <si>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</si>
  <si>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</si>
  <si>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</si>
  <si>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</si>
  <si>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</si>
  <si>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</si>
  <si>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</si>
  <si>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</si>
  <si>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</si>
  <si>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</si>
  <si>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</si>
  <si>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</si>
  <si>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</si>
  <si>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</si>
  <si>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</si>
  <si>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</si>
  <si>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</si>
  <si>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</si>
  <si>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</si>
  <si>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</si>
  <si>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</si>
  <si>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</si>
  <si>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</si>
  <si>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</si>
  <si>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</si>
  <si>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</si>
  <si>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</si>
  <si>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</si>
  <si>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</si>
  <si>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</si>
  <si>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</si>
  <si>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</si>
  <si>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</si>
  <si>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</si>
  <si>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</si>
  <si>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</si>
  <si>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</si>
  <si>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</si>
  <si>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</si>
  <si>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</si>
  <si>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</si>
  <si>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</si>
  <si>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</si>
  <si>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</si>
  <si>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</si>
  <si>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</si>
  <si>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</si>
  <si>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</si>
  <si>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</si>
  <si>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</si>
  <si>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</si>
  <si>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</si>
  <si>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</si>
  <si>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</si>
  <si>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</si>
  <si>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</si>
  <si>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</si>
  <si>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</si>
  <si>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</si>
  <si>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</si>
  <si>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</si>
  <si>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</si>
  <si>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</si>
  <si>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</si>
  <si>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</si>
  <si>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</si>
  <si>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</si>
  <si>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</si>
  <si>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</si>
  <si>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</si>
  <si>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</si>
  <si>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</si>
  <si>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</si>
  <si>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土地・建設産業局</t>
    <rPh sb="0" eb="2">
      <t>トチ</t>
    </rPh>
    <rPh sb="3" eb="5">
      <t>ケンセツ</t>
    </rPh>
    <rPh sb="5" eb="8">
      <t>サンギョウキョク</t>
    </rPh>
    <phoneticPr fontId="5"/>
  </si>
  <si>
    <t>土地取引情報分析等経費</t>
    <rPh sb="0" eb="2">
      <t>トチ</t>
    </rPh>
    <rPh sb="2" eb="4">
      <t>トリヒキ</t>
    </rPh>
    <rPh sb="4" eb="6">
      <t>ジョウホウ</t>
    </rPh>
    <rPh sb="6" eb="8">
      <t>ブンセキ</t>
    </rPh>
    <rPh sb="8" eb="9">
      <t>ナド</t>
    </rPh>
    <rPh sb="9" eb="11">
      <t>ケイヒ</t>
    </rPh>
    <phoneticPr fontId="5"/>
  </si>
  <si>
    <t>企画課</t>
    <rPh sb="0" eb="3">
      <t>キカクカ</t>
    </rPh>
    <phoneticPr fontId="5"/>
  </si>
  <si>
    <t>○</t>
  </si>
  <si>
    <t>土地基本法第１３条
国土利用計画法第１１条</t>
    <rPh sb="0" eb="2">
      <t>トチ</t>
    </rPh>
    <rPh sb="2" eb="5">
      <t>キホンホウ</t>
    </rPh>
    <rPh sb="5" eb="6">
      <t>ダイ</t>
    </rPh>
    <rPh sb="8" eb="9">
      <t>ジョウ</t>
    </rPh>
    <rPh sb="10" eb="12">
      <t>コクド</t>
    </rPh>
    <rPh sb="12" eb="14">
      <t>リヨウ</t>
    </rPh>
    <rPh sb="14" eb="17">
      <t>ケイカクホウ</t>
    </rPh>
    <rPh sb="17" eb="18">
      <t>ダイ</t>
    </rPh>
    <rPh sb="20" eb="21">
      <t>ジョウ</t>
    </rPh>
    <phoneticPr fontId="5"/>
  </si>
  <si>
    <t>土地政策の新たな方向性2016（Ｈ28.8国土審議会土地政策分科会企画部会報告）</t>
    <rPh sb="0" eb="2">
      <t>トチ</t>
    </rPh>
    <rPh sb="2" eb="4">
      <t>セイサク</t>
    </rPh>
    <rPh sb="5" eb="6">
      <t>アラ</t>
    </rPh>
    <rPh sb="8" eb="11">
      <t>ホウコウセイ</t>
    </rPh>
    <rPh sb="21" eb="23">
      <t>コクド</t>
    </rPh>
    <rPh sb="23" eb="26">
      <t>シンギカイ</t>
    </rPh>
    <rPh sb="26" eb="28">
      <t>トチ</t>
    </rPh>
    <rPh sb="28" eb="30">
      <t>セイサク</t>
    </rPh>
    <rPh sb="30" eb="33">
      <t>ブンカカイ</t>
    </rPh>
    <rPh sb="33" eb="35">
      <t>キカク</t>
    </rPh>
    <rPh sb="35" eb="37">
      <t>ブカイ</t>
    </rPh>
    <rPh sb="37" eb="39">
      <t>ホウコク</t>
    </rPh>
    <phoneticPr fontId="5"/>
  </si>
  <si>
    <t>-</t>
  </si>
  <si>
    <t>-</t>
    <phoneticPr fontId="5"/>
  </si>
  <si>
    <t>不動産市場整備等
推進調査費</t>
    <rPh sb="0" eb="3">
      <t>フドウサン</t>
    </rPh>
    <rPh sb="3" eb="5">
      <t>シジョウ</t>
    </rPh>
    <rPh sb="5" eb="7">
      <t>セイビ</t>
    </rPh>
    <rPh sb="7" eb="8">
      <t>トウ</t>
    </rPh>
    <rPh sb="9" eb="11">
      <t>スイシン</t>
    </rPh>
    <rPh sb="11" eb="13">
      <t>チョウサ</t>
    </rPh>
    <rPh sb="13" eb="14">
      <t>ヒ</t>
    </rPh>
    <phoneticPr fontId="5"/>
  </si>
  <si>
    <t>職員旅費</t>
    <rPh sb="0" eb="2">
      <t>ショクイン</t>
    </rPh>
    <rPh sb="2" eb="4">
      <t>リョヒ</t>
    </rPh>
    <phoneticPr fontId="5"/>
  </si>
  <si>
    <t>都道府県等担当部局に対しアンケート調査を行い、平成26年度（予算始期）時点に比べて制度運用に関する課題認識が深まったとする割合を100％にする</t>
    <rPh sb="0" eb="4">
      <t>トドウフケン</t>
    </rPh>
    <rPh sb="4" eb="5">
      <t>トウ</t>
    </rPh>
    <rPh sb="5" eb="7">
      <t>タントウ</t>
    </rPh>
    <rPh sb="7" eb="9">
      <t>ブキョク</t>
    </rPh>
    <rPh sb="10" eb="11">
      <t>タイ</t>
    </rPh>
    <rPh sb="17" eb="19">
      <t>チョウサ</t>
    </rPh>
    <rPh sb="20" eb="21">
      <t>オコナ</t>
    </rPh>
    <rPh sb="23" eb="25">
      <t>ヘイセイ</t>
    </rPh>
    <rPh sb="27" eb="29">
      <t>ネンド</t>
    </rPh>
    <rPh sb="30" eb="32">
      <t>ヨサン</t>
    </rPh>
    <rPh sb="32" eb="34">
      <t>シキ</t>
    </rPh>
    <rPh sb="35" eb="37">
      <t>ジテン</t>
    </rPh>
    <rPh sb="38" eb="39">
      <t>クラ</t>
    </rPh>
    <rPh sb="41" eb="43">
      <t>セイド</t>
    </rPh>
    <rPh sb="43" eb="45">
      <t>ウンヨウ</t>
    </rPh>
    <rPh sb="46" eb="47">
      <t>カン</t>
    </rPh>
    <rPh sb="49" eb="51">
      <t>カダイ</t>
    </rPh>
    <rPh sb="51" eb="53">
      <t>ニンシキ</t>
    </rPh>
    <rPh sb="54" eb="55">
      <t>フカ</t>
    </rPh>
    <rPh sb="61" eb="63">
      <t>ワリアイ</t>
    </rPh>
    <phoneticPr fontId="5"/>
  </si>
  <si>
    <t>件</t>
    <rPh sb="0" eb="1">
      <t>ケン</t>
    </rPh>
    <phoneticPr fontId="5"/>
  </si>
  <si>
    <t>都道府県・政令市に向けたアンケートにおいて、成果実績（マニュアル等）によって「課題認識が深まった」と回答した自治体数</t>
    <rPh sb="0" eb="4">
      <t>トドウフケン</t>
    </rPh>
    <rPh sb="5" eb="8">
      <t>セイレイシ</t>
    </rPh>
    <rPh sb="9" eb="10">
      <t>ム</t>
    </rPh>
    <rPh sb="22" eb="24">
      <t>セイカ</t>
    </rPh>
    <rPh sb="24" eb="26">
      <t>ジッセキ</t>
    </rPh>
    <rPh sb="32" eb="33">
      <t>トウ</t>
    </rPh>
    <rPh sb="39" eb="41">
      <t>カダイ</t>
    </rPh>
    <rPh sb="41" eb="43">
      <t>ニンシキ</t>
    </rPh>
    <rPh sb="44" eb="45">
      <t>フカ</t>
    </rPh>
    <rPh sb="50" eb="52">
      <t>カイトウ</t>
    </rPh>
    <rPh sb="54" eb="57">
      <t>ジチタイ</t>
    </rPh>
    <rPh sb="57" eb="58">
      <t>スウ</t>
    </rPh>
    <phoneticPr fontId="5"/>
  </si>
  <si>
    <t>都道府県・政令市に向けた成果実績（マニュアル等）についてのアンケート</t>
    <phoneticPr fontId="5"/>
  </si>
  <si>
    <t>土地取引規制に関するマニュアル等を策定し、説明会を開催した回数</t>
    <rPh sb="7" eb="8">
      <t>カン</t>
    </rPh>
    <rPh sb="15" eb="16">
      <t>ナド</t>
    </rPh>
    <rPh sb="17" eb="19">
      <t>サクテイ</t>
    </rPh>
    <rPh sb="21" eb="24">
      <t>セツメイカイ</t>
    </rPh>
    <rPh sb="25" eb="27">
      <t>カイサイ</t>
    </rPh>
    <rPh sb="29" eb="31">
      <t>カイスウ</t>
    </rPh>
    <phoneticPr fontId="5"/>
  </si>
  <si>
    <t>回</t>
    <rPh sb="0" eb="1">
      <t>カイ</t>
    </rPh>
    <phoneticPr fontId="5"/>
  </si>
  <si>
    <t>予算額／都道府県・政令市に向けたアンケートにおいて、成果実績（マニュアル等）によって「課題認識が深まった」と回答した自治体数　　　　　　　　　　　　　</t>
    <phoneticPr fontId="5"/>
  </si>
  <si>
    <t>千円</t>
    <rPh sb="0" eb="2">
      <t>センエン</t>
    </rPh>
    <phoneticPr fontId="5"/>
  </si>
  <si>
    <t>千円/円</t>
    <rPh sb="0" eb="2">
      <t>センエン</t>
    </rPh>
    <rPh sb="3" eb="4">
      <t>エン</t>
    </rPh>
    <phoneticPr fontId="5"/>
  </si>
  <si>
    <t>3,000/63</t>
    <phoneticPr fontId="5"/>
  </si>
  <si>
    <t>９　市場環境の整備、産業の生産性向上、消費者利益の保護</t>
  </si>
  <si>
    <t>３１　不動産市場の整備や適正な土地利用のための条件整備を推進する</t>
  </si>
  <si>
    <t>無</t>
  </si>
  <si>
    <t>‐</t>
  </si>
  <si>
    <t>全国各地の土地取引の監視・規制体制の充実。特に南海トラフ等被災が想定される地域での取組を支援。</t>
    <rPh sb="0" eb="2">
      <t>ゼンコク</t>
    </rPh>
    <rPh sb="2" eb="4">
      <t>カクチ</t>
    </rPh>
    <rPh sb="5" eb="7">
      <t>トチ</t>
    </rPh>
    <rPh sb="7" eb="9">
      <t>トリヒキ</t>
    </rPh>
    <rPh sb="10" eb="12">
      <t>カンシ</t>
    </rPh>
    <rPh sb="13" eb="15">
      <t>キセイ</t>
    </rPh>
    <rPh sb="15" eb="17">
      <t>タイセイ</t>
    </rPh>
    <rPh sb="18" eb="20">
      <t>ジュウジツ</t>
    </rPh>
    <rPh sb="21" eb="22">
      <t>トク</t>
    </rPh>
    <rPh sb="23" eb="25">
      <t>ナンカイ</t>
    </rPh>
    <rPh sb="28" eb="29">
      <t>トウ</t>
    </rPh>
    <rPh sb="29" eb="31">
      <t>ヒサイ</t>
    </rPh>
    <rPh sb="32" eb="34">
      <t>ソウテイ</t>
    </rPh>
    <rPh sb="37" eb="39">
      <t>チイキ</t>
    </rPh>
    <rPh sb="41" eb="43">
      <t>トリクミ</t>
    </rPh>
    <rPh sb="44" eb="46">
      <t>シエン</t>
    </rPh>
    <phoneticPr fontId="5"/>
  </si>
  <si>
    <t>国が中心となって全国の自治体にアンケート・ヒアリングを実施して取り組む必要。</t>
    <rPh sb="0" eb="1">
      <t>ゼンコク</t>
    </rPh>
    <rPh sb="1" eb="2">
      <t>ジコク</t>
    </rPh>
    <rPh sb="2" eb="4">
      <t>チュウシン</t>
    </rPh>
    <rPh sb="8" eb="10">
      <t>ゼンコク</t>
    </rPh>
    <rPh sb="11" eb="14">
      <t>ジチタイ</t>
    </rPh>
    <rPh sb="27" eb="29">
      <t>ジッシ</t>
    </rPh>
    <rPh sb="31" eb="32">
      <t>ト</t>
    </rPh>
    <rPh sb="33" eb="34">
      <t>ク</t>
    </rPh>
    <rPh sb="35" eb="37">
      <t>ヒツヨウ</t>
    </rPh>
    <phoneticPr fontId="5"/>
  </si>
  <si>
    <t>局地的に地価が高騰している地域がある。また、南海トラフ地震等防災/減災対策等に関連し需要が見込まれている。</t>
    <rPh sb="0" eb="3">
      <t>キョクチテキ</t>
    </rPh>
    <rPh sb="4" eb="6">
      <t>チカ</t>
    </rPh>
    <rPh sb="7" eb="9">
      <t>コウトウ</t>
    </rPh>
    <rPh sb="13" eb="15">
      <t>チイキ</t>
    </rPh>
    <rPh sb="22" eb="24">
      <t>ナンカイ</t>
    </rPh>
    <rPh sb="27" eb="29">
      <t>ジシン</t>
    </rPh>
    <rPh sb="29" eb="30">
      <t>トウ</t>
    </rPh>
    <rPh sb="30" eb="32">
      <t>ボウサイ</t>
    </rPh>
    <rPh sb="33" eb="35">
      <t>ゲンサイ</t>
    </rPh>
    <rPh sb="35" eb="37">
      <t>タイサク</t>
    </rPh>
    <rPh sb="37" eb="38">
      <t>トウ</t>
    </rPh>
    <rPh sb="39" eb="41">
      <t>カンレン</t>
    </rPh>
    <rPh sb="42" eb="44">
      <t>ジュヨウ</t>
    </rPh>
    <rPh sb="45" eb="47">
      <t>ミコ</t>
    </rPh>
    <phoneticPr fontId="5"/>
  </si>
  <si>
    <t>一般競争により事業者を選定しており、競争性が確保されている。</t>
    <rPh sb="0" eb="2">
      <t>イッパン</t>
    </rPh>
    <rPh sb="2" eb="4">
      <t>キョウソウ</t>
    </rPh>
    <rPh sb="7" eb="10">
      <t>ジギョウシャ</t>
    </rPh>
    <rPh sb="11" eb="13">
      <t>センテイ</t>
    </rPh>
    <rPh sb="18" eb="21">
      <t>キョウソウセイ</t>
    </rPh>
    <rPh sb="22" eb="24">
      <t>カクホ</t>
    </rPh>
    <phoneticPr fontId="5"/>
  </si>
  <si>
    <t>一般競争により事業者を選定することで、コストの削減を図っており、妥当である。</t>
    <rPh sb="0" eb="2">
      <t>イッパン</t>
    </rPh>
    <rPh sb="2" eb="4">
      <t>キョウソウ</t>
    </rPh>
    <rPh sb="7" eb="10">
      <t>ジギョウシャ</t>
    </rPh>
    <rPh sb="11" eb="13">
      <t>センテイ</t>
    </rPh>
    <rPh sb="23" eb="25">
      <t>サクゲン</t>
    </rPh>
    <rPh sb="26" eb="27">
      <t>ハカ</t>
    </rPh>
    <rPh sb="32" eb="34">
      <t>ダトウ</t>
    </rPh>
    <phoneticPr fontId="5"/>
  </si>
  <si>
    <t>業務目的に即した内容となっている。</t>
    <rPh sb="0" eb="2">
      <t>ギョウム</t>
    </rPh>
    <rPh sb="2" eb="4">
      <t>モクテキ</t>
    </rPh>
    <rPh sb="5" eb="6">
      <t>ソク</t>
    </rPh>
    <rPh sb="8" eb="10">
      <t>ナイヨウ</t>
    </rPh>
    <phoneticPr fontId="5"/>
  </si>
  <si>
    <t>国土利用計画法に基づく届出情報の収集・分析は内製化を図り、業務発注費用の節減を図っている。</t>
    <rPh sb="0" eb="2">
      <t>コクド</t>
    </rPh>
    <rPh sb="2" eb="4">
      <t>リヨウ</t>
    </rPh>
    <rPh sb="4" eb="7">
      <t>ケイカクホウ</t>
    </rPh>
    <rPh sb="8" eb="9">
      <t>モト</t>
    </rPh>
    <rPh sb="11" eb="13">
      <t>トドケデ</t>
    </rPh>
    <rPh sb="13" eb="15">
      <t>ジョウホウ</t>
    </rPh>
    <rPh sb="16" eb="18">
      <t>シュウシュウ</t>
    </rPh>
    <rPh sb="19" eb="21">
      <t>ブンセキ</t>
    </rPh>
    <rPh sb="22" eb="25">
      <t>ナイセイカ</t>
    </rPh>
    <rPh sb="26" eb="27">
      <t>ハカ</t>
    </rPh>
    <rPh sb="29" eb="31">
      <t>ギョウム</t>
    </rPh>
    <rPh sb="31" eb="33">
      <t>ハッチュウ</t>
    </rPh>
    <rPh sb="33" eb="35">
      <t>ヒヨウ</t>
    </rPh>
    <rPh sb="36" eb="38">
      <t>セツゲン</t>
    </rPh>
    <rPh sb="39" eb="40">
      <t>ハカ</t>
    </rPh>
    <phoneticPr fontId="5"/>
  </si>
  <si>
    <t>成果実績は概ね目標に見合った実績であるといえる。</t>
  </si>
  <si>
    <t>本事業により整理されたマニュアルは、都道府県・政令市担当部局へ提供するとともに、説明会も実施し広く自治体に活用されている。</t>
  </si>
  <si>
    <t>説明会を実施するとともに自治体に配布。</t>
    <rPh sb="0" eb="3">
      <t>セツメイカイ</t>
    </rPh>
    <rPh sb="4" eb="6">
      <t>ジッシ</t>
    </rPh>
    <rPh sb="12" eb="15">
      <t>ジチタイ</t>
    </rPh>
    <rPh sb="16" eb="18">
      <t>ハイフ</t>
    </rPh>
    <phoneticPr fontId="5"/>
  </si>
  <si>
    <t>本事業により整理されたマニュアルは、都道府県・政令市担当部局へ提供するとともに、説明会も実施。広く、土地取引の監視区域設定手法を一般的に示すことで、自治体に活用されている。</t>
    <rPh sb="0" eb="1">
      <t>ホン</t>
    </rPh>
    <rPh sb="1" eb="3">
      <t>ジギョウ</t>
    </rPh>
    <rPh sb="18" eb="22">
      <t>トドウフケン</t>
    </rPh>
    <rPh sb="23" eb="25">
      <t>セイレイ</t>
    </rPh>
    <rPh sb="25" eb="26">
      <t>シ</t>
    </rPh>
    <rPh sb="26" eb="28">
      <t>タントウ</t>
    </rPh>
    <rPh sb="28" eb="30">
      <t>ブキョク</t>
    </rPh>
    <rPh sb="31" eb="33">
      <t>テイキョウ</t>
    </rPh>
    <rPh sb="40" eb="43">
      <t>セツメイカイ</t>
    </rPh>
    <rPh sb="44" eb="46">
      <t>ジッシ</t>
    </rPh>
    <rPh sb="47" eb="48">
      <t>ヒロ</t>
    </rPh>
    <rPh sb="50" eb="52">
      <t>トチ</t>
    </rPh>
    <rPh sb="52" eb="54">
      <t>トリヒキ</t>
    </rPh>
    <rPh sb="55" eb="57">
      <t>カンシ</t>
    </rPh>
    <rPh sb="57" eb="59">
      <t>クイキ</t>
    </rPh>
    <rPh sb="59" eb="61">
      <t>セッテイ</t>
    </rPh>
    <rPh sb="61" eb="63">
      <t>シュホウ</t>
    </rPh>
    <rPh sb="64" eb="67">
      <t>イッパンテキ</t>
    </rPh>
    <rPh sb="68" eb="69">
      <t>シメ</t>
    </rPh>
    <rPh sb="74" eb="77">
      <t>ジチタイ</t>
    </rPh>
    <rPh sb="78" eb="80">
      <t>カツヨウ</t>
    </rPh>
    <phoneticPr fontId="5"/>
  </si>
  <si>
    <t>市町村に対しても広く周知することで、土地取引の監視体制の底上げ・強化が図られる。</t>
    <rPh sb="0" eb="3">
      <t>シチョウソン</t>
    </rPh>
    <rPh sb="4" eb="5">
      <t>タイ</t>
    </rPh>
    <rPh sb="8" eb="9">
      <t>ヒロ</t>
    </rPh>
    <rPh sb="10" eb="12">
      <t>シュウチ</t>
    </rPh>
    <rPh sb="18" eb="20">
      <t>トチ</t>
    </rPh>
    <rPh sb="20" eb="22">
      <t>トリヒキ</t>
    </rPh>
    <rPh sb="23" eb="25">
      <t>カンシ</t>
    </rPh>
    <rPh sb="25" eb="27">
      <t>タイセイ</t>
    </rPh>
    <rPh sb="28" eb="30">
      <t>ソコア</t>
    </rPh>
    <rPh sb="32" eb="34">
      <t>キョウカ</t>
    </rPh>
    <rPh sb="35" eb="36">
      <t>ハカ</t>
    </rPh>
    <phoneticPr fontId="5"/>
  </si>
  <si>
    <t>新26-62</t>
    <rPh sb="0" eb="1">
      <t>シン</t>
    </rPh>
    <phoneticPr fontId="5"/>
  </si>
  <si>
    <t>新26-048</t>
    <rPh sb="0" eb="1">
      <t>シン</t>
    </rPh>
    <phoneticPr fontId="5"/>
  </si>
  <si>
    <t>326</t>
    <phoneticPr fontId="5"/>
  </si>
  <si>
    <t>0327</t>
    <phoneticPr fontId="5"/>
  </si>
  <si>
    <t>A.株式会社工業市場研究所</t>
    <phoneticPr fontId="5"/>
  </si>
  <si>
    <t>人件費等</t>
  </si>
  <si>
    <t>株式会社工業市場研究所</t>
    <phoneticPr fontId="5"/>
  </si>
  <si>
    <t>－</t>
    <phoneticPr fontId="5"/>
  </si>
  <si>
    <t>3,000/62</t>
    <phoneticPr fontId="5"/>
  </si>
  <si>
    <t>土地取引規制に関するデータ等を多角的に分析し、土地取引の動向の把握・監視体制を整備することで、適正かつ合理的な土地利用を確保を図る。</t>
    <rPh sb="0" eb="2">
      <t>トチ</t>
    </rPh>
    <rPh sb="2" eb="4">
      <t>トリヒキ</t>
    </rPh>
    <rPh sb="4" eb="6">
      <t>キセイ</t>
    </rPh>
    <rPh sb="7" eb="8">
      <t>カン</t>
    </rPh>
    <rPh sb="13" eb="14">
      <t>ラ</t>
    </rPh>
    <rPh sb="15" eb="18">
      <t>タカクテキ</t>
    </rPh>
    <rPh sb="19" eb="21">
      <t>ブンセキ</t>
    </rPh>
    <rPh sb="23" eb="25">
      <t>トチ</t>
    </rPh>
    <rPh sb="25" eb="27">
      <t>トリヒキ</t>
    </rPh>
    <rPh sb="28" eb="30">
      <t>ドウコウ</t>
    </rPh>
    <rPh sb="31" eb="33">
      <t>ハアク</t>
    </rPh>
    <rPh sb="34" eb="36">
      <t>カンシ</t>
    </rPh>
    <rPh sb="36" eb="38">
      <t>タイセイ</t>
    </rPh>
    <rPh sb="39" eb="41">
      <t>セイビ</t>
    </rPh>
    <rPh sb="47" eb="49">
      <t>テキセイ</t>
    </rPh>
    <rPh sb="51" eb="54">
      <t>ゴウリテキ</t>
    </rPh>
    <rPh sb="55" eb="57">
      <t>トチ</t>
    </rPh>
    <rPh sb="57" eb="59">
      <t>リヨウ</t>
    </rPh>
    <rPh sb="60" eb="62">
      <t>カクホ</t>
    </rPh>
    <rPh sb="63" eb="64">
      <t>ハカ</t>
    </rPh>
    <phoneticPr fontId="5"/>
  </si>
  <si>
    <t xml:space="preserve">・バブル期以降、地価下落傾向が続いていることから、関係自治体において、土地取引の監視や土地取引規制措置のノウハウが十分に蓄積・継承されていない状況にある。
・その一方で、近年、三大都市圏に加え、地方圏においても地価に回復の兆しが見られる他、東日本大震災の被災地をはじめ、大規模災害時に新たな移転用地需要により地価が高騰する等のケースが見受けられる。
・このため、土地取引動向の実態等の把握・分析を行うとともに、土地取引監視のマニュアル等を整備することにより、関係自治体において土地取引監視のノウハウの共有を図る。
</t>
    <phoneticPr fontId="5"/>
  </si>
  <si>
    <t>3,000/62</t>
    <phoneticPr fontId="5"/>
  </si>
  <si>
    <t>土地関係データの整理及び分析</t>
    <phoneticPr fontId="5"/>
  </si>
  <si>
    <t>土地取引規制に関するデータ等を多角的に分析し、土地取引の動向の把握・監視体制を整備することで、適正かつ合理的な土地利用の確保を図る。</t>
    <rPh sb="0" eb="2">
      <t>トチ</t>
    </rPh>
    <rPh sb="2" eb="4">
      <t>トリヒキ</t>
    </rPh>
    <rPh sb="4" eb="6">
      <t>キセイ</t>
    </rPh>
    <rPh sb="7" eb="8">
      <t>カン</t>
    </rPh>
    <rPh sb="13" eb="14">
      <t>ラ</t>
    </rPh>
    <rPh sb="15" eb="18">
      <t>タカクテキ</t>
    </rPh>
    <rPh sb="19" eb="21">
      <t>ブンセキ</t>
    </rPh>
    <rPh sb="23" eb="25">
      <t>トチ</t>
    </rPh>
    <rPh sb="25" eb="27">
      <t>トリヒキ</t>
    </rPh>
    <rPh sb="28" eb="30">
      <t>ドウコウ</t>
    </rPh>
    <rPh sb="31" eb="33">
      <t>ハアク</t>
    </rPh>
    <rPh sb="34" eb="36">
      <t>カンシ</t>
    </rPh>
    <rPh sb="36" eb="38">
      <t>タイセイ</t>
    </rPh>
    <rPh sb="39" eb="41">
      <t>セイビ</t>
    </rPh>
    <rPh sb="47" eb="49">
      <t>テキセイ</t>
    </rPh>
    <rPh sb="51" eb="54">
      <t>ゴウリテキ</t>
    </rPh>
    <rPh sb="55" eb="57">
      <t>トチ</t>
    </rPh>
    <rPh sb="57" eb="59">
      <t>リヨウ</t>
    </rPh>
    <rPh sb="60" eb="62">
      <t>カクホ</t>
    </rPh>
    <rPh sb="63" eb="64">
      <t>ハカ</t>
    </rPh>
    <phoneticPr fontId="5"/>
  </si>
  <si>
    <t>340</t>
    <phoneticPr fontId="5"/>
  </si>
  <si>
    <t>終了予定</t>
  </si>
  <si>
    <t>本事業の成果を活用し、引き続き、土地取引の動向の把握・監視体制の整備に努められたい。</t>
    <rPh sb="0" eb="1">
      <t>ホン</t>
    </rPh>
    <rPh sb="1" eb="3">
      <t>ジギョウ</t>
    </rPh>
    <rPh sb="4" eb="6">
      <t>セイカ</t>
    </rPh>
    <rPh sb="7" eb="9">
      <t>カツヨウ</t>
    </rPh>
    <rPh sb="11" eb="12">
      <t>ヒ</t>
    </rPh>
    <rPh sb="13" eb="14">
      <t>ツヅ</t>
    </rPh>
    <rPh sb="16" eb="18">
      <t>トチ</t>
    </rPh>
    <rPh sb="18" eb="20">
      <t>トリヒキ</t>
    </rPh>
    <rPh sb="21" eb="23">
      <t>ドウコウ</t>
    </rPh>
    <rPh sb="24" eb="26">
      <t>ハアク</t>
    </rPh>
    <rPh sb="27" eb="29">
      <t>カンシ</t>
    </rPh>
    <rPh sb="29" eb="31">
      <t>タイセイ</t>
    </rPh>
    <rPh sb="32" eb="34">
      <t>セイビ</t>
    </rPh>
    <rPh sb="35" eb="36">
      <t>ツト</t>
    </rPh>
    <phoneticPr fontId="5"/>
  </si>
  <si>
    <t>課長　安岡　義敏</t>
    <rPh sb="0" eb="2">
      <t>カチョウ</t>
    </rPh>
    <rPh sb="3" eb="5">
      <t>ヤスオカ</t>
    </rPh>
    <rPh sb="6" eb="8">
      <t>ヨシトシ</t>
    </rPh>
    <phoneticPr fontId="5"/>
  </si>
  <si>
    <t>平成32年度より、事業を廃止するため。</t>
    <rPh sb="0" eb="2">
      <t>ヘイセイ</t>
    </rPh>
    <rPh sb="4" eb="6">
      <t>ネンド</t>
    </rPh>
    <rPh sb="9" eb="11">
      <t>ジギョウ</t>
    </rPh>
    <rPh sb="12" eb="14">
      <t>ハイシ</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</si>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</sst>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141682</xdr:colOff>
      <xdr:row>741</xdr:row>
      <xdr:rowOff>243332</xdr:rowOff>
    </xdr:from>
    <xdr:to>
      <xdr:col>16</xdr:col>
      <xdr:colOff>147923</xdr:colOff>
      <xdr:row>746</xdr:row>
      <xdr:rowOff>243330</xdr:rowOff>
    </xdr:to>
    <xdr:cxnSp macro="">
      <xdr:nvCxnSpPr>
        <xdr:cNvPr id="3" name="直線コネクタ 2">
          <a:extLst>
            <a:ext uri="{FF2B5EF4-FFF2-40B4-BE49-F238E27FC236}">
              <a16:creationId xmlns="" xmlns:a16="http://schemas.microsoft.com/office/drawing/2014/main" id="{00000000-0008-0000-0000-00000A000000}"/>
            </a:ext>
          </a:extLst>
        </xdr:cNvPr>
        <xdr:cNvCxnSpPr/>
      </xdr:nvCxnSpPr>
      <xdr:spPr>
        <a:xfrm flipH="1">
          <a:off x="3342082" y="40505507"/>
          <a:ext cx="6241" cy="1762123"/>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152888</xdr:colOff>
      <xdr:row>746</xdr:row>
      <xdr:rowOff>226521</xdr:rowOff>
    </xdr:from>
    <xdr:to>
      <xdr:col>19</xdr:col>
      <xdr:colOff>16013</xdr:colOff>
      <xdr:row>746</xdr:row>
      <xdr:rowOff>235828</xdr:rowOff>
    </xdr:to>
    <xdr:cxnSp macro="">
      <xdr:nvCxnSpPr>
        <xdr:cNvPr id="4" name="直線コネクタ 3">
          <a:extLst>
            <a:ext uri="{FF2B5EF4-FFF2-40B4-BE49-F238E27FC236}">
              <a16:creationId xmlns="" xmlns:a16="http://schemas.microsoft.com/office/drawing/2014/main" id="{00000000-0008-0000-0000-00000B000000}"/>
            </a:ext>
          </a:extLst>
        </xdr:cNvPr>
        <xdr:cNvCxnSpPr>
          <a:stCxn id="7" idx="1"/>
        </xdr:cNvCxnSpPr>
      </xdr:nvCxnSpPr>
      <xdr:spPr>
        <a:xfrm flipH="1">
          <a:off x="3353288" y="42250821"/>
          <a:ext cx="463200" cy="93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27214</xdr:colOff>
      <xdr:row>740</xdr:row>
      <xdr:rowOff>108858</xdr:rowOff>
    </xdr:from>
    <xdr:to>
      <xdr:col>22</xdr:col>
      <xdr:colOff>164086</xdr:colOff>
      <xdr:row>741</xdr:row>
      <xdr:rowOff>254535</xdr:rowOff>
    </xdr:to>
    <xdr:sp macro="" textlink="">
      <xdr:nvSpPr>
        <xdr:cNvPr id="5" name="正方形/長方形 4">
          <a:extLst>
            <a:ext uri="{FF2B5EF4-FFF2-40B4-BE49-F238E27FC236}">
              <a16:creationId xmlns="" xmlns:a16="http://schemas.microsoft.com/office/drawing/2014/main" id="{00000000-0008-0000-0000-00000C000000}"/>
            </a:ext>
          </a:extLst>
        </xdr:cNvPr>
        <xdr:cNvSpPr/>
      </xdr:nvSpPr>
      <xdr:spPr>
        <a:xfrm>
          <a:off x="2427514" y="40018608"/>
          <a:ext cx="2137122" cy="49810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国土交通本省</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4</a:t>
          </a:r>
          <a:r>
            <a:rPr kumimoji="1" lang="ja-JP" altLang="en-US" sz="1100">
              <a:solidFill>
                <a:sysClr val="windowText" lastClr="000000"/>
              </a:solidFill>
            </a:rPr>
            <a:t>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25</xdr:col>
      <xdr:colOff>141680</xdr:colOff>
      <xdr:row>741</xdr:row>
      <xdr:rowOff>176096</xdr:rowOff>
    </xdr:from>
    <xdr:to>
      <xdr:col>35</xdr:col>
      <xdr:colOff>164093</xdr:colOff>
      <xdr:row>743</xdr:row>
      <xdr:rowOff>8006</xdr:rowOff>
    </xdr:to>
    <xdr:sp macro="" textlink="">
      <xdr:nvSpPr>
        <xdr:cNvPr id="6" name="正方形/長方形 5">
          <a:extLst>
            <a:ext uri="{FF2B5EF4-FFF2-40B4-BE49-F238E27FC236}">
              <a16:creationId xmlns="" xmlns:a16="http://schemas.microsoft.com/office/drawing/2014/main" id="{00000000-0008-0000-0000-00000D000000}"/>
            </a:ext>
          </a:extLst>
        </xdr:cNvPr>
        <xdr:cNvSpPr/>
      </xdr:nvSpPr>
      <xdr:spPr>
        <a:xfrm>
          <a:off x="5142305" y="40438271"/>
          <a:ext cx="2022663" cy="53676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事務費（職員旅費）</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0.3</a:t>
          </a:r>
          <a:r>
            <a:rPr kumimoji="1" lang="ja-JP" altLang="en-US" sz="1100">
              <a:solidFill>
                <a:sysClr val="windowText" lastClr="000000"/>
              </a:solidFill>
            </a:rPr>
            <a:t>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19</xdr:col>
      <xdr:colOff>16013</xdr:colOff>
      <xdr:row>745</xdr:row>
      <xdr:rowOff>288153</xdr:rowOff>
    </xdr:from>
    <xdr:to>
      <xdr:col>32</xdr:col>
      <xdr:colOff>197709</xdr:colOff>
      <xdr:row>747</xdr:row>
      <xdr:rowOff>164889</xdr:rowOff>
    </xdr:to>
    <xdr:sp macro="" textlink="">
      <xdr:nvSpPr>
        <xdr:cNvPr id="7" name="正方形/長方形 6">
          <a:extLst>
            <a:ext uri="{FF2B5EF4-FFF2-40B4-BE49-F238E27FC236}">
              <a16:creationId xmlns="" xmlns:a16="http://schemas.microsoft.com/office/drawing/2014/main" id="{00000000-0008-0000-0000-00000E000000}"/>
            </a:ext>
          </a:extLst>
        </xdr:cNvPr>
        <xdr:cNvSpPr/>
      </xdr:nvSpPr>
      <xdr:spPr>
        <a:xfrm>
          <a:off x="3816488" y="41960028"/>
          <a:ext cx="2782021" cy="58158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Ａ．一般財団法人　土地情報センター</a:t>
          </a:r>
          <a:endParaRPr kumimoji="1" lang="en-US" altLang="ja-JP" sz="1100">
            <a:solidFill>
              <a:sysClr val="windowText" lastClr="000000"/>
            </a:solidFill>
          </a:endParaRPr>
        </a:p>
        <a:p>
          <a:pPr algn="ctr"/>
          <a:r>
            <a:rPr kumimoji="1" lang="en-US" altLang="ja-JP" sz="1100">
              <a:solidFill>
                <a:sysClr val="windowText" lastClr="000000"/>
              </a:solidFill>
            </a:rPr>
            <a:t>3</a:t>
          </a:r>
          <a:r>
            <a:rPr kumimoji="1" lang="ja-JP" altLang="en-US" sz="1100">
              <a:solidFill>
                <a:sysClr val="windowText" lastClr="000000"/>
              </a:solidFill>
            </a:rPr>
            <a:t>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19</xdr:col>
      <xdr:colOff>62147</xdr:colOff>
      <xdr:row>744</xdr:row>
      <xdr:rowOff>250538</xdr:rowOff>
    </xdr:from>
    <xdr:to>
      <xdr:col>34</xdr:col>
      <xdr:colOff>27214</xdr:colOff>
      <xdr:row>745</xdr:row>
      <xdr:rowOff>217714</xdr:rowOff>
    </xdr:to>
    <xdr:sp macro="" textlink="">
      <xdr:nvSpPr>
        <xdr:cNvPr id="8" name="テキスト ボックス 7">
          <a:extLst>
            <a:ext uri="{FF2B5EF4-FFF2-40B4-BE49-F238E27FC236}">
              <a16:creationId xmlns="" xmlns:a16="http://schemas.microsoft.com/office/drawing/2014/main" id="{00000000-0008-0000-0000-00000F000000}"/>
            </a:ext>
          </a:extLst>
        </xdr:cNvPr>
        <xdr:cNvSpPr txBox="1"/>
      </xdr:nvSpPr>
      <xdr:spPr>
        <a:xfrm>
          <a:off x="3862622" y="41569988"/>
          <a:ext cx="2965442" cy="319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19</xdr:col>
      <xdr:colOff>108062</xdr:colOff>
      <xdr:row>747</xdr:row>
      <xdr:rowOff>254535</xdr:rowOff>
    </xdr:from>
    <xdr:to>
      <xdr:col>33</xdr:col>
      <xdr:colOff>108857</xdr:colOff>
      <xdr:row>750</xdr:row>
      <xdr:rowOff>154459</xdr:rowOff>
    </xdr:to>
    <xdr:sp macro="" textlink="">
      <xdr:nvSpPr>
        <xdr:cNvPr id="9" name="大かっこ 8">
          <a:extLst>
            <a:ext uri="{FF2B5EF4-FFF2-40B4-BE49-F238E27FC236}">
              <a16:creationId xmlns="" xmlns:a16="http://schemas.microsoft.com/office/drawing/2014/main" id="{00000000-0008-0000-0000-000010000000}"/>
            </a:ext>
          </a:extLst>
        </xdr:cNvPr>
        <xdr:cNvSpPr/>
      </xdr:nvSpPr>
      <xdr:spPr bwMode="auto">
        <a:xfrm>
          <a:off x="4021035" y="42859603"/>
          <a:ext cx="2884038" cy="9425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t>土地関係データの整理及び分析</a:t>
          </a:r>
          <a:endParaRPr kumimoji="1" lang="en-US" altLang="ja-JP" sz="1100"/>
        </a:p>
      </xdr:txBody>
    </xdr:sp>
    <xdr:clientData/>
  </xdr:twoCellAnchor>
  <xdr:twoCellAnchor>
    <xdr:from>
      <xdr:col>16</xdr:col>
      <xdr:colOff>141682</xdr:colOff>
      <xdr:row>741</xdr:row>
      <xdr:rowOff>243332</xdr:rowOff>
    </xdr:from>
    <xdr:to>
      <xdr:col>16</xdr:col>
      <xdr:colOff>147923</xdr:colOff>
      <xdr:row>746</xdr:row>
      <xdr:rowOff>243330</xdr:rowOff>
    </xdr:to>
    <xdr:cxnSp macro="">
      <xdr:nvCxnSpPr>
        <xdr:cNvPr id="10" name="直線コネクタ 9">
          <a:extLst>
            <a:ext uri="{FF2B5EF4-FFF2-40B4-BE49-F238E27FC236}">
              <a16:creationId xmlns="" xmlns:a16="http://schemas.microsoft.com/office/drawing/2014/main" id="{00000000-0008-0000-0000-000022000000}"/>
            </a:ext>
          </a:extLst>
        </xdr:cNvPr>
        <xdr:cNvCxnSpPr/>
      </xdr:nvCxnSpPr>
      <xdr:spPr>
        <a:xfrm flipH="1">
          <a:off x="3342082" y="40505507"/>
          <a:ext cx="6241" cy="1762123"/>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152888</xdr:colOff>
      <xdr:row>746</xdr:row>
      <xdr:rowOff>226521</xdr:rowOff>
    </xdr:from>
    <xdr:to>
      <xdr:col>19</xdr:col>
      <xdr:colOff>16013</xdr:colOff>
      <xdr:row>746</xdr:row>
      <xdr:rowOff>235828</xdr:rowOff>
    </xdr:to>
    <xdr:cxnSp macro="">
      <xdr:nvCxnSpPr>
        <xdr:cNvPr id="11" name="直線コネクタ 10">
          <a:extLst>
            <a:ext uri="{FF2B5EF4-FFF2-40B4-BE49-F238E27FC236}">
              <a16:creationId xmlns="" xmlns:a16="http://schemas.microsoft.com/office/drawing/2014/main" id="{00000000-0008-0000-0000-000023000000}"/>
            </a:ext>
          </a:extLst>
        </xdr:cNvPr>
        <xdr:cNvCxnSpPr>
          <a:stCxn id="14" idx="1"/>
        </xdr:cNvCxnSpPr>
      </xdr:nvCxnSpPr>
      <xdr:spPr>
        <a:xfrm flipH="1">
          <a:off x="3353288" y="42250821"/>
          <a:ext cx="463200" cy="93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27214</xdr:colOff>
      <xdr:row>740</xdr:row>
      <xdr:rowOff>108858</xdr:rowOff>
    </xdr:from>
    <xdr:to>
      <xdr:col>22</xdr:col>
      <xdr:colOff>164086</xdr:colOff>
      <xdr:row>741</xdr:row>
      <xdr:rowOff>254535</xdr:rowOff>
    </xdr:to>
    <xdr:sp macro="" textlink="">
      <xdr:nvSpPr>
        <xdr:cNvPr id="12" name="正方形/長方形 11">
          <a:extLst>
            <a:ext uri="{FF2B5EF4-FFF2-40B4-BE49-F238E27FC236}">
              <a16:creationId xmlns="" xmlns:a16="http://schemas.microsoft.com/office/drawing/2014/main" id="{00000000-0008-0000-0000-000024000000}"/>
            </a:ext>
          </a:extLst>
        </xdr:cNvPr>
        <xdr:cNvSpPr/>
      </xdr:nvSpPr>
      <xdr:spPr>
        <a:xfrm>
          <a:off x="2427514" y="40018608"/>
          <a:ext cx="2137122" cy="49810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国土交通本省</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2</a:t>
          </a:r>
          <a:r>
            <a:rPr kumimoji="1" lang="ja-JP" altLang="en-US" sz="1100">
              <a:solidFill>
                <a:sysClr val="windowText" lastClr="000000"/>
              </a:solidFill>
            </a:rPr>
            <a:t>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25</xdr:col>
      <xdr:colOff>141680</xdr:colOff>
      <xdr:row>741</xdr:row>
      <xdr:rowOff>176096</xdr:rowOff>
    </xdr:from>
    <xdr:to>
      <xdr:col>35</xdr:col>
      <xdr:colOff>164093</xdr:colOff>
      <xdr:row>743</xdr:row>
      <xdr:rowOff>8006</xdr:rowOff>
    </xdr:to>
    <xdr:sp macro="" textlink="">
      <xdr:nvSpPr>
        <xdr:cNvPr id="13" name="正方形/長方形 12">
          <a:extLst>
            <a:ext uri="{FF2B5EF4-FFF2-40B4-BE49-F238E27FC236}">
              <a16:creationId xmlns="" xmlns:a16="http://schemas.microsoft.com/office/drawing/2014/main" id="{00000000-0008-0000-0000-000025000000}"/>
            </a:ext>
          </a:extLst>
        </xdr:cNvPr>
        <xdr:cNvSpPr/>
      </xdr:nvSpPr>
      <xdr:spPr>
        <a:xfrm>
          <a:off x="5142305" y="40438271"/>
          <a:ext cx="2022663" cy="53676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事務費（職員旅費）</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0.3</a:t>
          </a:r>
          <a:r>
            <a:rPr kumimoji="1" lang="ja-JP" altLang="en-US" sz="1100">
              <a:solidFill>
                <a:sysClr val="windowText" lastClr="000000"/>
              </a:solidFill>
            </a:rPr>
            <a:t>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19</xdr:col>
      <xdr:colOff>16013</xdr:colOff>
      <xdr:row>745</xdr:row>
      <xdr:rowOff>288153</xdr:rowOff>
    </xdr:from>
    <xdr:to>
      <xdr:col>32</xdr:col>
      <xdr:colOff>197709</xdr:colOff>
      <xdr:row>747</xdr:row>
      <xdr:rowOff>164889</xdr:rowOff>
    </xdr:to>
    <xdr:sp macro="" textlink="">
      <xdr:nvSpPr>
        <xdr:cNvPr id="14" name="正方形/長方形 13">
          <a:extLst>
            <a:ext uri="{FF2B5EF4-FFF2-40B4-BE49-F238E27FC236}">
              <a16:creationId xmlns="" xmlns:a16="http://schemas.microsoft.com/office/drawing/2014/main" id="{00000000-0008-0000-0000-000026000000}"/>
            </a:ext>
          </a:extLst>
        </xdr:cNvPr>
        <xdr:cNvSpPr/>
      </xdr:nvSpPr>
      <xdr:spPr>
        <a:xfrm>
          <a:off x="3816488" y="41960028"/>
          <a:ext cx="2782021" cy="58158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Ａ．株式会社工業市場研究所</a:t>
          </a:r>
          <a:endParaRPr kumimoji="1" lang="en-US" altLang="ja-JP" sz="1100">
            <a:solidFill>
              <a:sysClr val="windowText" lastClr="000000"/>
            </a:solidFill>
          </a:endParaRPr>
        </a:p>
        <a:p>
          <a:pPr algn="ctr"/>
          <a:r>
            <a:rPr kumimoji="1" lang="en-US" altLang="ja-JP" sz="1100">
              <a:solidFill>
                <a:sysClr val="windowText" lastClr="000000"/>
              </a:solidFill>
            </a:rPr>
            <a:t>2</a:t>
          </a:r>
          <a:r>
            <a:rPr kumimoji="1" lang="ja-JP" altLang="en-US" sz="1100">
              <a:solidFill>
                <a:sysClr val="windowText" lastClr="000000"/>
              </a:solidFill>
            </a:rPr>
            <a:t>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19</xdr:col>
      <xdr:colOff>62147</xdr:colOff>
      <xdr:row>744</xdr:row>
      <xdr:rowOff>250538</xdr:rowOff>
    </xdr:from>
    <xdr:to>
      <xdr:col>34</xdr:col>
      <xdr:colOff>27214</xdr:colOff>
      <xdr:row>745</xdr:row>
      <xdr:rowOff>217714</xdr:rowOff>
    </xdr:to>
    <xdr:sp macro="" textlink="">
      <xdr:nvSpPr>
        <xdr:cNvPr id="15" name="テキスト ボックス 14">
          <a:extLst>
            <a:ext uri="{FF2B5EF4-FFF2-40B4-BE49-F238E27FC236}">
              <a16:creationId xmlns="" xmlns:a16="http://schemas.microsoft.com/office/drawing/2014/main" id="{00000000-0008-0000-0000-000027000000}"/>
            </a:ext>
          </a:extLst>
        </xdr:cNvPr>
        <xdr:cNvSpPr txBox="1"/>
      </xdr:nvSpPr>
      <xdr:spPr>
        <a:xfrm>
          <a:off x="3862622" y="41569988"/>
          <a:ext cx="2965442" cy="319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4" t="s">
        <v>0</v>
      </c>
      <c r="AK2" s="924"/>
      <c r="AL2" s="924"/>
      <c r="AM2" s="924"/>
      <c r="AN2" s="924"/>
      <c r="AO2" s="925"/>
      <c r="AP2" s="925"/>
      <c r="AQ2" s="925"/>
      <c r="AR2" s="65" t="str">
        <f>IF(OR(AO2="　", AO2=""), "", "-")</f>
        <v/>
      </c>
      <c r="AS2" s="926">
        <v>337</v>
      </c>
      <c r="AT2" s="926"/>
      <c r="AU2" s="926"/>
      <c r="AV2" s="43" t="str">
        <f>IF(AW2="", "", "-")</f>
        <v/>
      </c>
      <c r="AW2" s="897"/>
      <c r="AX2" s="897"/>
    </row>
    <row r="3" spans="1:50" ht="21" customHeight="1" thickBot="1" x14ac:dyDescent="0.2">
      <c r="A3" s="853" t="s">
        <v>462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480</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482</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481</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70</v>
      </c>
      <c r="H5" s="826"/>
      <c r="I5" s="826"/>
      <c r="J5" s="826"/>
      <c r="K5" s="826"/>
      <c r="L5" s="826"/>
      <c r="M5" s="827" t="s">
        <v>65</v>
      </c>
      <c r="N5" s="828"/>
      <c r="O5" s="828"/>
      <c r="P5" s="828"/>
      <c r="Q5" s="828"/>
      <c r="R5" s="829"/>
      <c r="S5" s="830" t="s">
        <v>80</v>
      </c>
      <c r="T5" s="826"/>
      <c r="U5" s="826"/>
      <c r="V5" s="826"/>
      <c r="W5" s="826"/>
      <c r="X5" s="831"/>
      <c r="Y5" s="684" t="s">
        <v>3</v>
      </c>
      <c r="Z5" s="529"/>
      <c r="AA5" s="529"/>
      <c r="AB5" s="529"/>
      <c r="AC5" s="529"/>
      <c r="AD5" s="530"/>
      <c r="AE5" s="685" t="s">
        <v>483</v>
      </c>
      <c r="AF5" s="685"/>
      <c r="AG5" s="685"/>
      <c r="AH5" s="685"/>
      <c r="AI5" s="685"/>
      <c r="AJ5" s="685"/>
      <c r="AK5" s="685"/>
      <c r="AL5" s="685"/>
      <c r="AM5" s="685"/>
      <c r="AN5" s="685"/>
      <c r="AO5" s="685"/>
      <c r="AP5" s="686"/>
      <c r="AQ5" s="687" t="s">
        <v>534</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485</v>
      </c>
      <c r="H7" s="485"/>
      <c r="I7" s="485"/>
      <c r="J7" s="485"/>
      <c r="K7" s="485"/>
      <c r="L7" s="485"/>
      <c r="M7" s="485"/>
      <c r="N7" s="485"/>
      <c r="O7" s="485"/>
      <c r="P7" s="485"/>
      <c r="Q7" s="485"/>
      <c r="R7" s="485"/>
      <c r="S7" s="485"/>
      <c r="T7" s="485"/>
      <c r="U7" s="485"/>
      <c r="V7" s="485"/>
      <c r="W7" s="485"/>
      <c r="X7" s="486"/>
      <c r="Y7" s="908" t="s">
        <v>434</v>
      </c>
      <c r="Z7" s="429"/>
      <c r="AA7" s="429"/>
      <c r="AB7" s="429"/>
      <c r="AC7" s="429"/>
      <c r="AD7" s="909"/>
      <c r="AE7" s="898" t="s">
        <v>486</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1" t="s">
        <v>330</v>
      </c>
      <c r="B8" s="482"/>
      <c r="C8" s="482"/>
      <c r="D8" s="482"/>
      <c r="E8" s="482"/>
      <c r="F8" s="483"/>
      <c r="G8" s="927" t="str">
        <f>入力規則等!A28</f>
        <v>-</v>
      </c>
      <c r="H8" s="706"/>
      <c r="I8" s="706"/>
      <c r="J8" s="706"/>
      <c r="K8" s="706"/>
      <c r="L8" s="706"/>
      <c r="M8" s="706"/>
      <c r="N8" s="706"/>
      <c r="O8" s="706"/>
      <c r="P8" s="706"/>
      <c r="Q8" s="706"/>
      <c r="R8" s="706"/>
      <c r="S8" s="706"/>
      <c r="T8" s="706"/>
      <c r="U8" s="706"/>
      <c r="V8" s="706"/>
      <c r="W8" s="706"/>
      <c r="X8" s="928"/>
      <c r="Y8" s="832" t="s">
        <v>331</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530</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527</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29" t="s">
        <v>24</v>
      </c>
      <c r="B12" s="930"/>
      <c r="C12" s="930"/>
      <c r="D12" s="930"/>
      <c r="E12" s="930"/>
      <c r="F12" s="931"/>
      <c r="G12" s="746"/>
      <c r="H12" s="747"/>
      <c r="I12" s="747"/>
      <c r="J12" s="747"/>
      <c r="K12" s="747"/>
      <c r="L12" s="747"/>
      <c r="M12" s="747"/>
      <c r="N12" s="747"/>
      <c r="O12" s="747"/>
      <c r="P12" s="401" t="s">
        <v>453</v>
      </c>
      <c r="Q12" s="402"/>
      <c r="R12" s="402"/>
      <c r="S12" s="402"/>
      <c r="T12" s="402"/>
      <c r="U12" s="402"/>
      <c r="V12" s="403"/>
      <c r="W12" s="401" t="s">
        <v>450</v>
      </c>
      <c r="X12" s="402"/>
      <c r="Y12" s="402"/>
      <c r="Z12" s="402"/>
      <c r="AA12" s="402"/>
      <c r="AB12" s="402"/>
      <c r="AC12" s="403"/>
      <c r="AD12" s="401" t="s">
        <v>445</v>
      </c>
      <c r="AE12" s="402"/>
      <c r="AF12" s="402"/>
      <c r="AG12" s="402"/>
      <c r="AH12" s="402"/>
      <c r="AI12" s="402"/>
      <c r="AJ12" s="403"/>
      <c r="AK12" s="401" t="s">
        <v>438</v>
      </c>
      <c r="AL12" s="402"/>
      <c r="AM12" s="402"/>
      <c r="AN12" s="402"/>
      <c r="AO12" s="402"/>
      <c r="AP12" s="402"/>
      <c r="AQ12" s="403"/>
      <c r="AR12" s="401" t="s">
        <v>436</v>
      </c>
      <c r="AS12" s="402"/>
      <c r="AT12" s="402"/>
      <c r="AU12" s="402"/>
      <c r="AV12" s="402"/>
      <c r="AW12" s="402"/>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8</v>
      </c>
      <c r="Q13" s="644"/>
      <c r="R13" s="644"/>
      <c r="S13" s="644"/>
      <c r="T13" s="644"/>
      <c r="U13" s="644"/>
      <c r="V13" s="645"/>
      <c r="W13" s="643">
        <v>4</v>
      </c>
      <c r="X13" s="644"/>
      <c r="Y13" s="644"/>
      <c r="Z13" s="644"/>
      <c r="AA13" s="644"/>
      <c r="AB13" s="644"/>
      <c r="AC13" s="645"/>
      <c r="AD13" s="643">
        <v>3</v>
      </c>
      <c r="AE13" s="644"/>
      <c r="AF13" s="644"/>
      <c r="AG13" s="644"/>
      <c r="AH13" s="644"/>
      <c r="AI13" s="644"/>
      <c r="AJ13" s="645"/>
      <c r="AK13" s="643">
        <v>3</v>
      </c>
      <c r="AL13" s="644"/>
      <c r="AM13" s="644"/>
      <c r="AN13" s="644"/>
      <c r="AO13" s="644"/>
      <c r="AP13" s="644"/>
      <c r="AQ13" s="645"/>
      <c r="AR13" s="905">
        <v>0</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488</v>
      </c>
      <c r="Q14" s="644"/>
      <c r="R14" s="644"/>
      <c r="S14" s="644"/>
      <c r="T14" s="644"/>
      <c r="U14" s="644"/>
      <c r="V14" s="645"/>
      <c r="W14" s="643" t="s">
        <v>488</v>
      </c>
      <c r="X14" s="644"/>
      <c r="Y14" s="644"/>
      <c r="Z14" s="644"/>
      <c r="AA14" s="644"/>
      <c r="AB14" s="644"/>
      <c r="AC14" s="645"/>
      <c r="AD14" s="643" t="s">
        <v>488</v>
      </c>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488</v>
      </c>
      <c r="Q15" s="644"/>
      <c r="R15" s="644"/>
      <c r="S15" s="644"/>
      <c r="T15" s="644"/>
      <c r="U15" s="644"/>
      <c r="V15" s="645"/>
      <c r="W15" s="643" t="s">
        <v>488</v>
      </c>
      <c r="X15" s="644"/>
      <c r="Y15" s="644"/>
      <c r="Z15" s="644"/>
      <c r="AA15" s="644"/>
      <c r="AB15" s="644"/>
      <c r="AC15" s="645"/>
      <c r="AD15" s="643" t="s">
        <v>488</v>
      </c>
      <c r="AE15" s="644"/>
      <c r="AF15" s="644"/>
      <c r="AG15" s="644"/>
      <c r="AH15" s="644"/>
      <c r="AI15" s="644"/>
      <c r="AJ15" s="645"/>
      <c r="AK15" s="643" t="s">
        <v>488</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488</v>
      </c>
      <c r="Q16" s="644"/>
      <c r="R16" s="644"/>
      <c r="S16" s="644"/>
      <c r="T16" s="644"/>
      <c r="U16" s="644"/>
      <c r="V16" s="645"/>
      <c r="W16" s="643" t="s">
        <v>488</v>
      </c>
      <c r="X16" s="644"/>
      <c r="Y16" s="644"/>
      <c r="Z16" s="644"/>
      <c r="AA16" s="644"/>
      <c r="AB16" s="644"/>
      <c r="AC16" s="645"/>
      <c r="AD16" s="643" t="s">
        <v>488</v>
      </c>
      <c r="AE16" s="644"/>
      <c r="AF16" s="644"/>
      <c r="AG16" s="644"/>
      <c r="AH16" s="644"/>
      <c r="AI16" s="644"/>
      <c r="AJ16" s="645"/>
      <c r="AK16" s="643"/>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488</v>
      </c>
      <c r="Q17" s="644"/>
      <c r="R17" s="644"/>
      <c r="S17" s="644"/>
      <c r="T17" s="644"/>
      <c r="U17" s="644"/>
      <c r="V17" s="645"/>
      <c r="W17" s="643" t="s">
        <v>488</v>
      </c>
      <c r="X17" s="644"/>
      <c r="Y17" s="644"/>
      <c r="Z17" s="644"/>
      <c r="AA17" s="644"/>
      <c r="AB17" s="644"/>
      <c r="AC17" s="645"/>
      <c r="AD17" s="643" t="s">
        <v>488</v>
      </c>
      <c r="AE17" s="644"/>
      <c r="AF17" s="644"/>
      <c r="AG17" s="644"/>
      <c r="AH17" s="644"/>
      <c r="AI17" s="644"/>
      <c r="AJ17" s="645"/>
      <c r="AK17" s="643"/>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8</v>
      </c>
      <c r="Q18" s="865"/>
      <c r="R18" s="865"/>
      <c r="S18" s="865"/>
      <c r="T18" s="865"/>
      <c r="U18" s="865"/>
      <c r="V18" s="866"/>
      <c r="W18" s="864">
        <f>SUM(W13:AC17)</f>
        <v>4</v>
      </c>
      <c r="X18" s="865"/>
      <c r="Y18" s="865"/>
      <c r="Z18" s="865"/>
      <c r="AA18" s="865"/>
      <c r="AB18" s="865"/>
      <c r="AC18" s="866"/>
      <c r="AD18" s="864">
        <f>SUM(AD13:AJ17)</f>
        <v>3</v>
      </c>
      <c r="AE18" s="865"/>
      <c r="AF18" s="865"/>
      <c r="AG18" s="865"/>
      <c r="AH18" s="865"/>
      <c r="AI18" s="865"/>
      <c r="AJ18" s="866"/>
      <c r="AK18" s="864">
        <f>SUM(AK13:AQ17)</f>
        <v>3</v>
      </c>
      <c r="AL18" s="865"/>
      <c r="AM18" s="865"/>
      <c r="AN18" s="865"/>
      <c r="AO18" s="865"/>
      <c r="AP18" s="865"/>
      <c r="AQ18" s="866"/>
      <c r="AR18" s="864">
        <f>SUM(AR13:AX17)</f>
        <v>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6</v>
      </c>
      <c r="Q19" s="644"/>
      <c r="R19" s="644"/>
      <c r="S19" s="644"/>
      <c r="T19" s="644"/>
      <c r="U19" s="644"/>
      <c r="V19" s="645"/>
      <c r="W19" s="643">
        <v>4</v>
      </c>
      <c r="X19" s="644"/>
      <c r="Y19" s="644"/>
      <c r="Z19" s="644"/>
      <c r="AA19" s="644"/>
      <c r="AB19" s="644"/>
      <c r="AC19" s="645"/>
      <c r="AD19" s="643">
        <v>2</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62" t="s">
        <v>10</v>
      </c>
      <c r="H20" s="863"/>
      <c r="I20" s="863"/>
      <c r="J20" s="863"/>
      <c r="K20" s="863"/>
      <c r="L20" s="863"/>
      <c r="M20" s="863"/>
      <c r="N20" s="863"/>
      <c r="O20" s="863"/>
      <c r="P20" s="304">
        <f>IF(P18=0, "-", SUM(P19)/P18)</f>
        <v>0.75</v>
      </c>
      <c r="Q20" s="304"/>
      <c r="R20" s="304"/>
      <c r="S20" s="304"/>
      <c r="T20" s="304"/>
      <c r="U20" s="304"/>
      <c r="V20" s="304"/>
      <c r="W20" s="304">
        <f t="shared" ref="W20" si="0">IF(W18=0, "-", SUM(W19)/W18)</f>
        <v>1</v>
      </c>
      <c r="X20" s="304"/>
      <c r="Y20" s="304"/>
      <c r="Z20" s="304"/>
      <c r="AA20" s="304"/>
      <c r="AB20" s="304"/>
      <c r="AC20" s="304"/>
      <c r="AD20" s="304">
        <f t="shared" ref="AD20" si="1">IF(AD18=0, "-", SUM(AD19)/AD18)</f>
        <v>0.66666666666666663</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5"/>
      <c r="B21" s="836"/>
      <c r="C21" s="836"/>
      <c r="D21" s="836"/>
      <c r="E21" s="836"/>
      <c r="F21" s="932"/>
      <c r="G21" s="302" t="s">
        <v>398</v>
      </c>
      <c r="H21" s="303"/>
      <c r="I21" s="303"/>
      <c r="J21" s="303"/>
      <c r="K21" s="303"/>
      <c r="L21" s="303"/>
      <c r="M21" s="303"/>
      <c r="N21" s="303"/>
      <c r="O21" s="303"/>
      <c r="P21" s="304">
        <f>IF(P19=0, "-", SUM(P19)/SUM(P13,P14))</f>
        <v>0.75</v>
      </c>
      <c r="Q21" s="304"/>
      <c r="R21" s="304"/>
      <c r="S21" s="304"/>
      <c r="T21" s="304"/>
      <c r="U21" s="304"/>
      <c r="V21" s="304"/>
      <c r="W21" s="304">
        <f t="shared" ref="W21" si="2">IF(W19=0, "-", SUM(W19)/SUM(W13,W14))</f>
        <v>1</v>
      </c>
      <c r="X21" s="304"/>
      <c r="Y21" s="304"/>
      <c r="Z21" s="304"/>
      <c r="AA21" s="304"/>
      <c r="AB21" s="304"/>
      <c r="AC21" s="304"/>
      <c r="AD21" s="304">
        <f t="shared" ref="AD21" si="3">IF(AD19=0, "-", SUM(AD19)/SUM(AD13,AD14))</f>
        <v>0.66666666666666663</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0" t="s">
        <v>470</v>
      </c>
      <c r="B22" s="951"/>
      <c r="C22" s="951"/>
      <c r="D22" s="951"/>
      <c r="E22" s="951"/>
      <c r="F22" s="952"/>
      <c r="G22" s="937" t="s">
        <v>378</v>
      </c>
      <c r="H22" s="208"/>
      <c r="I22" s="208"/>
      <c r="J22" s="208"/>
      <c r="K22" s="208"/>
      <c r="L22" s="208"/>
      <c r="M22" s="208"/>
      <c r="N22" s="208"/>
      <c r="O22" s="209"/>
      <c r="P22" s="922" t="s">
        <v>439</v>
      </c>
      <c r="Q22" s="208"/>
      <c r="R22" s="208"/>
      <c r="S22" s="208"/>
      <c r="T22" s="208"/>
      <c r="U22" s="208"/>
      <c r="V22" s="209"/>
      <c r="W22" s="922" t="s">
        <v>435</v>
      </c>
      <c r="X22" s="208"/>
      <c r="Y22" s="208"/>
      <c r="Z22" s="208"/>
      <c r="AA22" s="208"/>
      <c r="AB22" s="208"/>
      <c r="AC22" s="209"/>
      <c r="AD22" s="922" t="s">
        <v>377</v>
      </c>
      <c r="AE22" s="208"/>
      <c r="AF22" s="208"/>
      <c r="AG22" s="208"/>
      <c r="AH22" s="208"/>
      <c r="AI22" s="208"/>
      <c r="AJ22" s="208"/>
      <c r="AK22" s="208"/>
      <c r="AL22" s="208"/>
      <c r="AM22" s="208"/>
      <c r="AN22" s="208"/>
      <c r="AO22" s="208"/>
      <c r="AP22" s="208"/>
      <c r="AQ22" s="208"/>
      <c r="AR22" s="208"/>
      <c r="AS22" s="208"/>
      <c r="AT22" s="208"/>
      <c r="AU22" s="208"/>
      <c r="AV22" s="208"/>
      <c r="AW22" s="208"/>
      <c r="AX22" s="959"/>
    </row>
    <row r="23" spans="1:50" ht="25.5" customHeight="1" x14ac:dyDescent="0.15">
      <c r="A23" s="953"/>
      <c r="B23" s="954"/>
      <c r="C23" s="954"/>
      <c r="D23" s="954"/>
      <c r="E23" s="954"/>
      <c r="F23" s="955"/>
      <c r="G23" s="938" t="s">
        <v>489</v>
      </c>
      <c r="H23" s="939"/>
      <c r="I23" s="939"/>
      <c r="J23" s="939"/>
      <c r="K23" s="939"/>
      <c r="L23" s="939"/>
      <c r="M23" s="939"/>
      <c r="N23" s="939"/>
      <c r="O23" s="940"/>
      <c r="P23" s="905">
        <v>3</v>
      </c>
      <c r="Q23" s="906"/>
      <c r="R23" s="906"/>
      <c r="S23" s="906"/>
      <c r="T23" s="906"/>
      <c r="U23" s="906"/>
      <c r="V23" s="923"/>
      <c r="W23" s="905">
        <v>0</v>
      </c>
      <c r="X23" s="906"/>
      <c r="Y23" s="906"/>
      <c r="Z23" s="906"/>
      <c r="AA23" s="906"/>
      <c r="AB23" s="906"/>
      <c r="AC23" s="923"/>
      <c r="AD23" s="960" t="s">
        <v>535</v>
      </c>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x14ac:dyDescent="0.15">
      <c r="A24" s="953"/>
      <c r="B24" s="954"/>
      <c r="C24" s="954"/>
      <c r="D24" s="954"/>
      <c r="E24" s="954"/>
      <c r="F24" s="955"/>
      <c r="G24" s="941" t="s">
        <v>490</v>
      </c>
      <c r="H24" s="942"/>
      <c r="I24" s="942"/>
      <c r="J24" s="942"/>
      <c r="K24" s="942"/>
      <c r="L24" s="942"/>
      <c r="M24" s="942"/>
      <c r="N24" s="942"/>
      <c r="O24" s="943"/>
      <c r="P24" s="643">
        <v>0.3</v>
      </c>
      <c r="Q24" s="644"/>
      <c r="R24" s="644"/>
      <c r="S24" s="644"/>
      <c r="T24" s="644"/>
      <c r="U24" s="644"/>
      <c r="V24" s="645"/>
      <c r="W24" s="643">
        <v>0</v>
      </c>
      <c r="X24" s="644"/>
      <c r="Y24" s="644"/>
      <c r="Z24" s="644"/>
      <c r="AA24" s="644"/>
      <c r="AB24" s="644"/>
      <c r="AC24" s="645"/>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x14ac:dyDescent="0.15">
      <c r="A25" s="953"/>
      <c r="B25" s="954"/>
      <c r="C25" s="954"/>
      <c r="D25" s="954"/>
      <c r="E25" s="954"/>
      <c r="F25" s="955"/>
      <c r="G25" s="941"/>
      <c r="H25" s="942"/>
      <c r="I25" s="942"/>
      <c r="J25" s="942"/>
      <c r="K25" s="942"/>
      <c r="L25" s="942"/>
      <c r="M25" s="942"/>
      <c r="N25" s="942"/>
      <c r="O25" s="943"/>
      <c r="P25" s="643"/>
      <c r="Q25" s="644"/>
      <c r="R25" s="644"/>
      <c r="S25" s="644"/>
      <c r="T25" s="644"/>
      <c r="U25" s="644"/>
      <c r="V25" s="645"/>
      <c r="W25" s="643"/>
      <c r="X25" s="644"/>
      <c r="Y25" s="644"/>
      <c r="Z25" s="644"/>
      <c r="AA25" s="644"/>
      <c r="AB25" s="644"/>
      <c r="AC25" s="645"/>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customHeight="1" x14ac:dyDescent="0.15">
      <c r="A26" s="953"/>
      <c r="B26" s="954"/>
      <c r="C26" s="954"/>
      <c r="D26" s="954"/>
      <c r="E26" s="954"/>
      <c r="F26" s="955"/>
      <c r="G26" s="941"/>
      <c r="H26" s="942"/>
      <c r="I26" s="942"/>
      <c r="J26" s="942"/>
      <c r="K26" s="942"/>
      <c r="L26" s="942"/>
      <c r="M26" s="942"/>
      <c r="N26" s="942"/>
      <c r="O26" s="943"/>
      <c r="P26" s="643"/>
      <c r="Q26" s="644"/>
      <c r="R26" s="644"/>
      <c r="S26" s="644"/>
      <c r="T26" s="644"/>
      <c r="U26" s="644"/>
      <c r="V26" s="645"/>
      <c r="W26" s="643"/>
      <c r="X26" s="644"/>
      <c r="Y26" s="644"/>
      <c r="Z26" s="644"/>
      <c r="AA26" s="644"/>
      <c r="AB26" s="644"/>
      <c r="AC26" s="645"/>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customHeight="1" x14ac:dyDescent="0.15">
      <c r="A27" s="953"/>
      <c r="B27" s="954"/>
      <c r="C27" s="954"/>
      <c r="D27" s="954"/>
      <c r="E27" s="954"/>
      <c r="F27" s="955"/>
      <c r="G27" s="941"/>
      <c r="H27" s="942"/>
      <c r="I27" s="942"/>
      <c r="J27" s="942"/>
      <c r="K27" s="942"/>
      <c r="L27" s="942"/>
      <c r="M27" s="942"/>
      <c r="N27" s="942"/>
      <c r="O27" s="943"/>
      <c r="P27" s="643"/>
      <c r="Q27" s="644"/>
      <c r="R27" s="644"/>
      <c r="S27" s="644"/>
      <c r="T27" s="644"/>
      <c r="U27" s="644"/>
      <c r="V27" s="645"/>
      <c r="W27" s="643"/>
      <c r="X27" s="644"/>
      <c r="Y27" s="644"/>
      <c r="Z27" s="644"/>
      <c r="AA27" s="644"/>
      <c r="AB27" s="644"/>
      <c r="AC27" s="645"/>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hidden="1" customHeight="1" x14ac:dyDescent="0.15">
      <c r="A28" s="953"/>
      <c r="B28" s="954"/>
      <c r="C28" s="954"/>
      <c r="D28" s="954"/>
      <c r="E28" s="954"/>
      <c r="F28" s="955"/>
      <c r="G28" s="944" t="s">
        <v>382</v>
      </c>
      <c r="H28" s="945"/>
      <c r="I28" s="945"/>
      <c r="J28" s="945"/>
      <c r="K28" s="945"/>
      <c r="L28" s="945"/>
      <c r="M28" s="945"/>
      <c r="N28" s="945"/>
      <c r="O28" s="946"/>
      <c r="P28" s="864">
        <f>P29-SUM(P23:P27)</f>
        <v>-0.29999999999999982</v>
      </c>
      <c r="Q28" s="865"/>
      <c r="R28" s="865"/>
      <c r="S28" s="865"/>
      <c r="T28" s="865"/>
      <c r="U28" s="865"/>
      <c r="V28" s="866"/>
      <c r="W28" s="864">
        <f>W29-SUM(W23:W27)</f>
        <v>0</v>
      </c>
      <c r="X28" s="865"/>
      <c r="Y28" s="865"/>
      <c r="Z28" s="865"/>
      <c r="AA28" s="865"/>
      <c r="AB28" s="865"/>
      <c r="AC28" s="866"/>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47" t="s">
        <v>379</v>
      </c>
      <c r="H29" s="948"/>
      <c r="I29" s="948"/>
      <c r="J29" s="948"/>
      <c r="K29" s="948"/>
      <c r="L29" s="948"/>
      <c r="M29" s="948"/>
      <c r="N29" s="948"/>
      <c r="O29" s="949"/>
      <c r="P29" s="919">
        <f>AK13</f>
        <v>3</v>
      </c>
      <c r="Q29" s="920"/>
      <c r="R29" s="920"/>
      <c r="S29" s="920"/>
      <c r="T29" s="920"/>
      <c r="U29" s="920"/>
      <c r="V29" s="921"/>
      <c r="W29" s="919">
        <f>AR13</f>
        <v>0</v>
      </c>
      <c r="X29" s="920"/>
      <c r="Y29" s="920"/>
      <c r="Z29" s="920"/>
      <c r="AA29" s="920"/>
      <c r="AB29" s="920"/>
      <c r="AC29" s="921"/>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47" t="s">
        <v>394</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454</v>
      </c>
      <c r="AF30" s="845"/>
      <c r="AG30" s="845"/>
      <c r="AH30" s="846"/>
      <c r="AI30" s="844" t="s">
        <v>451</v>
      </c>
      <c r="AJ30" s="845"/>
      <c r="AK30" s="845"/>
      <c r="AL30" s="846"/>
      <c r="AM30" s="901" t="s">
        <v>446</v>
      </c>
      <c r="AN30" s="901"/>
      <c r="AO30" s="901"/>
      <c r="AP30" s="844"/>
      <c r="AQ30" s="753" t="s">
        <v>306</v>
      </c>
      <c r="AR30" s="754"/>
      <c r="AS30" s="754"/>
      <c r="AT30" s="755"/>
      <c r="AU30" s="760" t="s">
        <v>252</v>
      </c>
      <c r="AV30" s="760"/>
      <c r="AW30" s="760"/>
      <c r="AX30" s="902"/>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t="s">
        <v>488</v>
      </c>
      <c r="AR31" s="186"/>
      <c r="AS31" s="119" t="s">
        <v>307</v>
      </c>
      <c r="AT31" s="120"/>
      <c r="AU31" s="185">
        <v>33</v>
      </c>
      <c r="AV31" s="185"/>
      <c r="AW31" s="384" t="s">
        <v>296</v>
      </c>
      <c r="AX31" s="385"/>
    </row>
    <row r="32" spans="1:50" ht="23.25" customHeight="1" x14ac:dyDescent="0.15">
      <c r="A32" s="389"/>
      <c r="B32" s="387"/>
      <c r="C32" s="387"/>
      <c r="D32" s="387"/>
      <c r="E32" s="387"/>
      <c r="F32" s="388"/>
      <c r="G32" s="550" t="s">
        <v>491</v>
      </c>
      <c r="H32" s="551"/>
      <c r="I32" s="551"/>
      <c r="J32" s="551"/>
      <c r="K32" s="551"/>
      <c r="L32" s="551"/>
      <c r="M32" s="551"/>
      <c r="N32" s="551"/>
      <c r="O32" s="552"/>
      <c r="P32" s="91" t="s">
        <v>493</v>
      </c>
      <c r="Q32" s="91"/>
      <c r="R32" s="91"/>
      <c r="S32" s="91"/>
      <c r="T32" s="91"/>
      <c r="U32" s="91"/>
      <c r="V32" s="91"/>
      <c r="W32" s="91"/>
      <c r="X32" s="92"/>
      <c r="Y32" s="457" t="s">
        <v>12</v>
      </c>
      <c r="Z32" s="517"/>
      <c r="AA32" s="518"/>
      <c r="AB32" s="447" t="s">
        <v>492</v>
      </c>
      <c r="AC32" s="447"/>
      <c r="AD32" s="447"/>
      <c r="AE32" s="204" t="s">
        <v>488</v>
      </c>
      <c r="AF32" s="205"/>
      <c r="AG32" s="205"/>
      <c r="AH32" s="205"/>
      <c r="AI32" s="204">
        <v>63</v>
      </c>
      <c r="AJ32" s="205"/>
      <c r="AK32" s="205"/>
      <c r="AL32" s="205"/>
      <c r="AM32" s="204">
        <v>62</v>
      </c>
      <c r="AN32" s="205"/>
      <c r="AO32" s="205"/>
      <c r="AP32" s="205"/>
      <c r="AQ32" s="326" t="s">
        <v>488</v>
      </c>
      <c r="AR32" s="193"/>
      <c r="AS32" s="193"/>
      <c r="AT32" s="327"/>
      <c r="AU32" s="205">
        <v>67</v>
      </c>
      <c r="AV32" s="205"/>
      <c r="AW32" s="205"/>
      <c r="AX32" s="207"/>
    </row>
    <row r="33" spans="1:50" ht="23.2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14</v>
      </c>
      <c r="AC33" s="509"/>
      <c r="AD33" s="509"/>
      <c r="AE33" s="204" t="s">
        <v>488</v>
      </c>
      <c r="AF33" s="205"/>
      <c r="AG33" s="205"/>
      <c r="AH33" s="205"/>
      <c r="AI33" s="204">
        <v>100</v>
      </c>
      <c r="AJ33" s="205"/>
      <c r="AK33" s="205"/>
      <c r="AL33" s="205"/>
      <c r="AM33" s="204">
        <v>100</v>
      </c>
      <c r="AN33" s="205"/>
      <c r="AO33" s="205"/>
      <c r="AP33" s="205"/>
      <c r="AQ33" s="326" t="s">
        <v>488</v>
      </c>
      <c r="AR33" s="193"/>
      <c r="AS33" s="193"/>
      <c r="AT33" s="327"/>
      <c r="AU33" s="205">
        <v>100</v>
      </c>
      <c r="AV33" s="205"/>
      <c r="AW33" s="205"/>
      <c r="AX33" s="207"/>
    </row>
    <row r="34" spans="1:50" ht="51.7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t="s">
        <v>488</v>
      </c>
      <c r="AF34" s="205"/>
      <c r="AG34" s="205"/>
      <c r="AH34" s="205"/>
      <c r="AI34" s="204">
        <v>94</v>
      </c>
      <c r="AJ34" s="205"/>
      <c r="AK34" s="205"/>
      <c r="AL34" s="205"/>
      <c r="AM34" s="204">
        <v>93</v>
      </c>
      <c r="AN34" s="205"/>
      <c r="AO34" s="205"/>
      <c r="AP34" s="205"/>
      <c r="AQ34" s="326" t="s">
        <v>488</v>
      </c>
      <c r="AR34" s="193"/>
      <c r="AS34" s="193"/>
      <c r="AT34" s="327"/>
      <c r="AU34" s="205">
        <v>100</v>
      </c>
      <c r="AV34" s="205"/>
      <c r="AW34" s="205"/>
      <c r="AX34" s="207"/>
    </row>
    <row r="35" spans="1:50" ht="23.25" customHeight="1" x14ac:dyDescent="0.15">
      <c r="A35" s="212" t="s">
        <v>424</v>
      </c>
      <c r="B35" s="213"/>
      <c r="C35" s="213"/>
      <c r="D35" s="213"/>
      <c r="E35" s="213"/>
      <c r="F35" s="214"/>
      <c r="G35" s="218" t="s">
        <v>494</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6" t="s">
        <v>394</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454</v>
      </c>
      <c r="AF37" s="231"/>
      <c r="AG37" s="231"/>
      <c r="AH37" s="232"/>
      <c r="AI37" s="230" t="s">
        <v>451</v>
      </c>
      <c r="AJ37" s="231"/>
      <c r="AK37" s="231"/>
      <c r="AL37" s="232"/>
      <c r="AM37" s="236" t="s">
        <v>446</v>
      </c>
      <c r="AN37" s="236"/>
      <c r="AO37" s="236"/>
      <c r="AP37" s="230"/>
      <c r="AQ37" s="137" t="s">
        <v>306</v>
      </c>
      <c r="AR37" s="138"/>
      <c r="AS37" s="138"/>
      <c r="AT37" s="139"/>
      <c r="AU37" s="397" t="s">
        <v>252</v>
      </c>
      <c r="AV37" s="397"/>
      <c r="AW37" s="397"/>
      <c r="AX37" s="896"/>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23.25" hidden="1" customHeight="1" x14ac:dyDescent="0.15">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424</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6" t="s">
        <v>394</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454</v>
      </c>
      <c r="AF44" s="231"/>
      <c r="AG44" s="231"/>
      <c r="AH44" s="232"/>
      <c r="AI44" s="230" t="s">
        <v>451</v>
      </c>
      <c r="AJ44" s="231"/>
      <c r="AK44" s="231"/>
      <c r="AL44" s="232"/>
      <c r="AM44" s="236" t="s">
        <v>446</v>
      </c>
      <c r="AN44" s="236"/>
      <c r="AO44" s="236"/>
      <c r="AP44" s="230"/>
      <c r="AQ44" s="137" t="s">
        <v>306</v>
      </c>
      <c r="AR44" s="138"/>
      <c r="AS44" s="138"/>
      <c r="AT44" s="139"/>
      <c r="AU44" s="397" t="s">
        <v>252</v>
      </c>
      <c r="AV44" s="397"/>
      <c r="AW44" s="397"/>
      <c r="AX44" s="896"/>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454</v>
      </c>
      <c r="AF51" s="231"/>
      <c r="AG51" s="231"/>
      <c r="AH51" s="232"/>
      <c r="AI51" s="230" t="s">
        <v>451</v>
      </c>
      <c r="AJ51" s="231"/>
      <c r="AK51" s="231"/>
      <c r="AL51" s="232"/>
      <c r="AM51" s="236" t="s">
        <v>447</v>
      </c>
      <c r="AN51" s="236"/>
      <c r="AO51" s="236"/>
      <c r="AP51" s="230"/>
      <c r="AQ51" s="137" t="s">
        <v>306</v>
      </c>
      <c r="AR51" s="138"/>
      <c r="AS51" s="138"/>
      <c r="AT51" s="139"/>
      <c r="AU51" s="910" t="s">
        <v>252</v>
      </c>
      <c r="AV51" s="910"/>
      <c r="AW51" s="910"/>
      <c r="AX51" s="911"/>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455</v>
      </c>
      <c r="AF58" s="231"/>
      <c r="AG58" s="231"/>
      <c r="AH58" s="232"/>
      <c r="AI58" s="230" t="s">
        <v>451</v>
      </c>
      <c r="AJ58" s="231"/>
      <c r="AK58" s="231"/>
      <c r="AL58" s="232"/>
      <c r="AM58" s="236" t="s">
        <v>446</v>
      </c>
      <c r="AN58" s="236"/>
      <c r="AO58" s="236"/>
      <c r="AP58" s="230"/>
      <c r="AQ58" s="137" t="s">
        <v>306</v>
      </c>
      <c r="AR58" s="138"/>
      <c r="AS58" s="138"/>
      <c r="AT58" s="139"/>
      <c r="AU58" s="910" t="s">
        <v>252</v>
      </c>
      <c r="AV58" s="910"/>
      <c r="AW58" s="910"/>
      <c r="AX58" s="911"/>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454</v>
      </c>
      <c r="AF65" s="231"/>
      <c r="AG65" s="231"/>
      <c r="AH65" s="232"/>
      <c r="AI65" s="230" t="s">
        <v>451</v>
      </c>
      <c r="AJ65" s="231"/>
      <c r="AK65" s="231"/>
      <c r="AL65" s="232"/>
      <c r="AM65" s="236" t="s">
        <v>446</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413</v>
      </c>
      <c r="X70" s="297"/>
      <c r="Y70" s="256" t="s">
        <v>12</v>
      </c>
      <c r="Z70" s="256"/>
      <c r="AA70" s="257"/>
      <c r="AB70" s="258" t="s">
        <v>414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454</v>
      </c>
      <c r="AF73" s="231"/>
      <c r="AG73" s="231"/>
      <c r="AH73" s="232"/>
      <c r="AI73" s="230" t="s">
        <v>451</v>
      </c>
      <c r="AJ73" s="231"/>
      <c r="AK73" s="231"/>
      <c r="AL73" s="232"/>
      <c r="AM73" s="236" t="s">
        <v>446</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26"/>
      <c r="AR77" s="193"/>
      <c r="AS77" s="193"/>
      <c r="AT77" s="327"/>
      <c r="AU77" s="205"/>
      <c r="AV77" s="205"/>
      <c r="AW77" s="205"/>
      <c r="AX77" s="207"/>
    </row>
    <row r="78" spans="1:50" ht="69.75" hidden="1" customHeight="1" x14ac:dyDescent="0.15">
      <c r="A78" s="321" t="s">
        <v>427</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3"/>
    </row>
    <row r="80" spans="1:50" ht="18.75" hidden="1" customHeight="1" x14ac:dyDescent="0.15">
      <c r="A80" s="850"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471</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454</v>
      </c>
      <c r="AF85" s="231"/>
      <c r="AG85" s="231"/>
      <c r="AH85" s="232"/>
      <c r="AI85" s="230" t="s">
        <v>451</v>
      </c>
      <c r="AJ85" s="231"/>
      <c r="AK85" s="231"/>
      <c r="AL85" s="232"/>
      <c r="AM85" s="236" t="s">
        <v>446</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1"/>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454</v>
      </c>
      <c r="AF90" s="231"/>
      <c r="AG90" s="231"/>
      <c r="AH90" s="232"/>
      <c r="AI90" s="230" t="s">
        <v>451</v>
      </c>
      <c r="AJ90" s="231"/>
      <c r="AK90" s="231"/>
      <c r="AL90" s="232"/>
      <c r="AM90" s="236" t="s">
        <v>446</v>
      </c>
      <c r="AN90" s="236"/>
      <c r="AO90" s="236"/>
      <c r="AP90" s="230"/>
      <c r="AQ90" s="145" t="s">
        <v>306</v>
      </c>
      <c r="AR90" s="116"/>
      <c r="AS90" s="116"/>
      <c r="AT90" s="117"/>
      <c r="AU90" s="519" t="s">
        <v>252</v>
      </c>
      <c r="AV90" s="519"/>
      <c r="AW90" s="519"/>
      <c r="AX90" s="520"/>
    </row>
    <row r="91" spans="1:60" ht="18.75" hidden="1" customHeight="1" x14ac:dyDescent="0.15">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454</v>
      </c>
      <c r="AF95" s="231"/>
      <c r="AG95" s="231"/>
      <c r="AH95" s="232"/>
      <c r="AI95" s="230" t="s">
        <v>451</v>
      </c>
      <c r="AJ95" s="231"/>
      <c r="AK95" s="231"/>
      <c r="AL95" s="232"/>
      <c r="AM95" s="236" t="s">
        <v>446</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454</v>
      </c>
      <c r="AF100" s="526"/>
      <c r="AG100" s="526"/>
      <c r="AH100" s="527"/>
      <c r="AI100" s="525" t="s">
        <v>451</v>
      </c>
      <c r="AJ100" s="526"/>
      <c r="AK100" s="526"/>
      <c r="AL100" s="527"/>
      <c r="AM100" s="525" t="s">
        <v>447</v>
      </c>
      <c r="AN100" s="526"/>
      <c r="AO100" s="526"/>
      <c r="AP100" s="527"/>
      <c r="AQ100" s="306" t="s">
        <v>440</v>
      </c>
      <c r="AR100" s="307"/>
      <c r="AS100" s="307"/>
      <c r="AT100" s="308"/>
      <c r="AU100" s="306" t="s">
        <v>437</v>
      </c>
      <c r="AV100" s="307"/>
      <c r="AW100" s="307"/>
      <c r="AX100" s="309"/>
    </row>
    <row r="101" spans="1:60" ht="23.25" customHeight="1" x14ac:dyDescent="0.15">
      <c r="A101" s="408"/>
      <c r="B101" s="409"/>
      <c r="C101" s="409"/>
      <c r="D101" s="409"/>
      <c r="E101" s="409"/>
      <c r="F101" s="410"/>
      <c r="G101" s="91" t="s">
        <v>495</v>
      </c>
      <c r="H101" s="91"/>
      <c r="I101" s="91"/>
      <c r="J101" s="91"/>
      <c r="K101" s="91"/>
      <c r="L101" s="91"/>
      <c r="M101" s="91"/>
      <c r="N101" s="91"/>
      <c r="O101" s="91"/>
      <c r="P101" s="91"/>
      <c r="Q101" s="91"/>
      <c r="R101" s="91"/>
      <c r="S101" s="91"/>
      <c r="T101" s="91"/>
      <c r="U101" s="91"/>
      <c r="V101" s="91"/>
      <c r="W101" s="91"/>
      <c r="X101" s="92"/>
      <c r="Y101" s="528" t="s">
        <v>54</v>
      </c>
      <c r="Z101" s="529"/>
      <c r="AA101" s="530"/>
      <c r="AB101" s="447" t="s">
        <v>496</v>
      </c>
      <c r="AC101" s="447"/>
      <c r="AD101" s="447"/>
      <c r="AE101" s="204">
        <v>1</v>
      </c>
      <c r="AF101" s="205"/>
      <c r="AG101" s="205"/>
      <c r="AH101" s="206"/>
      <c r="AI101" s="204">
        <v>1</v>
      </c>
      <c r="AJ101" s="205"/>
      <c r="AK101" s="205"/>
      <c r="AL101" s="206"/>
      <c r="AM101" s="204">
        <v>1</v>
      </c>
      <c r="AN101" s="205"/>
      <c r="AO101" s="205"/>
      <c r="AP101" s="206"/>
      <c r="AQ101" s="204" t="s">
        <v>488</v>
      </c>
      <c r="AR101" s="205"/>
      <c r="AS101" s="205"/>
      <c r="AT101" s="206"/>
      <c r="AU101" s="204" t="s">
        <v>488</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496</v>
      </c>
      <c r="AC102" s="447"/>
      <c r="AD102" s="447"/>
      <c r="AE102" s="404">
        <v>1</v>
      </c>
      <c r="AF102" s="404"/>
      <c r="AG102" s="404"/>
      <c r="AH102" s="404"/>
      <c r="AI102" s="404">
        <v>1</v>
      </c>
      <c r="AJ102" s="404"/>
      <c r="AK102" s="404"/>
      <c r="AL102" s="404"/>
      <c r="AM102" s="404">
        <v>1</v>
      </c>
      <c r="AN102" s="404"/>
      <c r="AO102" s="404"/>
      <c r="AP102" s="404"/>
      <c r="AQ102" s="259">
        <v>1</v>
      </c>
      <c r="AR102" s="260"/>
      <c r="AS102" s="260"/>
      <c r="AT102" s="305"/>
      <c r="AU102" s="259" t="s">
        <v>536</v>
      </c>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454</v>
      </c>
      <c r="AF103" s="402"/>
      <c r="AG103" s="402"/>
      <c r="AH103" s="403"/>
      <c r="AI103" s="401" t="s">
        <v>451</v>
      </c>
      <c r="AJ103" s="402"/>
      <c r="AK103" s="402"/>
      <c r="AL103" s="403"/>
      <c r="AM103" s="401" t="s">
        <v>447</v>
      </c>
      <c r="AN103" s="402"/>
      <c r="AO103" s="402"/>
      <c r="AP103" s="403"/>
      <c r="AQ103" s="270" t="s">
        <v>440</v>
      </c>
      <c r="AR103" s="271"/>
      <c r="AS103" s="271"/>
      <c r="AT103" s="310"/>
      <c r="AU103" s="270" t="s">
        <v>437</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454</v>
      </c>
      <c r="AF106" s="402"/>
      <c r="AG106" s="402"/>
      <c r="AH106" s="403"/>
      <c r="AI106" s="401" t="s">
        <v>451</v>
      </c>
      <c r="AJ106" s="402"/>
      <c r="AK106" s="402"/>
      <c r="AL106" s="403"/>
      <c r="AM106" s="401" t="s">
        <v>446</v>
      </c>
      <c r="AN106" s="402"/>
      <c r="AO106" s="402"/>
      <c r="AP106" s="403"/>
      <c r="AQ106" s="270" t="s">
        <v>440</v>
      </c>
      <c r="AR106" s="271"/>
      <c r="AS106" s="271"/>
      <c r="AT106" s="310"/>
      <c r="AU106" s="270" t="s">
        <v>437</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454</v>
      </c>
      <c r="AF109" s="402"/>
      <c r="AG109" s="402"/>
      <c r="AH109" s="403"/>
      <c r="AI109" s="401" t="s">
        <v>451</v>
      </c>
      <c r="AJ109" s="402"/>
      <c r="AK109" s="402"/>
      <c r="AL109" s="403"/>
      <c r="AM109" s="401" t="s">
        <v>447</v>
      </c>
      <c r="AN109" s="402"/>
      <c r="AO109" s="402"/>
      <c r="AP109" s="403"/>
      <c r="AQ109" s="270" t="s">
        <v>440</v>
      </c>
      <c r="AR109" s="271"/>
      <c r="AS109" s="271"/>
      <c r="AT109" s="310"/>
      <c r="AU109" s="270" t="s">
        <v>437</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454</v>
      </c>
      <c r="AF112" s="402"/>
      <c r="AG112" s="402"/>
      <c r="AH112" s="403"/>
      <c r="AI112" s="401" t="s">
        <v>451</v>
      </c>
      <c r="AJ112" s="402"/>
      <c r="AK112" s="402"/>
      <c r="AL112" s="403"/>
      <c r="AM112" s="401" t="s">
        <v>446</v>
      </c>
      <c r="AN112" s="402"/>
      <c r="AO112" s="402"/>
      <c r="AP112" s="403"/>
      <c r="AQ112" s="270" t="s">
        <v>440</v>
      </c>
      <c r="AR112" s="271"/>
      <c r="AS112" s="271"/>
      <c r="AT112" s="310"/>
      <c r="AU112" s="270" t="s">
        <v>437</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454</v>
      </c>
      <c r="AF115" s="402"/>
      <c r="AG115" s="402"/>
      <c r="AH115" s="403"/>
      <c r="AI115" s="401" t="s">
        <v>451</v>
      </c>
      <c r="AJ115" s="402"/>
      <c r="AK115" s="402"/>
      <c r="AL115" s="403"/>
      <c r="AM115" s="401" t="s">
        <v>446</v>
      </c>
      <c r="AN115" s="402"/>
      <c r="AO115" s="402"/>
      <c r="AP115" s="403"/>
      <c r="AQ115" s="577" t="s">
        <v>441</v>
      </c>
      <c r="AR115" s="578"/>
      <c r="AS115" s="578"/>
      <c r="AT115" s="578"/>
      <c r="AU115" s="578"/>
      <c r="AV115" s="578"/>
      <c r="AW115" s="578"/>
      <c r="AX115" s="579"/>
    </row>
    <row r="116" spans="1:50" ht="23.25" customHeight="1" x14ac:dyDescent="0.15">
      <c r="A116" s="425"/>
      <c r="B116" s="426"/>
      <c r="C116" s="426"/>
      <c r="D116" s="426"/>
      <c r="E116" s="426"/>
      <c r="F116" s="427"/>
      <c r="G116" s="379" t="s">
        <v>497</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498</v>
      </c>
      <c r="AC116" s="449"/>
      <c r="AD116" s="450"/>
      <c r="AE116" s="404" t="s">
        <v>488</v>
      </c>
      <c r="AF116" s="404"/>
      <c r="AG116" s="404"/>
      <c r="AH116" s="404"/>
      <c r="AI116" s="404">
        <v>48</v>
      </c>
      <c r="AJ116" s="404"/>
      <c r="AK116" s="404"/>
      <c r="AL116" s="404"/>
      <c r="AM116" s="404">
        <v>48</v>
      </c>
      <c r="AN116" s="404"/>
      <c r="AO116" s="404"/>
      <c r="AP116" s="404"/>
      <c r="AQ116" s="204">
        <v>48</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499</v>
      </c>
      <c r="AC117" s="459"/>
      <c r="AD117" s="460"/>
      <c r="AE117" s="537" t="s">
        <v>488</v>
      </c>
      <c r="AF117" s="537"/>
      <c r="AG117" s="537"/>
      <c r="AH117" s="537"/>
      <c r="AI117" s="537" t="s">
        <v>500</v>
      </c>
      <c r="AJ117" s="537"/>
      <c r="AK117" s="537"/>
      <c r="AL117" s="537"/>
      <c r="AM117" s="537" t="s">
        <v>525</v>
      </c>
      <c r="AN117" s="537"/>
      <c r="AO117" s="537"/>
      <c r="AP117" s="537"/>
      <c r="AQ117" s="537" t="s">
        <v>528</v>
      </c>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454</v>
      </c>
      <c r="AF118" s="402"/>
      <c r="AG118" s="402"/>
      <c r="AH118" s="403"/>
      <c r="AI118" s="401" t="s">
        <v>451</v>
      </c>
      <c r="AJ118" s="402"/>
      <c r="AK118" s="402"/>
      <c r="AL118" s="403"/>
      <c r="AM118" s="401" t="s">
        <v>446</v>
      </c>
      <c r="AN118" s="402"/>
      <c r="AO118" s="402"/>
      <c r="AP118" s="403"/>
      <c r="AQ118" s="577" t="s">
        <v>441</v>
      </c>
      <c r="AR118" s="578"/>
      <c r="AS118" s="578"/>
      <c r="AT118" s="578"/>
      <c r="AU118" s="578"/>
      <c r="AV118" s="578"/>
      <c r="AW118" s="578"/>
      <c r="AX118" s="579"/>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454</v>
      </c>
      <c r="AF121" s="402"/>
      <c r="AG121" s="402"/>
      <c r="AH121" s="403"/>
      <c r="AI121" s="401" t="s">
        <v>451</v>
      </c>
      <c r="AJ121" s="402"/>
      <c r="AK121" s="402"/>
      <c r="AL121" s="403"/>
      <c r="AM121" s="401" t="s">
        <v>446</v>
      </c>
      <c r="AN121" s="402"/>
      <c r="AO121" s="402"/>
      <c r="AP121" s="403"/>
      <c r="AQ121" s="577" t="s">
        <v>441</v>
      </c>
      <c r="AR121" s="578"/>
      <c r="AS121" s="578"/>
      <c r="AT121" s="578"/>
      <c r="AU121" s="578"/>
      <c r="AV121" s="578"/>
      <c r="AW121" s="578"/>
      <c r="AX121" s="579"/>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455</v>
      </c>
      <c r="AF124" s="402"/>
      <c r="AG124" s="402"/>
      <c r="AH124" s="403"/>
      <c r="AI124" s="401" t="s">
        <v>451</v>
      </c>
      <c r="AJ124" s="402"/>
      <c r="AK124" s="402"/>
      <c r="AL124" s="403"/>
      <c r="AM124" s="401" t="s">
        <v>446</v>
      </c>
      <c r="AN124" s="402"/>
      <c r="AO124" s="402"/>
      <c r="AP124" s="403"/>
      <c r="AQ124" s="577" t="s">
        <v>441</v>
      </c>
      <c r="AR124" s="578"/>
      <c r="AS124" s="578"/>
      <c r="AT124" s="578"/>
      <c r="AU124" s="578"/>
      <c r="AV124" s="578"/>
      <c r="AW124" s="578"/>
      <c r="AX124" s="579"/>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5"/>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6"/>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2"/>
      <c r="Z127" s="913"/>
      <c r="AA127" s="914"/>
      <c r="AB127" s="233" t="s">
        <v>11</v>
      </c>
      <c r="AC127" s="234"/>
      <c r="AD127" s="235"/>
      <c r="AE127" s="401" t="s">
        <v>454</v>
      </c>
      <c r="AF127" s="402"/>
      <c r="AG127" s="402"/>
      <c r="AH127" s="403"/>
      <c r="AI127" s="401" t="s">
        <v>451</v>
      </c>
      <c r="AJ127" s="402"/>
      <c r="AK127" s="402"/>
      <c r="AL127" s="403"/>
      <c r="AM127" s="401" t="s">
        <v>446</v>
      </c>
      <c r="AN127" s="402"/>
      <c r="AO127" s="402"/>
      <c r="AP127" s="403"/>
      <c r="AQ127" s="577" t="s">
        <v>441</v>
      </c>
      <c r="AR127" s="578"/>
      <c r="AS127" s="578"/>
      <c r="AT127" s="578"/>
      <c r="AU127" s="578"/>
      <c r="AV127" s="578"/>
      <c r="AW127" s="578"/>
      <c r="AX127" s="579"/>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476</v>
      </c>
      <c r="B130" s="171"/>
      <c r="C130" s="170" t="s">
        <v>310</v>
      </c>
      <c r="D130" s="171"/>
      <c r="E130" s="155" t="s">
        <v>339</v>
      </c>
      <c r="F130" s="156"/>
      <c r="G130" s="157" t="s">
        <v>501</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502</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454</v>
      </c>
      <c r="AF132" s="141"/>
      <c r="AG132" s="141"/>
      <c r="AH132" s="141"/>
      <c r="AI132" s="141" t="s">
        <v>451</v>
      </c>
      <c r="AJ132" s="141"/>
      <c r="AK132" s="141"/>
      <c r="AL132" s="141"/>
      <c r="AM132" s="141" t="s">
        <v>446</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488</v>
      </c>
      <c r="AR133" s="185"/>
      <c r="AS133" s="119" t="s">
        <v>307</v>
      </c>
      <c r="AT133" s="120"/>
      <c r="AU133" s="186" t="s">
        <v>488</v>
      </c>
      <c r="AV133" s="186"/>
      <c r="AW133" s="119" t="s">
        <v>296</v>
      </c>
      <c r="AX133" s="181"/>
    </row>
    <row r="134" spans="1:50" ht="39.75" customHeight="1" x14ac:dyDescent="0.15">
      <c r="A134" s="175"/>
      <c r="B134" s="172"/>
      <c r="C134" s="166"/>
      <c r="D134" s="172"/>
      <c r="E134" s="166"/>
      <c r="F134" s="167"/>
      <c r="G134" s="90" t="s">
        <v>488</v>
      </c>
      <c r="H134" s="91"/>
      <c r="I134" s="91"/>
      <c r="J134" s="91"/>
      <c r="K134" s="91"/>
      <c r="L134" s="91"/>
      <c r="M134" s="91"/>
      <c r="N134" s="91"/>
      <c r="O134" s="91"/>
      <c r="P134" s="91"/>
      <c r="Q134" s="91"/>
      <c r="R134" s="91"/>
      <c r="S134" s="91"/>
      <c r="T134" s="91"/>
      <c r="U134" s="91"/>
      <c r="V134" s="91"/>
      <c r="W134" s="91"/>
      <c r="X134" s="92"/>
      <c r="Y134" s="187" t="s">
        <v>321</v>
      </c>
      <c r="Z134" s="188"/>
      <c r="AA134" s="189"/>
      <c r="AB134" s="190" t="s">
        <v>488</v>
      </c>
      <c r="AC134" s="191"/>
      <c r="AD134" s="191"/>
      <c r="AE134" s="192" t="s">
        <v>488</v>
      </c>
      <c r="AF134" s="193"/>
      <c r="AG134" s="193"/>
      <c r="AH134" s="193"/>
      <c r="AI134" s="192" t="s">
        <v>488</v>
      </c>
      <c r="AJ134" s="193"/>
      <c r="AK134" s="193"/>
      <c r="AL134" s="193"/>
      <c r="AM134" s="192" t="s">
        <v>488</v>
      </c>
      <c r="AN134" s="193"/>
      <c r="AO134" s="193"/>
      <c r="AP134" s="193"/>
      <c r="AQ134" s="192" t="s">
        <v>488</v>
      </c>
      <c r="AR134" s="193"/>
      <c r="AS134" s="193"/>
      <c r="AT134" s="193"/>
      <c r="AU134" s="192" t="s">
        <v>488</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488</v>
      </c>
      <c r="AC135" s="199"/>
      <c r="AD135" s="199"/>
      <c r="AE135" s="192" t="s">
        <v>488</v>
      </c>
      <c r="AF135" s="193"/>
      <c r="AG135" s="193"/>
      <c r="AH135" s="193"/>
      <c r="AI135" s="192" t="s">
        <v>488</v>
      </c>
      <c r="AJ135" s="193"/>
      <c r="AK135" s="193"/>
      <c r="AL135" s="193"/>
      <c r="AM135" s="192" t="s">
        <v>488</v>
      </c>
      <c r="AN135" s="193"/>
      <c r="AO135" s="193"/>
      <c r="AP135" s="193"/>
      <c r="AQ135" s="192" t="s">
        <v>488</v>
      </c>
      <c r="AR135" s="193"/>
      <c r="AS135" s="193"/>
      <c r="AT135" s="193"/>
      <c r="AU135" s="192" t="s">
        <v>488</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454</v>
      </c>
      <c r="AF136" s="141"/>
      <c r="AG136" s="141"/>
      <c r="AH136" s="141"/>
      <c r="AI136" s="141" t="s">
        <v>451</v>
      </c>
      <c r="AJ136" s="141"/>
      <c r="AK136" s="141"/>
      <c r="AL136" s="141"/>
      <c r="AM136" s="141" t="s">
        <v>446</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454</v>
      </c>
      <c r="AF140" s="141"/>
      <c r="AG140" s="141"/>
      <c r="AH140" s="141"/>
      <c r="AI140" s="141" t="s">
        <v>451</v>
      </c>
      <c r="AJ140" s="141"/>
      <c r="AK140" s="141"/>
      <c r="AL140" s="141"/>
      <c r="AM140" s="141" t="s">
        <v>446</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454</v>
      </c>
      <c r="AF144" s="141"/>
      <c r="AG144" s="141"/>
      <c r="AH144" s="141"/>
      <c r="AI144" s="141" t="s">
        <v>451</v>
      </c>
      <c r="AJ144" s="141"/>
      <c r="AK144" s="141"/>
      <c r="AL144" s="141"/>
      <c r="AM144" s="141" t="s">
        <v>446</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454</v>
      </c>
      <c r="AF148" s="141"/>
      <c r="AG148" s="141"/>
      <c r="AH148" s="141"/>
      <c r="AI148" s="141" t="s">
        <v>451</v>
      </c>
      <c r="AJ148" s="141"/>
      <c r="AK148" s="141"/>
      <c r="AL148" s="141"/>
      <c r="AM148" s="141" t="s">
        <v>446</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526</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454</v>
      </c>
      <c r="AF192" s="141"/>
      <c r="AG192" s="141"/>
      <c r="AH192" s="141"/>
      <c r="AI192" s="141" t="s">
        <v>451</v>
      </c>
      <c r="AJ192" s="141"/>
      <c r="AK192" s="141"/>
      <c r="AL192" s="141"/>
      <c r="AM192" s="141" t="s">
        <v>446</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455</v>
      </c>
      <c r="AF196" s="141"/>
      <c r="AG196" s="141"/>
      <c r="AH196" s="141"/>
      <c r="AI196" s="141" t="s">
        <v>451</v>
      </c>
      <c r="AJ196" s="141"/>
      <c r="AK196" s="141"/>
      <c r="AL196" s="141"/>
      <c r="AM196" s="141" t="s">
        <v>446</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454</v>
      </c>
      <c r="AF200" s="141"/>
      <c r="AG200" s="141"/>
      <c r="AH200" s="141"/>
      <c r="AI200" s="141" t="s">
        <v>451</v>
      </c>
      <c r="AJ200" s="141"/>
      <c r="AK200" s="141"/>
      <c r="AL200" s="141"/>
      <c r="AM200" s="141" t="s">
        <v>446</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454</v>
      </c>
      <c r="AF204" s="141"/>
      <c r="AG204" s="141"/>
      <c r="AH204" s="141"/>
      <c r="AI204" s="141" t="s">
        <v>451</v>
      </c>
      <c r="AJ204" s="141"/>
      <c r="AK204" s="141"/>
      <c r="AL204" s="141"/>
      <c r="AM204" s="141" t="s">
        <v>446</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454</v>
      </c>
      <c r="AF208" s="141"/>
      <c r="AG208" s="141"/>
      <c r="AH208" s="141"/>
      <c r="AI208" s="141" t="s">
        <v>451</v>
      </c>
      <c r="AJ208" s="141"/>
      <c r="AK208" s="141"/>
      <c r="AL208" s="141"/>
      <c r="AM208" s="141" t="s">
        <v>446</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454</v>
      </c>
      <c r="AF252" s="141"/>
      <c r="AG252" s="141"/>
      <c r="AH252" s="141"/>
      <c r="AI252" s="141" t="s">
        <v>451</v>
      </c>
      <c r="AJ252" s="141"/>
      <c r="AK252" s="141"/>
      <c r="AL252" s="141"/>
      <c r="AM252" s="141" t="s">
        <v>446</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454</v>
      </c>
      <c r="AF256" s="141"/>
      <c r="AG256" s="141"/>
      <c r="AH256" s="141"/>
      <c r="AI256" s="141" t="s">
        <v>451</v>
      </c>
      <c r="AJ256" s="141"/>
      <c r="AK256" s="141"/>
      <c r="AL256" s="141"/>
      <c r="AM256" s="141" t="s">
        <v>447</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454</v>
      </c>
      <c r="AF260" s="141"/>
      <c r="AG260" s="141"/>
      <c r="AH260" s="141"/>
      <c r="AI260" s="141" t="s">
        <v>451</v>
      </c>
      <c r="AJ260" s="141"/>
      <c r="AK260" s="141"/>
      <c r="AL260" s="141"/>
      <c r="AM260" s="141" t="s">
        <v>447</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454</v>
      </c>
      <c r="AF264" s="203"/>
      <c r="AG264" s="203"/>
      <c r="AH264" s="203"/>
      <c r="AI264" s="203" t="s">
        <v>451</v>
      </c>
      <c r="AJ264" s="203"/>
      <c r="AK264" s="203"/>
      <c r="AL264" s="203"/>
      <c r="AM264" s="203" t="s">
        <v>446</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455</v>
      </c>
      <c r="AF268" s="141"/>
      <c r="AG268" s="141"/>
      <c r="AH268" s="141"/>
      <c r="AI268" s="141" t="s">
        <v>451</v>
      </c>
      <c r="AJ268" s="141"/>
      <c r="AK268" s="141"/>
      <c r="AL268" s="141"/>
      <c r="AM268" s="141" t="s">
        <v>446</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454</v>
      </c>
      <c r="AF312" s="141"/>
      <c r="AG312" s="141"/>
      <c r="AH312" s="141"/>
      <c r="AI312" s="141" t="s">
        <v>451</v>
      </c>
      <c r="AJ312" s="141"/>
      <c r="AK312" s="141"/>
      <c r="AL312" s="141"/>
      <c r="AM312" s="141" t="s">
        <v>446</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454</v>
      </c>
      <c r="AF316" s="141"/>
      <c r="AG316" s="141"/>
      <c r="AH316" s="141"/>
      <c r="AI316" s="141" t="s">
        <v>451</v>
      </c>
      <c r="AJ316" s="141"/>
      <c r="AK316" s="141"/>
      <c r="AL316" s="141"/>
      <c r="AM316" s="141" t="s">
        <v>446</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454</v>
      </c>
      <c r="AF320" s="141"/>
      <c r="AG320" s="141"/>
      <c r="AH320" s="141"/>
      <c r="AI320" s="141" t="s">
        <v>451</v>
      </c>
      <c r="AJ320" s="141"/>
      <c r="AK320" s="141"/>
      <c r="AL320" s="141"/>
      <c r="AM320" s="141" t="s">
        <v>447</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454</v>
      </c>
      <c r="AF324" s="141"/>
      <c r="AG324" s="141"/>
      <c r="AH324" s="141"/>
      <c r="AI324" s="141" t="s">
        <v>451</v>
      </c>
      <c r="AJ324" s="141"/>
      <c r="AK324" s="141"/>
      <c r="AL324" s="141"/>
      <c r="AM324" s="141" t="s">
        <v>446</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455</v>
      </c>
      <c r="AF328" s="141"/>
      <c r="AG328" s="141"/>
      <c r="AH328" s="141"/>
      <c r="AI328" s="141" t="s">
        <v>451</v>
      </c>
      <c r="AJ328" s="141"/>
      <c r="AK328" s="141"/>
      <c r="AL328" s="141"/>
      <c r="AM328" s="141" t="s">
        <v>447</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454</v>
      </c>
      <c r="AF372" s="141"/>
      <c r="AG372" s="141"/>
      <c r="AH372" s="141"/>
      <c r="AI372" s="141" t="s">
        <v>451</v>
      </c>
      <c r="AJ372" s="141"/>
      <c r="AK372" s="141"/>
      <c r="AL372" s="141"/>
      <c r="AM372" s="141" t="s">
        <v>446</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454</v>
      </c>
      <c r="AF376" s="141"/>
      <c r="AG376" s="141"/>
      <c r="AH376" s="141"/>
      <c r="AI376" s="141" t="s">
        <v>451</v>
      </c>
      <c r="AJ376" s="141"/>
      <c r="AK376" s="141"/>
      <c r="AL376" s="141"/>
      <c r="AM376" s="141" t="s">
        <v>446</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454</v>
      </c>
      <c r="AF380" s="141"/>
      <c r="AG380" s="141"/>
      <c r="AH380" s="141"/>
      <c r="AI380" s="141" t="s">
        <v>451</v>
      </c>
      <c r="AJ380" s="141"/>
      <c r="AK380" s="141"/>
      <c r="AL380" s="141"/>
      <c r="AM380" s="141" t="s">
        <v>446</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454</v>
      </c>
      <c r="AF384" s="141"/>
      <c r="AG384" s="141"/>
      <c r="AH384" s="141"/>
      <c r="AI384" s="141" t="s">
        <v>451</v>
      </c>
      <c r="AJ384" s="141"/>
      <c r="AK384" s="141"/>
      <c r="AL384" s="141"/>
      <c r="AM384" s="141" t="s">
        <v>446</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454</v>
      </c>
      <c r="AF388" s="141"/>
      <c r="AG388" s="141"/>
      <c r="AH388" s="141"/>
      <c r="AI388" s="141" t="s">
        <v>451</v>
      </c>
      <c r="AJ388" s="141"/>
      <c r="AK388" s="141"/>
      <c r="AL388" s="141"/>
      <c r="AM388" s="141" t="s">
        <v>446</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hidden="1" customHeight="1" x14ac:dyDescent="0.15">
      <c r="A430" s="175"/>
      <c r="B430" s="172"/>
      <c r="C430" s="164" t="s">
        <v>472</v>
      </c>
      <c r="D430" s="917"/>
      <c r="E430" s="160" t="s">
        <v>464</v>
      </c>
      <c r="F430" s="884"/>
      <c r="G430" s="885" t="s">
        <v>326</v>
      </c>
      <c r="H430" s="109"/>
      <c r="I430" s="109"/>
      <c r="J430" s="886"/>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hidden="1"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447</v>
      </c>
      <c r="AJ431" s="203"/>
      <c r="AK431" s="203"/>
      <c r="AL431" s="145"/>
      <c r="AM431" s="203" t="s">
        <v>442</v>
      </c>
      <c r="AN431" s="203"/>
      <c r="AO431" s="203"/>
      <c r="AP431" s="145"/>
      <c r="AQ431" s="145" t="s">
        <v>306</v>
      </c>
      <c r="AR431" s="116"/>
      <c r="AS431" s="116"/>
      <c r="AT431" s="117"/>
      <c r="AU431" s="122" t="s">
        <v>252</v>
      </c>
      <c r="AV431" s="122"/>
      <c r="AW431" s="122"/>
      <c r="AX431" s="123"/>
    </row>
    <row r="432" spans="1:50" ht="18.75" hidden="1"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6"/>
      <c r="AR432" s="186"/>
      <c r="AS432" s="119" t="s">
        <v>307</v>
      </c>
      <c r="AT432" s="120"/>
      <c r="AU432" s="186"/>
      <c r="AV432" s="186"/>
      <c r="AW432" s="119" t="s">
        <v>296</v>
      </c>
      <c r="AX432" s="181"/>
    </row>
    <row r="433" spans="1:50" ht="23.25" hidden="1" customHeight="1" x14ac:dyDescent="0.15">
      <c r="A433" s="175"/>
      <c r="B433" s="172"/>
      <c r="C433" s="166"/>
      <c r="D433" s="172"/>
      <c r="E433" s="328"/>
      <c r="F433" s="329"/>
      <c r="G433" s="90"/>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row>
    <row r="434" spans="1:50" ht="23.25" hidden="1"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row>
    <row r="435" spans="1:50" ht="23.25" hidden="1"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446</v>
      </c>
      <c r="AJ436" s="203"/>
      <c r="AK436" s="203"/>
      <c r="AL436" s="145"/>
      <c r="AM436" s="203" t="s">
        <v>442</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446</v>
      </c>
      <c r="AJ441" s="203"/>
      <c r="AK441" s="203"/>
      <c r="AL441" s="145"/>
      <c r="AM441" s="203" t="s">
        <v>438</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446</v>
      </c>
      <c r="AJ446" s="203"/>
      <c r="AK446" s="203"/>
      <c r="AL446" s="145"/>
      <c r="AM446" s="203" t="s">
        <v>443</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446</v>
      </c>
      <c r="AJ451" s="203"/>
      <c r="AK451" s="203"/>
      <c r="AL451" s="145"/>
      <c r="AM451" s="203" t="s">
        <v>442</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hidden="1"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446</v>
      </c>
      <c r="AJ456" s="203"/>
      <c r="AK456" s="203"/>
      <c r="AL456" s="145"/>
      <c r="AM456" s="203" t="s">
        <v>442</v>
      </c>
      <c r="AN456" s="203"/>
      <c r="AO456" s="203"/>
      <c r="AP456" s="145"/>
      <c r="AQ456" s="145" t="s">
        <v>306</v>
      </c>
      <c r="AR456" s="116"/>
      <c r="AS456" s="116"/>
      <c r="AT456" s="117"/>
      <c r="AU456" s="122" t="s">
        <v>252</v>
      </c>
      <c r="AV456" s="122"/>
      <c r="AW456" s="122"/>
      <c r="AX456" s="123"/>
    </row>
    <row r="457" spans="1:50" ht="18.75" hidden="1"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6"/>
      <c r="AR457" s="186"/>
      <c r="AS457" s="119" t="s">
        <v>307</v>
      </c>
      <c r="AT457" s="120"/>
      <c r="AU457" s="186"/>
      <c r="AV457" s="186"/>
      <c r="AW457" s="119" t="s">
        <v>296</v>
      </c>
      <c r="AX457" s="181"/>
    </row>
    <row r="458" spans="1:50" ht="23.25" hidden="1" customHeight="1" x14ac:dyDescent="0.15">
      <c r="A458" s="175"/>
      <c r="B458" s="172"/>
      <c r="C458" s="166"/>
      <c r="D458" s="172"/>
      <c r="E458" s="328"/>
      <c r="F458" s="329"/>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hidden="1"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hidden="1"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446</v>
      </c>
      <c r="AJ461" s="203"/>
      <c r="AK461" s="203"/>
      <c r="AL461" s="145"/>
      <c r="AM461" s="203" t="s">
        <v>444</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446</v>
      </c>
      <c r="AJ466" s="203"/>
      <c r="AK466" s="203"/>
      <c r="AL466" s="145"/>
      <c r="AM466" s="203" t="s">
        <v>442</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446</v>
      </c>
      <c r="AJ471" s="203"/>
      <c r="AK471" s="203"/>
      <c r="AL471" s="145"/>
      <c r="AM471" s="203" t="s">
        <v>438</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446</v>
      </c>
      <c r="AJ476" s="203"/>
      <c r="AK476" s="203"/>
      <c r="AL476" s="145"/>
      <c r="AM476" s="203" t="s">
        <v>442</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hidden="1" customHeight="1" x14ac:dyDescent="0.15">
      <c r="A481" s="175"/>
      <c r="B481" s="172"/>
      <c r="C481" s="166"/>
      <c r="D481" s="172"/>
      <c r="E481" s="108" t="s">
        <v>478</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1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customHeight="1" x14ac:dyDescent="0.15">
      <c r="A484" s="175"/>
      <c r="B484" s="172"/>
      <c r="C484" s="166"/>
      <c r="D484" s="172"/>
      <c r="E484" s="160" t="s">
        <v>473</v>
      </c>
      <c r="F484" s="161"/>
      <c r="G484" s="885" t="s">
        <v>326</v>
      </c>
      <c r="H484" s="109"/>
      <c r="I484" s="109"/>
      <c r="J484" s="886" t="s">
        <v>487</v>
      </c>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447</v>
      </c>
      <c r="AJ485" s="203"/>
      <c r="AK485" s="203"/>
      <c r="AL485" s="145"/>
      <c r="AM485" s="203" t="s">
        <v>444</v>
      </c>
      <c r="AN485" s="203"/>
      <c r="AO485" s="203"/>
      <c r="AP485" s="145"/>
      <c r="AQ485" s="145" t="s">
        <v>306</v>
      </c>
      <c r="AR485" s="116"/>
      <c r="AS485" s="116"/>
      <c r="AT485" s="117"/>
      <c r="AU485" s="122" t="s">
        <v>252</v>
      </c>
      <c r="AV485" s="122"/>
      <c r="AW485" s="122"/>
      <c r="AX485" s="123"/>
    </row>
    <row r="486" spans="1:50" ht="18.75"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t="s">
        <v>488</v>
      </c>
      <c r="AF486" s="186"/>
      <c r="AG486" s="119" t="s">
        <v>307</v>
      </c>
      <c r="AH486" s="120"/>
      <c r="AI486" s="142"/>
      <c r="AJ486" s="142"/>
      <c r="AK486" s="142"/>
      <c r="AL486" s="140"/>
      <c r="AM486" s="142"/>
      <c r="AN486" s="142"/>
      <c r="AO486" s="142"/>
      <c r="AP486" s="140"/>
      <c r="AQ486" s="576" t="s">
        <v>488</v>
      </c>
      <c r="AR486" s="186"/>
      <c r="AS486" s="119" t="s">
        <v>307</v>
      </c>
      <c r="AT486" s="120"/>
      <c r="AU486" s="186" t="s">
        <v>488</v>
      </c>
      <c r="AV486" s="186"/>
      <c r="AW486" s="119" t="s">
        <v>296</v>
      </c>
      <c r="AX486" s="181"/>
    </row>
    <row r="487" spans="1:50" ht="23.25" customHeight="1" x14ac:dyDescent="0.15">
      <c r="A487" s="175"/>
      <c r="B487" s="172"/>
      <c r="C487" s="166"/>
      <c r="D487" s="172"/>
      <c r="E487" s="328"/>
      <c r="F487" s="329"/>
      <c r="G487" s="90" t="s">
        <v>488</v>
      </c>
      <c r="H487" s="91"/>
      <c r="I487" s="91"/>
      <c r="J487" s="91"/>
      <c r="K487" s="91"/>
      <c r="L487" s="91"/>
      <c r="M487" s="91"/>
      <c r="N487" s="91"/>
      <c r="O487" s="91"/>
      <c r="P487" s="91"/>
      <c r="Q487" s="91"/>
      <c r="R487" s="91"/>
      <c r="S487" s="91"/>
      <c r="T487" s="91"/>
      <c r="U487" s="91"/>
      <c r="V487" s="91"/>
      <c r="W487" s="91"/>
      <c r="X487" s="92"/>
      <c r="Y487" s="187" t="s">
        <v>12</v>
      </c>
      <c r="Z487" s="188"/>
      <c r="AA487" s="189"/>
      <c r="AB487" s="199" t="s">
        <v>488</v>
      </c>
      <c r="AC487" s="199"/>
      <c r="AD487" s="199"/>
      <c r="AE487" s="326" t="s">
        <v>488</v>
      </c>
      <c r="AF487" s="193"/>
      <c r="AG487" s="193"/>
      <c r="AH487" s="193"/>
      <c r="AI487" s="326" t="s">
        <v>488</v>
      </c>
      <c r="AJ487" s="193"/>
      <c r="AK487" s="193"/>
      <c r="AL487" s="193"/>
      <c r="AM487" s="326" t="s">
        <v>488</v>
      </c>
      <c r="AN487" s="193"/>
      <c r="AO487" s="193"/>
      <c r="AP487" s="327"/>
      <c r="AQ487" s="326" t="s">
        <v>488</v>
      </c>
      <c r="AR487" s="193"/>
      <c r="AS487" s="193"/>
      <c r="AT487" s="327"/>
      <c r="AU487" s="193" t="s">
        <v>488</v>
      </c>
      <c r="AV487" s="193"/>
      <c r="AW487" s="193"/>
      <c r="AX487" s="194"/>
    </row>
    <row r="488" spans="1:50" ht="23.25"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t="s">
        <v>488</v>
      </c>
      <c r="AC488" s="191"/>
      <c r="AD488" s="191"/>
      <c r="AE488" s="326" t="s">
        <v>488</v>
      </c>
      <c r="AF488" s="193"/>
      <c r="AG488" s="193"/>
      <c r="AH488" s="327"/>
      <c r="AI488" s="326" t="s">
        <v>488</v>
      </c>
      <c r="AJ488" s="193"/>
      <c r="AK488" s="193"/>
      <c r="AL488" s="193"/>
      <c r="AM488" s="326" t="s">
        <v>488</v>
      </c>
      <c r="AN488" s="193"/>
      <c r="AO488" s="193"/>
      <c r="AP488" s="327"/>
      <c r="AQ488" s="326" t="s">
        <v>488</v>
      </c>
      <c r="AR488" s="193"/>
      <c r="AS488" s="193"/>
      <c r="AT488" s="327"/>
      <c r="AU488" s="193" t="s">
        <v>488</v>
      </c>
      <c r="AV488" s="193"/>
      <c r="AW488" s="193"/>
      <c r="AX488" s="194"/>
    </row>
    <row r="489" spans="1:50" ht="23.25"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t="s">
        <v>488</v>
      </c>
      <c r="AF489" s="193"/>
      <c r="AG489" s="193"/>
      <c r="AH489" s="327"/>
      <c r="AI489" s="326" t="s">
        <v>488</v>
      </c>
      <c r="AJ489" s="193"/>
      <c r="AK489" s="193"/>
      <c r="AL489" s="193"/>
      <c r="AM489" s="326" t="s">
        <v>488</v>
      </c>
      <c r="AN489" s="193"/>
      <c r="AO489" s="193"/>
      <c r="AP489" s="327"/>
      <c r="AQ489" s="326" t="s">
        <v>488</v>
      </c>
      <c r="AR489" s="193"/>
      <c r="AS489" s="193"/>
      <c r="AT489" s="327"/>
      <c r="AU489" s="193" t="s">
        <v>488</v>
      </c>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446</v>
      </c>
      <c r="AJ490" s="203"/>
      <c r="AK490" s="203"/>
      <c r="AL490" s="145"/>
      <c r="AM490" s="203" t="s">
        <v>444</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446</v>
      </c>
      <c r="AJ495" s="203"/>
      <c r="AK495" s="203"/>
      <c r="AL495" s="145"/>
      <c r="AM495" s="203" t="s">
        <v>442</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446</v>
      </c>
      <c r="AJ500" s="203"/>
      <c r="AK500" s="203"/>
      <c r="AL500" s="145"/>
      <c r="AM500" s="203" t="s">
        <v>443</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446</v>
      </c>
      <c r="AJ505" s="203"/>
      <c r="AK505" s="203"/>
      <c r="AL505" s="145"/>
      <c r="AM505" s="203" t="s">
        <v>444</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446</v>
      </c>
      <c r="AJ510" s="203"/>
      <c r="AK510" s="203"/>
      <c r="AL510" s="145"/>
      <c r="AM510" s="203" t="s">
        <v>442</v>
      </c>
      <c r="AN510" s="203"/>
      <c r="AO510" s="203"/>
      <c r="AP510" s="145"/>
      <c r="AQ510" s="145" t="s">
        <v>306</v>
      </c>
      <c r="AR510" s="116"/>
      <c r="AS510" s="116"/>
      <c r="AT510" s="117"/>
      <c r="AU510" s="122" t="s">
        <v>252</v>
      </c>
      <c r="AV510" s="122"/>
      <c r="AW510" s="122"/>
      <c r="AX510" s="123"/>
    </row>
    <row r="511" spans="1:50" ht="18.75"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t="s">
        <v>488</v>
      </c>
      <c r="AF511" s="186"/>
      <c r="AG511" s="119" t="s">
        <v>307</v>
      </c>
      <c r="AH511" s="120"/>
      <c r="AI511" s="142"/>
      <c r="AJ511" s="142"/>
      <c r="AK511" s="142"/>
      <c r="AL511" s="140"/>
      <c r="AM511" s="142"/>
      <c r="AN511" s="142"/>
      <c r="AO511" s="142"/>
      <c r="AP511" s="140"/>
      <c r="AQ511" s="576" t="s">
        <v>488</v>
      </c>
      <c r="AR511" s="186"/>
      <c r="AS511" s="119" t="s">
        <v>307</v>
      </c>
      <c r="AT511" s="120"/>
      <c r="AU511" s="186" t="s">
        <v>488</v>
      </c>
      <c r="AV511" s="186"/>
      <c r="AW511" s="119" t="s">
        <v>296</v>
      </c>
      <c r="AX511" s="181"/>
    </row>
    <row r="512" spans="1:50" ht="23.25" customHeight="1" x14ac:dyDescent="0.15">
      <c r="A512" s="175"/>
      <c r="B512" s="172"/>
      <c r="C512" s="166"/>
      <c r="D512" s="172"/>
      <c r="E512" s="328"/>
      <c r="F512" s="329"/>
      <c r="G512" s="90" t="s">
        <v>488</v>
      </c>
      <c r="H512" s="91"/>
      <c r="I512" s="91"/>
      <c r="J512" s="91"/>
      <c r="K512" s="91"/>
      <c r="L512" s="91"/>
      <c r="M512" s="91"/>
      <c r="N512" s="91"/>
      <c r="O512" s="91"/>
      <c r="P512" s="91"/>
      <c r="Q512" s="91"/>
      <c r="R512" s="91"/>
      <c r="S512" s="91"/>
      <c r="T512" s="91"/>
      <c r="U512" s="91"/>
      <c r="V512" s="91"/>
      <c r="W512" s="91"/>
      <c r="X512" s="92"/>
      <c r="Y512" s="187" t="s">
        <v>12</v>
      </c>
      <c r="Z512" s="188"/>
      <c r="AA512" s="189"/>
      <c r="AB512" s="199" t="s">
        <v>488</v>
      </c>
      <c r="AC512" s="199"/>
      <c r="AD512" s="199"/>
      <c r="AE512" s="326" t="s">
        <v>488</v>
      </c>
      <c r="AF512" s="193"/>
      <c r="AG512" s="193"/>
      <c r="AH512" s="193"/>
      <c r="AI512" s="326" t="s">
        <v>488</v>
      </c>
      <c r="AJ512" s="193"/>
      <c r="AK512" s="193"/>
      <c r="AL512" s="193"/>
      <c r="AM512" s="326" t="s">
        <v>488</v>
      </c>
      <c r="AN512" s="193"/>
      <c r="AO512" s="193"/>
      <c r="AP512" s="327"/>
      <c r="AQ512" s="326" t="s">
        <v>488</v>
      </c>
      <c r="AR512" s="193"/>
      <c r="AS512" s="193"/>
      <c r="AT512" s="327"/>
      <c r="AU512" s="193" t="s">
        <v>488</v>
      </c>
      <c r="AV512" s="193"/>
      <c r="AW512" s="193"/>
      <c r="AX512" s="194"/>
    </row>
    <row r="513" spans="1:50" ht="23.25"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t="s">
        <v>488</v>
      </c>
      <c r="AC513" s="191"/>
      <c r="AD513" s="191"/>
      <c r="AE513" s="326" t="s">
        <v>488</v>
      </c>
      <c r="AF513" s="193"/>
      <c r="AG513" s="193"/>
      <c r="AH513" s="327"/>
      <c r="AI513" s="326" t="s">
        <v>488</v>
      </c>
      <c r="AJ513" s="193"/>
      <c r="AK513" s="193"/>
      <c r="AL513" s="193"/>
      <c r="AM513" s="326" t="s">
        <v>488</v>
      </c>
      <c r="AN513" s="193"/>
      <c r="AO513" s="193"/>
      <c r="AP513" s="327"/>
      <c r="AQ513" s="326" t="s">
        <v>488</v>
      </c>
      <c r="AR513" s="193"/>
      <c r="AS513" s="193"/>
      <c r="AT513" s="327"/>
      <c r="AU513" s="193" t="s">
        <v>488</v>
      </c>
      <c r="AV513" s="193"/>
      <c r="AW513" s="193"/>
      <c r="AX513" s="194"/>
    </row>
    <row r="514" spans="1:50" ht="23.25"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t="s">
        <v>488</v>
      </c>
      <c r="AF514" s="193"/>
      <c r="AG514" s="193"/>
      <c r="AH514" s="327"/>
      <c r="AI514" s="326" t="s">
        <v>488</v>
      </c>
      <c r="AJ514" s="193"/>
      <c r="AK514" s="193"/>
      <c r="AL514" s="193"/>
      <c r="AM514" s="326" t="s">
        <v>488</v>
      </c>
      <c r="AN514" s="193"/>
      <c r="AO514" s="193"/>
      <c r="AP514" s="327"/>
      <c r="AQ514" s="326" t="s">
        <v>488</v>
      </c>
      <c r="AR514" s="193"/>
      <c r="AS514" s="193"/>
      <c r="AT514" s="327"/>
      <c r="AU514" s="193" t="s">
        <v>488</v>
      </c>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447</v>
      </c>
      <c r="AJ515" s="203"/>
      <c r="AK515" s="203"/>
      <c r="AL515" s="145"/>
      <c r="AM515" s="203" t="s">
        <v>442</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447</v>
      </c>
      <c r="AJ520" s="203"/>
      <c r="AK520" s="203"/>
      <c r="AL520" s="145"/>
      <c r="AM520" s="203" t="s">
        <v>442</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446</v>
      </c>
      <c r="AJ525" s="203"/>
      <c r="AK525" s="203"/>
      <c r="AL525" s="145"/>
      <c r="AM525" s="203" t="s">
        <v>438</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446</v>
      </c>
      <c r="AJ530" s="203"/>
      <c r="AK530" s="203"/>
      <c r="AL530" s="145"/>
      <c r="AM530" s="203" t="s">
        <v>442</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customHeight="1" x14ac:dyDescent="0.15">
      <c r="A535" s="175"/>
      <c r="B535" s="172"/>
      <c r="C535" s="166"/>
      <c r="D535" s="172"/>
      <c r="E535" s="108" t="s">
        <v>479</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customHeight="1" x14ac:dyDescent="0.15">
      <c r="A536" s="175"/>
      <c r="B536" s="172"/>
      <c r="C536" s="166"/>
      <c r="D536" s="172"/>
      <c r="E536" s="111" t="s">
        <v>488</v>
      </c>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customHeight="1" thickBot="1" x14ac:dyDescent="0.2">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474</v>
      </c>
      <c r="F538" s="161"/>
      <c r="G538" s="885" t="s">
        <v>326</v>
      </c>
      <c r="H538" s="109"/>
      <c r="I538" s="109"/>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447</v>
      </c>
      <c r="AJ539" s="203"/>
      <c r="AK539" s="203"/>
      <c r="AL539" s="145"/>
      <c r="AM539" s="203" t="s">
        <v>442</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446</v>
      </c>
      <c r="AJ544" s="203"/>
      <c r="AK544" s="203"/>
      <c r="AL544" s="145"/>
      <c r="AM544" s="203" t="s">
        <v>444</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446</v>
      </c>
      <c r="AJ549" s="203"/>
      <c r="AK549" s="203"/>
      <c r="AL549" s="145"/>
      <c r="AM549" s="203" t="s">
        <v>438</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446</v>
      </c>
      <c r="AJ554" s="203"/>
      <c r="AK554" s="203"/>
      <c r="AL554" s="145"/>
      <c r="AM554" s="203" t="s">
        <v>438</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446</v>
      </c>
      <c r="AJ559" s="203"/>
      <c r="AK559" s="203"/>
      <c r="AL559" s="145"/>
      <c r="AM559" s="203" t="s">
        <v>442</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446</v>
      </c>
      <c r="AJ564" s="203"/>
      <c r="AK564" s="203"/>
      <c r="AL564" s="145"/>
      <c r="AM564" s="203" t="s">
        <v>438</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447</v>
      </c>
      <c r="AJ569" s="203"/>
      <c r="AK569" s="203"/>
      <c r="AL569" s="145"/>
      <c r="AM569" s="203" t="s">
        <v>438</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446</v>
      </c>
      <c r="AJ574" s="203"/>
      <c r="AK574" s="203"/>
      <c r="AL574" s="145"/>
      <c r="AM574" s="203" t="s">
        <v>438</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446</v>
      </c>
      <c r="AJ579" s="203"/>
      <c r="AK579" s="203"/>
      <c r="AL579" s="145"/>
      <c r="AM579" s="203" t="s">
        <v>438</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446</v>
      </c>
      <c r="AJ584" s="203"/>
      <c r="AK584" s="203"/>
      <c r="AL584" s="145"/>
      <c r="AM584" s="203" t="s">
        <v>442</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479</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473</v>
      </c>
      <c r="F592" s="161"/>
      <c r="G592" s="885" t="s">
        <v>326</v>
      </c>
      <c r="H592" s="109"/>
      <c r="I592" s="109"/>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446</v>
      </c>
      <c r="AJ593" s="203"/>
      <c r="AK593" s="203"/>
      <c r="AL593" s="145"/>
      <c r="AM593" s="203" t="s">
        <v>438</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447</v>
      </c>
      <c r="AJ598" s="203"/>
      <c r="AK598" s="203"/>
      <c r="AL598" s="145"/>
      <c r="AM598" s="203" t="s">
        <v>443</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446</v>
      </c>
      <c r="AJ603" s="203"/>
      <c r="AK603" s="203"/>
      <c r="AL603" s="145"/>
      <c r="AM603" s="203" t="s">
        <v>438</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446</v>
      </c>
      <c r="AJ608" s="203"/>
      <c r="AK608" s="203"/>
      <c r="AL608" s="145"/>
      <c r="AM608" s="203" t="s">
        <v>438</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446</v>
      </c>
      <c r="AJ613" s="203"/>
      <c r="AK613" s="203"/>
      <c r="AL613" s="145"/>
      <c r="AM613" s="203" t="s">
        <v>442</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446</v>
      </c>
      <c r="AJ618" s="203"/>
      <c r="AK618" s="203"/>
      <c r="AL618" s="145"/>
      <c r="AM618" s="203" t="s">
        <v>442</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446</v>
      </c>
      <c r="AJ623" s="203"/>
      <c r="AK623" s="203"/>
      <c r="AL623" s="145"/>
      <c r="AM623" s="203" t="s">
        <v>443</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446</v>
      </c>
      <c r="AJ628" s="203"/>
      <c r="AK628" s="203"/>
      <c r="AL628" s="145"/>
      <c r="AM628" s="203" t="s">
        <v>442</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446</v>
      </c>
      <c r="AJ633" s="203"/>
      <c r="AK633" s="203"/>
      <c r="AL633" s="145"/>
      <c r="AM633" s="203" t="s">
        <v>438</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446</v>
      </c>
      <c r="AJ638" s="203"/>
      <c r="AK638" s="203"/>
      <c r="AL638" s="145"/>
      <c r="AM638" s="203" t="s">
        <v>442</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479</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474</v>
      </c>
      <c r="F646" s="161"/>
      <c r="G646" s="885" t="s">
        <v>326</v>
      </c>
      <c r="H646" s="109"/>
      <c r="I646" s="109"/>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447</v>
      </c>
      <c r="AJ647" s="203"/>
      <c r="AK647" s="203"/>
      <c r="AL647" s="145"/>
      <c r="AM647" s="203" t="s">
        <v>438</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446</v>
      </c>
      <c r="AJ652" s="203"/>
      <c r="AK652" s="203"/>
      <c r="AL652" s="145"/>
      <c r="AM652" s="203" t="s">
        <v>438</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446</v>
      </c>
      <c r="AJ657" s="203"/>
      <c r="AK657" s="203"/>
      <c r="AL657" s="145"/>
      <c r="AM657" s="203" t="s">
        <v>442</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446</v>
      </c>
      <c r="AJ662" s="203"/>
      <c r="AK662" s="203"/>
      <c r="AL662" s="145"/>
      <c r="AM662" s="203" t="s">
        <v>438</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446</v>
      </c>
      <c r="AJ667" s="203"/>
      <c r="AK667" s="203"/>
      <c r="AL667" s="145"/>
      <c r="AM667" s="203" t="s">
        <v>438</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447</v>
      </c>
      <c r="AJ672" s="203"/>
      <c r="AK672" s="203"/>
      <c r="AL672" s="145"/>
      <c r="AM672" s="203" t="s">
        <v>438</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446</v>
      </c>
      <c r="AJ677" s="203"/>
      <c r="AK677" s="203"/>
      <c r="AL677" s="145"/>
      <c r="AM677" s="203" t="s">
        <v>444</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447</v>
      </c>
      <c r="AJ682" s="203"/>
      <c r="AK682" s="203"/>
      <c r="AL682" s="145"/>
      <c r="AM682" s="203" t="s">
        <v>442</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446</v>
      </c>
      <c r="AJ687" s="203"/>
      <c r="AK687" s="203"/>
      <c r="AL687" s="145"/>
      <c r="AM687" s="203" t="s">
        <v>438</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446</v>
      </c>
      <c r="AJ692" s="203"/>
      <c r="AK692" s="203"/>
      <c r="AL692" s="145"/>
      <c r="AM692" s="203" t="s">
        <v>443</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479</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27" customHeight="1" x14ac:dyDescent="0.15">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484</v>
      </c>
      <c r="AE702" s="332"/>
      <c r="AF702" s="332"/>
      <c r="AG702" s="371" t="s">
        <v>505</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484</v>
      </c>
      <c r="AE703" s="315"/>
      <c r="AF703" s="315"/>
      <c r="AG703" s="87" t="s">
        <v>506</v>
      </c>
      <c r="AH703" s="88"/>
      <c r="AI703" s="88"/>
      <c r="AJ703" s="88"/>
      <c r="AK703" s="88"/>
      <c r="AL703" s="88"/>
      <c r="AM703" s="88"/>
      <c r="AN703" s="88"/>
      <c r="AO703" s="88"/>
      <c r="AP703" s="88"/>
      <c r="AQ703" s="88"/>
      <c r="AR703" s="88"/>
      <c r="AS703" s="88"/>
      <c r="AT703" s="88"/>
      <c r="AU703" s="88"/>
      <c r="AV703" s="88"/>
      <c r="AW703" s="88"/>
      <c r="AX703" s="89"/>
    </row>
    <row r="704" spans="1:50" ht="27" customHeight="1" x14ac:dyDescent="0.15">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484</v>
      </c>
      <c r="AE704" s="769"/>
      <c r="AF704" s="769"/>
      <c r="AG704" s="153" t="s">
        <v>507</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484</v>
      </c>
      <c r="AE705" s="701"/>
      <c r="AF705" s="701"/>
      <c r="AG705" s="111" t="s">
        <v>508</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8"/>
      <c r="B706" s="629"/>
      <c r="C706" s="780"/>
      <c r="D706" s="781"/>
      <c r="E706" s="716" t="s">
        <v>425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503</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503</v>
      </c>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504</v>
      </c>
      <c r="AE708" s="591"/>
      <c r="AF708" s="591"/>
      <c r="AG708" s="728" t="s">
        <v>487</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484</v>
      </c>
      <c r="AE709" s="315"/>
      <c r="AF709" s="315"/>
      <c r="AG709" s="87" t="s">
        <v>509</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504</v>
      </c>
      <c r="AE710" s="315"/>
      <c r="AF710" s="315"/>
      <c r="AG710" s="87" t="s">
        <v>487</v>
      </c>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484</v>
      </c>
      <c r="AE711" s="315"/>
      <c r="AF711" s="315"/>
      <c r="AG711" s="87" t="s">
        <v>510</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8"/>
      <c r="B712" s="630"/>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504</v>
      </c>
      <c r="AE712" s="769"/>
      <c r="AF712" s="769"/>
      <c r="AG712" s="796" t="s">
        <v>487</v>
      </c>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34" t="s">
        <v>392</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14" t="s">
        <v>504</v>
      </c>
      <c r="AE713" s="315"/>
      <c r="AF713" s="649"/>
      <c r="AG713" s="87" t="s">
        <v>487</v>
      </c>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484</v>
      </c>
      <c r="AE714" s="794"/>
      <c r="AF714" s="795"/>
      <c r="AG714" s="722" t="s">
        <v>511</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369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484</v>
      </c>
      <c r="AE715" s="591"/>
      <c r="AF715" s="642"/>
      <c r="AG715" s="728" t="s">
        <v>512</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504</v>
      </c>
      <c r="AE716" s="613"/>
      <c r="AF716" s="613"/>
      <c r="AG716" s="87" t="s">
        <v>487</v>
      </c>
      <c r="AH716" s="88"/>
      <c r="AI716" s="88"/>
      <c r="AJ716" s="88"/>
      <c r="AK716" s="88"/>
      <c r="AL716" s="88"/>
      <c r="AM716" s="88"/>
      <c r="AN716" s="88"/>
      <c r="AO716" s="88"/>
      <c r="AP716" s="88"/>
      <c r="AQ716" s="88"/>
      <c r="AR716" s="88"/>
      <c r="AS716" s="88"/>
      <c r="AT716" s="88"/>
      <c r="AU716" s="88"/>
      <c r="AV716" s="88"/>
      <c r="AW716" s="88"/>
      <c r="AX716" s="89"/>
    </row>
    <row r="717" spans="1:50" ht="42" customHeight="1" x14ac:dyDescent="0.15">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484</v>
      </c>
      <c r="AE717" s="315"/>
      <c r="AF717" s="315"/>
      <c r="AG717" s="87" t="s">
        <v>513</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484</v>
      </c>
      <c r="AE718" s="315"/>
      <c r="AF718" s="315"/>
      <c r="AG718" s="113" t="s">
        <v>514</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504</v>
      </c>
      <c r="AE719" s="591"/>
      <c r="AF719" s="591"/>
      <c r="AG719" s="111" t="s">
        <v>488</v>
      </c>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6" t="s">
        <v>47</v>
      </c>
      <c r="B726" s="788"/>
      <c r="C726" s="801" t="s">
        <v>52</v>
      </c>
      <c r="D726" s="823"/>
      <c r="E726" s="823"/>
      <c r="F726" s="824"/>
      <c r="G726" s="563" t="s">
        <v>515</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516</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t="s">
        <v>532</v>
      </c>
      <c r="B731" s="786"/>
      <c r="C731" s="786"/>
      <c r="D731" s="786"/>
      <c r="E731" s="787"/>
      <c r="F731" s="715" t="s">
        <v>533</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t="s">
        <v>426</v>
      </c>
      <c r="B733" s="660"/>
      <c r="C733" s="660"/>
      <c r="D733" s="660"/>
      <c r="E733" s="661"/>
      <c r="F733" s="623" t="s">
        <v>426</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7" t="s">
        <v>468</v>
      </c>
      <c r="B737" s="196"/>
      <c r="C737" s="196"/>
      <c r="D737" s="197"/>
      <c r="E737" s="976" t="s">
        <v>488</v>
      </c>
      <c r="F737" s="976"/>
      <c r="G737" s="976"/>
      <c r="H737" s="976"/>
      <c r="I737" s="976"/>
      <c r="J737" s="976"/>
      <c r="K737" s="976"/>
      <c r="L737" s="976"/>
      <c r="M737" s="976"/>
      <c r="N737" s="351" t="s">
        <v>461</v>
      </c>
      <c r="O737" s="351"/>
      <c r="P737" s="351"/>
      <c r="Q737" s="351"/>
      <c r="R737" s="976" t="s">
        <v>488</v>
      </c>
      <c r="S737" s="976"/>
      <c r="T737" s="976"/>
      <c r="U737" s="976"/>
      <c r="V737" s="976"/>
      <c r="W737" s="976"/>
      <c r="X737" s="976"/>
      <c r="Y737" s="976"/>
      <c r="Z737" s="976"/>
      <c r="AA737" s="351" t="s">
        <v>460</v>
      </c>
      <c r="AB737" s="351"/>
      <c r="AC737" s="351"/>
      <c r="AD737" s="351"/>
      <c r="AE737" s="976" t="s">
        <v>488</v>
      </c>
      <c r="AF737" s="976"/>
      <c r="AG737" s="976"/>
      <c r="AH737" s="976"/>
      <c r="AI737" s="976"/>
      <c r="AJ737" s="976"/>
      <c r="AK737" s="976"/>
      <c r="AL737" s="976"/>
      <c r="AM737" s="976"/>
      <c r="AN737" s="351" t="s">
        <v>459</v>
      </c>
      <c r="AO737" s="351"/>
      <c r="AP737" s="351"/>
      <c r="AQ737" s="351"/>
      <c r="AR737" s="968" t="s">
        <v>517</v>
      </c>
      <c r="AS737" s="969"/>
      <c r="AT737" s="969"/>
      <c r="AU737" s="969"/>
      <c r="AV737" s="969"/>
      <c r="AW737" s="969"/>
      <c r="AX737" s="970"/>
      <c r="AY737" s="75"/>
      <c r="AZ737" s="75"/>
    </row>
    <row r="738" spans="1:52" ht="24.75" customHeight="1" x14ac:dyDescent="0.15">
      <c r="A738" s="977" t="s">
        <v>458</v>
      </c>
      <c r="B738" s="196"/>
      <c r="C738" s="196"/>
      <c r="D738" s="197"/>
      <c r="E738" s="976" t="s">
        <v>518</v>
      </c>
      <c r="F738" s="976"/>
      <c r="G738" s="976"/>
      <c r="H738" s="976"/>
      <c r="I738" s="976"/>
      <c r="J738" s="976"/>
      <c r="K738" s="976"/>
      <c r="L738" s="976"/>
      <c r="M738" s="976"/>
      <c r="N738" s="351" t="s">
        <v>457</v>
      </c>
      <c r="O738" s="351"/>
      <c r="P738" s="351"/>
      <c r="Q738" s="351"/>
      <c r="R738" s="976" t="s">
        <v>519</v>
      </c>
      <c r="S738" s="976"/>
      <c r="T738" s="976"/>
      <c r="U738" s="976"/>
      <c r="V738" s="976"/>
      <c r="W738" s="976"/>
      <c r="X738" s="976"/>
      <c r="Y738" s="976"/>
      <c r="Z738" s="976"/>
      <c r="AA738" s="351" t="s">
        <v>456</v>
      </c>
      <c r="AB738" s="351"/>
      <c r="AC738" s="351"/>
      <c r="AD738" s="351"/>
      <c r="AE738" s="976" t="s">
        <v>531</v>
      </c>
      <c r="AF738" s="976"/>
      <c r="AG738" s="976"/>
      <c r="AH738" s="976"/>
      <c r="AI738" s="976"/>
      <c r="AJ738" s="976"/>
      <c r="AK738" s="976"/>
      <c r="AL738" s="976"/>
      <c r="AM738" s="976"/>
      <c r="AN738" s="351" t="s">
        <v>452</v>
      </c>
      <c r="AO738" s="351"/>
      <c r="AP738" s="351"/>
      <c r="AQ738" s="351"/>
      <c r="AR738" s="968" t="s">
        <v>520</v>
      </c>
      <c r="AS738" s="969"/>
      <c r="AT738" s="969"/>
      <c r="AU738" s="969"/>
      <c r="AV738" s="969"/>
      <c r="AW738" s="969"/>
      <c r="AX738" s="970"/>
    </row>
    <row r="739" spans="1:52" ht="24.75" customHeight="1" thickBot="1" x14ac:dyDescent="0.2">
      <c r="A739" s="978" t="s">
        <v>448</v>
      </c>
      <c r="B739" s="979"/>
      <c r="C739" s="979"/>
      <c r="D739" s="980"/>
      <c r="E739" s="981" t="s">
        <v>480</v>
      </c>
      <c r="F739" s="971"/>
      <c r="G739" s="971"/>
      <c r="H739" s="79" t="str">
        <f>IF(E739="", "", "(")</f>
        <v>(</v>
      </c>
      <c r="I739" s="971"/>
      <c r="J739" s="971"/>
      <c r="K739" s="79" t="str">
        <f>IF(OR(I739="　", I739=""), "", "-")</f>
        <v/>
      </c>
      <c r="L739" s="972">
        <v>335</v>
      </c>
      <c r="M739" s="972"/>
      <c r="N739" s="80" t="str">
        <f>IF(O739="", "", "-")</f>
        <v/>
      </c>
      <c r="O739" s="81"/>
      <c r="P739" s="80" t="str">
        <f>IF(E739="", "", ")")</f>
        <v>)</v>
      </c>
      <c r="Q739" s="981"/>
      <c r="R739" s="971"/>
      <c r="S739" s="971"/>
      <c r="T739" s="79" t="str">
        <f>IF(Q739="", "", "(")</f>
        <v/>
      </c>
      <c r="U739" s="971"/>
      <c r="V739" s="971"/>
      <c r="W739" s="79" t="str">
        <f>IF(OR(U739="　", U739=""), "", "-")</f>
        <v/>
      </c>
      <c r="X739" s="972"/>
      <c r="Y739" s="972"/>
      <c r="Z739" s="80" t="str">
        <f>IF(AA739="", "", "-")</f>
        <v/>
      </c>
      <c r="AA739" s="81"/>
      <c r="AB739" s="80" t="str">
        <f>IF(Q739="", "", ")")</f>
        <v/>
      </c>
      <c r="AC739" s="981"/>
      <c r="AD739" s="971"/>
      <c r="AE739" s="971"/>
      <c r="AF739" s="79" t="str">
        <f>IF(AC739="", "", "(")</f>
        <v/>
      </c>
      <c r="AG739" s="971"/>
      <c r="AH739" s="971"/>
      <c r="AI739" s="79" t="str">
        <f>IF(OR(AG739="　", AG739=""), "", "-")</f>
        <v/>
      </c>
      <c r="AJ739" s="972"/>
      <c r="AK739" s="972"/>
      <c r="AL739" s="80" t="str">
        <f>IF(AM739="", "", "-")</f>
        <v/>
      </c>
      <c r="AM739" s="81"/>
      <c r="AN739" s="80" t="str">
        <f>IF(AC739="", "", ")")</f>
        <v/>
      </c>
      <c r="AO739" s="973"/>
      <c r="AP739" s="974"/>
      <c r="AQ739" s="974"/>
      <c r="AR739" s="974"/>
      <c r="AS739" s="974"/>
      <c r="AT739" s="974"/>
      <c r="AU739" s="974"/>
      <c r="AV739" s="974"/>
      <c r="AW739" s="974"/>
      <c r="AX739" s="975"/>
    </row>
    <row r="740" spans="1:52" ht="28.35" customHeight="1" x14ac:dyDescent="0.15">
      <c r="A740" s="600" t="s">
        <v>428</v>
      </c>
      <c r="B740" s="601"/>
      <c r="C740" s="601"/>
      <c r="D740" s="601"/>
      <c r="E740" s="601"/>
      <c r="F740" s="602"/>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thickBot="1" x14ac:dyDescent="0.2">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hidden="1"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4" t="s">
        <v>430</v>
      </c>
      <c r="B779" s="615"/>
      <c r="C779" s="615"/>
      <c r="D779" s="615"/>
      <c r="E779" s="615"/>
      <c r="F779" s="616"/>
      <c r="G779" s="581" t="s">
        <v>521</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407</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x14ac:dyDescent="0.15">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39" customHeight="1" x14ac:dyDescent="0.15">
      <c r="A781" s="617"/>
      <c r="B781" s="618"/>
      <c r="C781" s="618"/>
      <c r="D781" s="618"/>
      <c r="E781" s="618"/>
      <c r="F781" s="619"/>
      <c r="G781" s="656" t="s">
        <v>522</v>
      </c>
      <c r="H781" s="657"/>
      <c r="I781" s="657"/>
      <c r="J781" s="657"/>
      <c r="K781" s="658"/>
      <c r="L781" s="650" t="s">
        <v>529</v>
      </c>
      <c r="M781" s="651"/>
      <c r="N781" s="651"/>
      <c r="O781" s="651"/>
      <c r="P781" s="651"/>
      <c r="Q781" s="651"/>
      <c r="R781" s="651"/>
      <c r="S781" s="651"/>
      <c r="T781" s="651"/>
      <c r="U781" s="651"/>
      <c r="V781" s="651"/>
      <c r="W781" s="651"/>
      <c r="X781" s="652"/>
      <c r="Y781" s="374">
        <v>2</v>
      </c>
      <c r="Z781" s="375"/>
      <c r="AA781" s="375"/>
      <c r="AB781" s="791"/>
      <c r="AC781" s="656"/>
      <c r="AD781" s="657"/>
      <c r="AE781" s="657"/>
      <c r="AF781" s="657"/>
      <c r="AG781" s="658"/>
      <c r="AH781" s="650"/>
      <c r="AI781" s="651"/>
      <c r="AJ781" s="651"/>
      <c r="AK781" s="651"/>
      <c r="AL781" s="651"/>
      <c r="AM781" s="651"/>
      <c r="AN781" s="651"/>
      <c r="AO781" s="651"/>
      <c r="AP781" s="651"/>
      <c r="AQ781" s="651"/>
      <c r="AR781" s="651"/>
      <c r="AS781" s="651"/>
      <c r="AT781" s="652"/>
      <c r="AU781" s="374"/>
      <c r="AV781" s="375"/>
      <c r="AW781" s="375"/>
      <c r="AX781" s="376"/>
    </row>
    <row r="782" spans="1:50" ht="24.75" customHeight="1" x14ac:dyDescent="0.15">
      <c r="A782" s="617"/>
      <c r="B782" s="618"/>
      <c r="C782" s="618"/>
      <c r="D782" s="618"/>
      <c r="E782" s="618"/>
      <c r="F782" s="619"/>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2</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0</v>
      </c>
      <c r="AV791" s="818"/>
      <c r="AW791" s="818"/>
      <c r="AX791" s="820"/>
    </row>
    <row r="792" spans="1:50" ht="24.75" hidden="1" customHeight="1" x14ac:dyDescent="0.15">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hidden="1" customHeight="1" x14ac:dyDescent="0.15">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hidden="1" customHeight="1" x14ac:dyDescent="0.15">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x14ac:dyDescent="0.2">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x14ac:dyDescent="0.15">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x14ac:dyDescent="0.15">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x14ac:dyDescent="0.15">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x14ac:dyDescent="0.15">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hidden="1" customHeight="1" thickBot="1" x14ac:dyDescent="0.2">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412</v>
      </c>
      <c r="AI836" s="350"/>
      <c r="AJ836" s="350"/>
      <c r="AK836" s="350"/>
      <c r="AL836" s="350" t="s">
        <v>21</v>
      </c>
      <c r="AM836" s="350"/>
      <c r="AN836" s="350"/>
      <c r="AO836" s="355"/>
      <c r="AP836" s="356" t="s">
        <v>344</v>
      </c>
      <c r="AQ836" s="356"/>
      <c r="AR836" s="356"/>
      <c r="AS836" s="356"/>
      <c r="AT836" s="356"/>
      <c r="AU836" s="356"/>
      <c r="AV836" s="356"/>
      <c r="AW836" s="356"/>
      <c r="AX836" s="356"/>
    </row>
    <row r="837" spans="1:50" ht="56.25" customHeight="1" x14ac:dyDescent="0.15">
      <c r="A837" s="362">
        <v>1</v>
      </c>
      <c r="B837" s="362">
        <v>1</v>
      </c>
      <c r="C837" s="347" t="s">
        <v>523</v>
      </c>
      <c r="D837" s="333"/>
      <c r="E837" s="333"/>
      <c r="F837" s="333"/>
      <c r="G837" s="333"/>
      <c r="H837" s="333"/>
      <c r="I837" s="333"/>
      <c r="J837" s="334">
        <v>3010401009628</v>
      </c>
      <c r="K837" s="335"/>
      <c r="L837" s="335"/>
      <c r="M837" s="335"/>
      <c r="N837" s="335"/>
      <c r="O837" s="335"/>
      <c r="P837" s="348" t="s">
        <v>529</v>
      </c>
      <c r="Q837" s="336"/>
      <c r="R837" s="336"/>
      <c r="S837" s="336"/>
      <c r="T837" s="336"/>
      <c r="U837" s="336"/>
      <c r="V837" s="336"/>
      <c r="W837" s="336"/>
      <c r="X837" s="336"/>
      <c r="Y837" s="337">
        <v>2</v>
      </c>
      <c r="Z837" s="338"/>
      <c r="AA837" s="338"/>
      <c r="AB837" s="339"/>
      <c r="AC837" s="349" t="s">
        <v>416</v>
      </c>
      <c r="AD837" s="357"/>
      <c r="AE837" s="357"/>
      <c r="AF837" s="357"/>
      <c r="AG837" s="357"/>
      <c r="AH837" s="358"/>
      <c r="AI837" s="359"/>
      <c r="AJ837" s="359"/>
      <c r="AK837" s="359"/>
      <c r="AL837" s="343">
        <v>65</v>
      </c>
      <c r="AM837" s="344"/>
      <c r="AN837" s="344"/>
      <c r="AO837" s="345"/>
      <c r="AP837" s="346" t="s">
        <v>524</v>
      </c>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412</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412</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412</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412</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412</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412</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412</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1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9" priority="14005">
      <formula>IF(RIGHT(TEXT(P14,"0.#"),1)=".",FALSE,TRUE)</formula>
    </cfRule>
    <cfRule type="expression" dxfId="2098" priority="14006">
      <formula>IF(RIGHT(TEXT(P14,"0.#"),1)=".",TRUE,FALSE)</formula>
    </cfRule>
  </conditionalFormatting>
  <conditionalFormatting sqref="AE32">
    <cfRule type="expression" dxfId="2097" priority="13995">
      <formula>IF(RIGHT(TEXT(AE32,"0.#"),1)=".",FALSE,TRUE)</formula>
    </cfRule>
    <cfRule type="expression" dxfId="2096" priority="13996">
      <formula>IF(RIGHT(TEXT(AE32,"0.#"),1)=".",TRUE,FALSE)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782">
    <cfRule type="expression" dxfId="2093" priority="13877">
      <formula>IF(RIGHT(TEXT(Y782,"0.#"),1)=".",FALSE,TRUE)</formula>
    </cfRule>
    <cfRule type="expression" dxfId="2092" priority="13878">
      <formula>IF(RIGHT(TEXT(Y782,"0.#"),1)=".",TRUE,FALSE)</formula>
    </cfRule>
  </conditionalFormatting>
  <conditionalFormatting sqref="Y791">
    <cfRule type="expression" dxfId="2091" priority="13873">
      <formula>IF(RIGHT(TEXT(Y791,"0.#"),1)=".",FALSE,TRUE)</formula>
    </cfRule>
    <cfRule type="expression" dxfId="2090" priority="13874">
      <formula>IF(RIGHT(TEXT(Y791,"0.#"),1)=".",TRUE,FALSE)</formula>
    </cfRule>
  </conditionalFormatting>
  <conditionalFormatting sqref="Y822:Y829 Y820 Y809:Y816 Y807 Y796:Y803 Y794">
    <cfRule type="expression" dxfId="2089" priority="13655">
      <formula>IF(RIGHT(TEXT(Y794,"0.#"),1)=".",FALSE,TRUE)</formula>
    </cfRule>
    <cfRule type="expression" dxfId="2088" priority="13656">
      <formula>IF(RIGHT(TEXT(Y794,"0.#"),1)=".",TRUE,FALSE)</formula>
    </cfRule>
  </conditionalFormatting>
  <conditionalFormatting sqref="P16:AQ17 P15:AX15 P13:AX13">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83:Y790 Y781">
    <cfRule type="expression" dxfId="2081" priority="13679">
      <formula>IF(RIGHT(TEXT(Y781,"0.#"),1)=".",FALSE,TRUE)</formula>
    </cfRule>
    <cfRule type="expression" dxfId="2080" priority="13680">
      <formula>IF(RIGHT(TEXT(Y781,"0.#"),1)=".",TRUE,FALSE)</formula>
    </cfRule>
  </conditionalFormatting>
  <conditionalFormatting sqref="AU782">
    <cfRule type="expression" dxfId="2079" priority="13677">
      <formula>IF(RIGHT(TEXT(AU782,"0.#"),1)=".",FALSE,TRUE)</formula>
    </cfRule>
    <cfRule type="expression" dxfId="2078" priority="13678">
      <formula>IF(RIGHT(TEXT(AU782,"0.#"),1)=".",TRUE,FALSE)</formula>
    </cfRule>
  </conditionalFormatting>
  <conditionalFormatting sqref="AU791">
    <cfRule type="expression" dxfId="2077" priority="13675">
      <formula>IF(RIGHT(TEXT(AU791,"0.#"),1)=".",FALSE,TRUE)</formula>
    </cfRule>
    <cfRule type="expression" dxfId="2076" priority="13676">
      <formula>IF(RIGHT(TEXT(AU791,"0.#"),1)=".",TRUE,FALSE)</formula>
    </cfRule>
  </conditionalFormatting>
  <conditionalFormatting sqref="AU783:AU790 AU781">
    <cfRule type="expression" dxfId="2075" priority="13673">
      <formula>IF(RIGHT(TEXT(AU781,"0.#"),1)=".",FALSE,TRUE)</formula>
    </cfRule>
    <cfRule type="expression" dxfId="2074" priority="13674">
      <formula>IF(RIGHT(TEXT(AU781,"0.#"),1)=".",TRUE,FALSE)</formula>
    </cfRule>
  </conditionalFormatting>
  <conditionalFormatting sqref="Y821 Y808 Y795">
    <cfRule type="expression" dxfId="2073" priority="13659">
      <formula>IF(RIGHT(TEXT(Y795,"0.#"),1)=".",FALSE,TRUE)</formula>
    </cfRule>
    <cfRule type="expression" dxfId="2072" priority="13660">
      <formula>IF(RIGHT(TEXT(Y795,"0.#"),1)=".",TRUE,FALSE)</formula>
    </cfRule>
  </conditionalFormatting>
  <conditionalFormatting sqref="Y830 Y817 Y804">
    <cfRule type="expression" dxfId="2071" priority="13657">
      <formula>IF(RIGHT(TEXT(Y804,"0.#"),1)=".",FALSE,TRUE)</formula>
    </cfRule>
    <cfRule type="expression" dxfId="2070" priority="13658">
      <formula>IF(RIGHT(TEXT(Y804,"0.#"),1)=".",TRUE,FALSE)</formula>
    </cfRule>
  </conditionalFormatting>
  <conditionalFormatting sqref="AU821 AU808 AU795">
    <cfRule type="expression" dxfId="2069" priority="13653">
      <formula>IF(RIGHT(TEXT(AU795,"0.#"),1)=".",FALSE,TRUE)</formula>
    </cfRule>
    <cfRule type="expression" dxfId="2068" priority="13654">
      <formula>IF(RIGHT(TEXT(AU795,"0.#"),1)=".",TRUE,FALSE)</formula>
    </cfRule>
  </conditionalFormatting>
  <conditionalFormatting sqref="AU830 AU817 AU804">
    <cfRule type="expression" dxfId="2067" priority="13651">
      <formula>IF(RIGHT(TEXT(AU804,"0.#"),1)=".",FALSE,TRUE)</formula>
    </cfRule>
    <cfRule type="expression" dxfId="2066" priority="13652">
      <formula>IF(RIGHT(TEXT(AU804,"0.#"),1)=".",TRUE,FALSE)</formula>
    </cfRule>
  </conditionalFormatting>
  <conditionalFormatting sqref="AU822:AU829 AU820 AU809:AU816 AU807 AU796:AU803 AU794">
    <cfRule type="expression" dxfId="2065" priority="13649">
      <formula>IF(RIGHT(TEXT(AU794,"0.#"),1)=".",FALSE,TRUE)</formula>
    </cfRule>
    <cfRule type="expression" dxfId="2064" priority="13650">
      <formula>IF(RIGHT(TEXT(AU794,"0.#"),1)=".",TRUE,FALSE)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39:AO866">
    <cfRule type="expression" dxfId="1799" priority="6627">
      <formula>IF(AND(AL839&gt;=0, RIGHT(TEXT(AL839,"0.#"),1)&lt;&gt;"."),TRUE,FALSE)</formula>
    </cfRule>
    <cfRule type="expression" dxfId="1798" priority="6628">
      <formula>IF(AND(AL839&gt;=0, RIGHT(TEXT(AL839,"0.#"),1)="."),TRUE,FALSE)</formula>
    </cfRule>
    <cfRule type="expression" dxfId="1797" priority="6629">
      <formula>IF(AND(AL839&lt;0, RIGHT(TEXT(AL839,"0.#"),1)&lt;&gt;"."),TRUE,FALSE)</formula>
    </cfRule>
    <cfRule type="expression" dxfId="1796" priority="6630">
      <formula>IF(AND(AL839&lt;0, RIGHT(TEXT(AL839,"0.#"),1)="."),TRUE,FALSE)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39:Y866">
    <cfRule type="expression" dxfId="1725" priority="2955">
      <formula>IF(RIGHT(TEXT(Y839,"0.#"),1)=".",FALSE,TRUE)</formula>
    </cfRule>
    <cfRule type="expression" dxfId="1724" priority="2956">
      <formula>IF(RIGHT(TEXT(Y839,"0.#"),1)=".",TRUE,FALSE)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02:AO1131">
    <cfRule type="expression" dxfId="1695" priority="2861">
      <formula>IF(AND(AL1102&gt;=0, RIGHT(TEXT(AL1102,"0.#"),1)&lt;&gt;"."),TRUE,FALSE)</formula>
    </cfRule>
    <cfRule type="expression" dxfId="1694" priority="2862">
      <formula>IF(AND(AL1102&gt;=0, RIGHT(TEXT(AL1102,"0.#"),1)="."),TRUE,FALSE)</formula>
    </cfRule>
    <cfRule type="expression" dxfId="1693" priority="2863">
      <formula>IF(AND(AL1102&lt;0, RIGHT(TEXT(AL1102,"0.#"),1)&lt;&gt;"."),TRUE,FALSE)</formula>
    </cfRule>
    <cfRule type="expression" dxfId="1692" priority="2864">
      <formula>IF(AND(AL1102&lt;0, RIGHT(TEXT(AL1102,"0.#"),1)="."),TRUE,FALSE)</formula>
    </cfRule>
  </conditionalFormatting>
  <conditionalFormatting sqref="Y1102:Y1131">
    <cfRule type="expression" dxfId="1691" priority="2859">
      <formula>IF(RIGHT(TEXT(Y1102,"0.#"),1)=".",FALSE,TRUE)</formula>
    </cfRule>
    <cfRule type="expression" dxfId="1690" priority="2860">
      <formula>IF(RIGHT(TEXT(Y1102,"0.#"),1)=".",TRUE,FALSE)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37:AO838">
    <cfRule type="expression" dxfId="1681" priority="2813">
      <formula>IF(AND(AL837&gt;=0, RIGHT(TEXT(AL837,"0.#"),1)&lt;&gt;"."),TRUE,FALSE)</formula>
    </cfRule>
    <cfRule type="expression" dxfId="1680" priority="2814">
      <formula>IF(AND(AL837&gt;=0, RIGHT(TEXT(AL837,"0.#"),1)="."),TRUE,FALSE)</formula>
    </cfRule>
    <cfRule type="expression" dxfId="1679" priority="2815">
      <formula>IF(AND(AL837&lt;0, RIGHT(TEXT(AL837,"0.#"),1)&lt;&gt;"."),TRUE,FALSE)</formula>
    </cfRule>
    <cfRule type="expression" dxfId="1678" priority="2816">
      <formula>IF(AND(AL837&lt;0, RIGHT(TEXT(AL837,"0.#"),1)="."),TRUE,FALSE)</formula>
    </cfRule>
  </conditionalFormatting>
  <conditionalFormatting sqref="Y837:Y838">
    <cfRule type="expression" dxfId="1677" priority="2811">
      <formula>IF(RIGHT(TEXT(Y837,"0.#"),1)=".",FALSE,TRUE)</formula>
    </cfRule>
    <cfRule type="expression" dxfId="1676" priority="2812">
      <formula>IF(RIGHT(TEXT(Y837,"0.#"),1)=".",TRUE,FALSE)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72:Y899">
    <cfRule type="expression" dxfId="1359" priority="2071">
      <formula>IF(RIGHT(TEXT(Y872,"0.#"),1)=".",FALSE,TRUE)</formula>
    </cfRule>
    <cfRule type="expression" dxfId="1358" priority="2072">
      <formula>IF(RIGHT(TEXT(Y872,"0.#"),1)=".",TRUE,FALSE)</formula>
    </cfRule>
  </conditionalFormatting>
  <conditionalFormatting sqref="Y870:Y871">
    <cfRule type="expression" dxfId="1357" priority="2065">
      <formula>IF(RIGHT(TEXT(Y870,"0.#"),1)=".",FALSE,TRUE)</formula>
    </cfRule>
    <cfRule type="expression" dxfId="1356" priority="2066">
      <formula>IF(RIGHT(TEXT(Y870,"0.#"),1)=".",TRUE,FALSE)</formula>
    </cfRule>
  </conditionalFormatting>
  <conditionalFormatting sqref="Y905:Y932">
    <cfRule type="expression" dxfId="1355" priority="2059">
      <formula>IF(RIGHT(TEXT(Y905,"0.#"),1)=".",FALSE,TRUE)</formula>
    </cfRule>
    <cfRule type="expression" dxfId="1354" priority="2060">
      <formula>IF(RIGHT(TEXT(Y905,"0.#"),1)=".",TRUE,FALSE)</formula>
    </cfRule>
  </conditionalFormatting>
  <conditionalFormatting sqref="Y903:Y904">
    <cfRule type="expression" dxfId="1353" priority="2053">
      <formula>IF(RIGHT(TEXT(Y903,"0.#"),1)=".",FALSE,TRUE)</formula>
    </cfRule>
    <cfRule type="expression" dxfId="1352" priority="2054">
      <formula>IF(RIGHT(TEXT(Y903,"0.#"),1)=".",TRUE,FALSE)</formula>
    </cfRule>
  </conditionalFormatting>
  <conditionalFormatting sqref="Y938:Y965">
    <cfRule type="expression" dxfId="1351" priority="2047">
      <formula>IF(RIGHT(TEXT(Y938,"0.#"),1)=".",FALSE,TRUE)</formula>
    </cfRule>
    <cfRule type="expression" dxfId="1350" priority="2048">
      <formula>IF(RIGHT(TEXT(Y938,"0.#"),1)=".",TRUE,FALSE)</formula>
    </cfRule>
  </conditionalFormatting>
  <conditionalFormatting sqref="Y936:Y937">
    <cfRule type="expression" dxfId="1349" priority="2041">
      <formula>IF(RIGHT(TEXT(Y936,"0.#"),1)=".",FALSE,TRUE)</formula>
    </cfRule>
    <cfRule type="expression" dxfId="1348" priority="2042">
      <formula>IF(RIGHT(TEXT(Y936,"0.#"),1)=".",TRUE,FALSE)</formula>
    </cfRule>
  </conditionalFormatting>
  <conditionalFormatting sqref="Y971:Y998">
    <cfRule type="expression" dxfId="1347" priority="2035">
      <formula>IF(RIGHT(TEXT(Y971,"0.#"),1)=".",FALSE,TRUE)</formula>
    </cfRule>
    <cfRule type="expression" dxfId="1346" priority="2036">
      <formula>IF(RIGHT(TEXT(Y971,"0.#"),1)=".",TRUE,FALSE)</formula>
    </cfRule>
  </conditionalFormatting>
  <conditionalFormatting sqref="Y969:Y970">
    <cfRule type="expression" dxfId="1345" priority="2029">
      <formula>IF(RIGHT(TEXT(Y969,"0.#"),1)=".",FALSE,TRUE)</formula>
    </cfRule>
    <cfRule type="expression" dxfId="1344" priority="2030">
      <formula>IF(RIGHT(TEXT(Y969,"0.#"),1)=".",TRUE,FALSE)</formula>
    </cfRule>
  </conditionalFormatting>
  <conditionalFormatting sqref="Y1004:Y1031">
    <cfRule type="expression" dxfId="1343" priority="2023">
      <formula>IF(RIGHT(TEXT(Y1004,"0.#"),1)=".",FALSE,TRUE)</formula>
    </cfRule>
    <cfRule type="expression" dxfId="1342" priority="2024">
      <formula>IF(RIGHT(TEXT(Y1004,"0.#"),1)=".",TRUE,FALSE)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72:AO899">
    <cfRule type="expression" dxfId="1261" priority="2073">
      <formula>IF(AND(AL872&gt;=0, RIGHT(TEXT(AL872,"0.#"),1)&lt;&gt;"."),TRUE,FALSE)</formula>
    </cfRule>
    <cfRule type="expression" dxfId="1260" priority="2074">
      <formula>IF(AND(AL872&gt;=0, RIGHT(TEXT(AL872,"0.#"),1)="."),TRUE,FALSE)</formula>
    </cfRule>
    <cfRule type="expression" dxfId="1259" priority="2075">
      <formula>IF(AND(AL872&lt;0, RIGHT(TEXT(AL872,"0.#"),1)&lt;&gt;"."),TRUE,FALSE)</formula>
    </cfRule>
    <cfRule type="expression" dxfId="1258" priority="2076">
      <formula>IF(AND(AL872&lt;0, RIGHT(TEXT(AL872,"0.#"),1)="."),TRUE,FALSE)</formula>
    </cfRule>
  </conditionalFormatting>
  <conditionalFormatting sqref="AL870:AO871">
    <cfRule type="expression" dxfId="1257" priority="2067">
      <formula>IF(AND(AL870&gt;=0, RIGHT(TEXT(AL870,"0.#"),1)&lt;&gt;"."),TRUE,FALSE)</formula>
    </cfRule>
    <cfRule type="expression" dxfId="1256" priority="2068">
      <formula>IF(AND(AL870&gt;=0, RIGHT(TEXT(AL870,"0.#"),1)="."),TRUE,FALSE)</formula>
    </cfRule>
    <cfRule type="expression" dxfId="1255" priority="2069">
      <formula>IF(AND(AL870&lt;0, RIGHT(TEXT(AL870,"0.#"),1)&lt;&gt;"."),TRUE,FALSE)</formula>
    </cfRule>
    <cfRule type="expression" dxfId="1254" priority="2070">
      <formula>IF(AND(AL870&lt;0, RIGHT(TEXT(AL870,"0.#"),1)="."),TRUE,FALSE)</formula>
    </cfRule>
  </conditionalFormatting>
  <conditionalFormatting sqref="AL905:AO932">
    <cfRule type="expression" dxfId="1253" priority="2061">
      <formula>IF(AND(AL905&gt;=0, RIGHT(TEXT(AL905,"0.#"),1)&lt;&gt;"."),TRUE,FALSE)</formula>
    </cfRule>
    <cfRule type="expression" dxfId="1252" priority="2062">
      <formula>IF(AND(AL905&gt;=0, RIGHT(TEXT(AL905,"0.#"),1)="."),TRUE,FALSE)</formula>
    </cfRule>
    <cfRule type="expression" dxfId="1251" priority="2063">
      <formula>IF(AND(AL905&lt;0, RIGHT(TEXT(AL905,"0.#"),1)&lt;&gt;"."),TRUE,FALSE)</formula>
    </cfRule>
    <cfRule type="expression" dxfId="1250" priority="2064">
      <formula>IF(AND(AL905&lt;0, RIGHT(TEXT(AL905,"0.#"),1)="."),TRUE,FALSE)</formula>
    </cfRule>
  </conditionalFormatting>
  <conditionalFormatting sqref="AL903:AO904">
    <cfRule type="expression" dxfId="1249" priority="2055">
      <formula>IF(AND(AL903&gt;=0, RIGHT(TEXT(AL903,"0.#"),1)&lt;&gt;"."),TRUE,FALSE)</formula>
    </cfRule>
    <cfRule type="expression" dxfId="1248" priority="2056">
      <formula>IF(AND(AL903&gt;=0, RIGHT(TEXT(AL903,"0.#"),1)="."),TRUE,FALSE)</formula>
    </cfRule>
    <cfRule type="expression" dxfId="1247" priority="2057">
      <formula>IF(AND(AL903&lt;0, RIGHT(TEXT(AL903,"0.#"),1)&lt;&gt;"."),TRUE,FALSE)</formula>
    </cfRule>
    <cfRule type="expression" dxfId="1246" priority="2058">
      <formula>IF(AND(AL903&lt;0, RIGHT(TEXT(AL903,"0.#"),1)="."),TRUE,FALSE)</formula>
    </cfRule>
  </conditionalFormatting>
  <conditionalFormatting sqref="AL938:AO965">
    <cfRule type="expression" dxfId="1245" priority="2049">
      <formula>IF(AND(AL938&gt;=0, RIGHT(TEXT(AL938,"0.#"),1)&lt;&gt;"."),TRUE,FALSE)</formula>
    </cfRule>
    <cfRule type="expression" dxfId="1244" priority="2050">
      <formula>IF(AND(AL938&gt;=0, RIGHT(TEXT(AL938,"0.#"),1)="."),TRUE,FALSE)</formula>
    </cfRule>
    <cfRule type="expression" dxfId="1243" priority="2051">
      <formula>IF(AND(AL938&lt;0, RIGHT(TEXT(AL938,"0.#"),1)&lt;&gt;"."),TRUE,FALSE)</formula>
    </cfRule>
    <cfRule type="expression" dxfId="1242" priority="2052">
      <formula>IF(AND(AL938&lt;0, RIGHT(TEXT(AL938,"0.#"),1)="."),TRUE,FALSE)</formula>
    </cfRule>
  </conditionalFormatting>
  <conditionalFormatting sqref="AL936:AO937">
    <cfRule type="expression" dxfId="1241" priority="2043">
      <formula>IF(AND(AL936&gt;=0, RIGHT(TEXT(AL936,"0.#"),1)&lt;&gt;"."),TRUE,FALSE)</formula>
    </cfRule>
    <cfRule type="expression" dxfId="1240" priority="2044">
      <formula>IF(AND(AL936&gt;=0, RIGHT(TEXT(AL936,"0.#"),1)="."),TRUE,FALSE)</formula>
    </cfRule>
    <cfRule type="expression" dxfId="1239" priority="2045">
      <formula>IF(AND(AL936&lt;0, RIGHT(TEXT(AL936,"0.#"),1)&lt;&gt;"."),TRUE,FALSE)</formula>
    </cfRule>
    <cfRule type="expression" dxfId="1238" priority="2046">
      <formula>IF(AND(AL936&lt;0, RIGHT(TEXT(AL936,"0.#"),1)="."),TRUE,FALSE)</formula>
    </cfRule>
  </conditionalFormatting>
  <conditionalFormatting sqref="AL971:AO998">
    <cfRule type="expression" dxfId="1237" priority="2037">
      <formula>IF(AND(AL971&gt;=0, RIGHT(TEXT(AL971,"0.#"),1)&lt;&gt;"."),TRUE,FALSE)</formula>
    </cfRule>
    <cfRule type="expression" dxfId="1236" priority="2038">
      <formula>IF(AND(AL971&gt;=0, RIGHT(TEXT(AL971,"0.#"),1)="."),TRUE,FALSE)</formula>
    </cfRule>
    <cfRule type="expression" dxfId="1235" priority="2039">
      <formula>IF(AND(AL971&lt;0, RIGHT(TEXT(AL971,"0.#"),1)&lt;&gt;"."),TRUE,FALSE)</formula>
    </cfRule>
    <cfRule type="expression" dxfId="1234" priority="2040">
      <formula>IF(AND(AL971&lt;0, RIGHT(TEXT(AL971,"0.#"),1)="."),TRUE,FALSE)</formula>
    </cfRule>
  </conditionalFormatting>
  <conditionalFormatting sqref="AL969:AO970">
    <cfRule type="expression" dxfId="1233" priority="2031">
      <formula>IF(AND(AL969&gt;=0, RIGHT(TEXT(AL969,"0.#"),1)&lt;&gt;"."),TRUE,FALSE)</formula>
    </cfRule>
    <cfRule type="expression" dxfId="1232" priority="2032">
      <formula>IF(AND(AL969&gt;=0, RIGHT(TEXT(AL969,"0.#"),1)="."),TRUE,FALSE)</formula>
    </cfRule>
    <cfRule type="expression" dxfId="1231" priority="2033">
      <formula>IF(AND(AL969&lt;0, RIGHT(TEXT(AL969,"0.#"),1)&lt;&gt;"."),TRUE,FALSE)</formula>
    </cfRule>
    <cfRule type="expression" dxfId="1230" priority="2034">
      <formula>IF(AND(AL969&lt;0, RIGHT(TEXT(AL969,"0.#"),1)="."),TRUE,FALSE)</formula>
    </cfRule>
  </conditionalFormatting>
  <conditionalFormatting sqref="AL1004:AO1031">
    <cfRule type="expression" dxfId="1229" priority="2025">
      <formula>IF(AND(AL1004&gt;=0, RIGHT(TEXT(AL1004,"0.#"),1)&lt;&gt;"."),TRUE,FALSE)</formula>
    </cfRule>
    <cfRule type="expression" dxfId="1228" priority="2026">
      <formula>IF(AND(AL1004&gt;=0, RIGHT(TEXT(AL1004,"0.#"),1)="."),TRUE,FALSE)</formula>
    </cfRule>
    <cfRule type="expression" dxfId="1227" priority="2027">
      <formula>IF(AND(AL1004&lt;0, RIGHT(TEXT(AL1004,"0.#"),1)&lt;&gt;"."),TRUE,FALSE)</formula>
    </cfRule>
    <cfRule type="expression" dxfId="1226" priority="2028">
      <formula>IF(AND(AL1004&lt;0, RIGHT(TEXT(AL1004,"0.#"),1)="."),TRUE,FALSE)</formula>
    </cfRule>
  </conditionalFormatting>
  <conditionalFormatting sqref="AL1002:AO1003">
    <cfRule type="expression" dxfId="1225" priority="2019">
      <formula>IF(AND(AL1002&gt;=0, RIGHT(TEXT(AL1002,"0.#"),1)&lt;&gt;"."),TRUE,FALSE)</formula>
    </cfRule>
    <cfRule type="expression" dxfId="1224" priority="2020">
      <formula>IF(AND(AL1002&gt;=0, RIGHT(TEXT(AL1002,"0.#"),1)="."),TRUE,FALSE)</formula>
    </cfRule>
    <cfRule type="expression" dxfId="1223" priority="2021">
      <formula>IF(AND(AL1002&lt;0, RIGHT(TEXT(AL1002,"0.#"),1)&lt;&gt;"."),TRUE,FALSE)</formula>
    </cfRule>
    <cfRule type="expression" dxfId="1222" priority="2022">
      <formula>IF(AND(AL1002&lt;0, RIGHT(TEXT(AL1002,"0.#"),1)="."),TRUE,FALSE)</formula>
    </cfRule>
  </conditionalFormatting>
  <conditionalFormatting sqref="Y1002:Y1003">
    <cfRule type="expression" dxfId="1221" priority="2017">
      <formula>IF(RIGHT(TEXT(Y1002,"0.#"),1)=".",FALSE,TRUE)</formula>
    </cfRule>
    <cfRule type="expression" dxfId="1220" priority="2018">
      <formula>IF(RIGHT(TEXT(Y1002,"0.#"),1)=".",TRUE,FALSE)</formula>
    </cfRule>
  </conditionalFormatting>
  <conditionalFormatting sqref="AL1037:AO1064">
    <cfRule type="expression" dxfId="1219" priority="2013">
      <formula>IF(AND(AL1037&gt;=0, RIGHT(TEXT(AL1037,"0.#"),1)&lt;&gt;"."),TRUE,FALSE)</formula>
    </cfRule>
    <cfRule type="expression" dxfId="1218" priority="2014">
      <formula>IF(AND(AL1037&gt;=0, RIGHT(TEXT(AL1037,"0.#"),1)="."),TRUE,FALSE)</formula>
    </cfRule>
    <cfRule type="expression" dxfId="1217" priority="2015">
      <formula>IF(AND(AL1037&lt;0, RIGHT(TEXT(AL1037,"0.#"),1)&lt;&gt;"."),TRUE,FALSE)</formula>
    </cfRule>
    <cfRule type="expression" dxfId="1216" priority="2016">
      <formula>IF(AND(AL1037&lt;0, RIGHT(TEXT(AL1037,"0.#"),1)="."),TRUE,FALSE)</formula>
    </cfRule>
  </conditionalFormatting>
  <conditionalFormatting sqref="Y1037:Y1064">
    <cfRule type="expression" dxfId="1215" priority="2011">
      <formula>IF(RIGHT(TEXT(Y1037,"0.#"),1)=".",FALSE,TRUE)</formula>
    </cfRule>
    <cfRule type="expression" dxfId="1214" priority="2012">
      <formula>IF(RIGHT(TEXT(Y1037,"0.#"),1)=".",TRUE,FALSE)</formula>
    </cfRule>
  </conditionalFormatting>
  <conditionalFormatting sqref="AL1035:AO1036">
    <cfRule type="expression" dxfId="1213" priority="2007">
      <formula>IF(AND(AL1035&gt;=0, RIGHT(TEXT(AL1035,"0.#"),1)&lt;&gt;"."),TRUE,FALSE)</formula>
    </cfRule>
    <cfRule type="expression" dxfId="1212" priority="2008">
      <formula>IF(AND(AL1035&gt;=0, RIGHT(TEXT(AL1035,"0.#"),1)="."),TRUE,FALSE)</formula>
    </cfRule>
    <cfRule type="expression" dxfId="1211" priority="2009">
      <formula>IF(AND(AL1035&lt;0, RIGHT(TEXT(AL1035,"0.#"),1)&lt;&gt;"."),TRUE,FALSE)</formula>
    </cfRule>
    <cfRule type="expression" dxfId="1210" priority="2010">
      <formula>IF(AND(AL1035&lt;0, RIGHT(TEXT(AL1035,"0.#"),1)="."),TRUE,FALSE)</formula>
    </cfRule>
  </conditionalFormatting>
  <conditionalFormatting sqref="Y1035:Y1036">
    <cfRule type="expression" dxfId="1209" priority="2005">
      <formula>IF(RIGHT(TEXT(Y1035,"0.#"),1)=".",FALSE,TRUE)</formula>
    </cfRule>
    <cfRule type="expression" dxfId="1208" priority="2006">
      <formula>IF(RIGHT(TEXT(Y1035,"0.#"),1)=".",TRUE,FALSE)</formula>
    </cfRule>
  </conditionalFormatting>
  <conditionalFormatting sqref="AL1070:AO1097">
    <cfRule type="expression" dxfId="1207" priority="2001">
      <formula>IF(AND(AL1070&gt;=0, RIGHT(TEXT(AL1070,"0.#"),1)&lt;&gt;"."),TRUE,FALSE)</formula>
    </cfRule>
    <cfRule type="expression" dxfId="1206" priority="2002">
      <formula>IF(AND(AL1070&gt;=0, RIGHT(TEXT(AL1070,"0.#"),1)="."),TRUE,FALSE)</formula>
    </cfRule>
    <cfRule type="expression" dxfId="1205" priority="2003">
      <formula>IF(AND(AL1070&lt;0, RIGHT(TEXT(AL1070,"0.#"),1)&lt;&gt;"."),TRUE,FALSE)</formula>
    </cfRule>
    <cfRule type="expression" dxfId="1204" priority="2004">
      <formula>IF(AND(AL1070&lt;0, RIGHT(TEXT(AL1070,"0.#"),1)="."),TRUE,FALSE)</formula>
    </cfRule>
  </conditionalFormatting>
  <conditionalFormatting sqref="Y1070:Y1097">
    <cfRule type="expression" dxfId="1203" priority="1999">
      <formula>IF(RIGHT(TEXT(Y1070,"0.#"),1)=".",FALSE,TRUE)</formula>
    </cfRule>
    <cfRule type="expression" dxfId="1202" priority="2000">
      <formula>IF(RIGHT(TEXT(Y1070,"0.#"),1)=".",TRUE,FALSE)</formula>
    </cfRule>
  </conditionalFormatting>
  <conditionalFormatting sqref="AL1068:AO1069">
    <cfRule type="expression" dxfId="1201" priority="1995">
      <formula>IF(AND(AL1068&gt;=0, RIGHT(TEXT(AL1068,"0.#"),1)&lt;&gt;"."),TRUE,FALSE)</formula>
    </cfRule>
    <cfRule type="expression" dxfId="1200" priority="1996">
      <formula>IF(AND(AL1068&gt;=0, RIGHT(TEXT(AL1068,"0.#"),1)="."),TRUE,FALSE)</formula>
    </cfRule>
    <cfRule type="expression" dxfId="1199" priority="1997">
      <formula>IF(AND(AL1068&lt;0, RIGHT(TEXT(AL1068,"0.#"),1)&lt;&gt;"."),TRUE,FALSE)</formula>
    </cfRule>
    <cfRule type="expression" dxfId="1198" priority="1998">
      <formula>IF(AND(AL1068&lt;0, RIGHT(TEXT(AL1068,"0.#"),1)="."),TRUE,FALSE)</formula>
    </cfRule>
  </conditionalFormatting>
  <conditionalFormatting sqref="Y1068:Y1069">
    <cfRule type="expression" dxfId="1197" priority="1993">
      <formula>IF(RIGHT(TEXT(Y1068,"0.#"),1)=".",FALSE,TRUE)</formula>
    </cfRule>
    <cfRule type="expression" dxfId="1196" priority="1994">
      <formula>IF(RIGHT(TEXT(Y1068,"0.#"),1)=".",TRUE,FALSE)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4" max="49" man="1"/>
    <brk id="714" max="49" man="1"/>
    <brk id="739" max="49" man="1"/>
    <brk id="1102"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G2" sqref="G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484</v>
      </c>
      <c r="R3" s="13" t="str">
        <f t="shared" ref="R3:R8" si="3">IF(Q3="","",P3)</f>
        <v>委託・請負</v>
      </c>
      <c r="S3" s="13" t="str">
        <f t="shared" ref="S3:S8" si="4">IF(R3="",S2,IF(S2&lt;&gt;"",CONCATENATE(S2,"、",R3),R3))</f>
        <v>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2019-05-09T07:02:35Z</cp:lastPrinted>
  <dcterms:created xsi:type="dcterms:W3CDTF">2012-03-13T00:50:25Z</dcterms:created>
  <dcterms:modified xsi:type="dcterms:W3CDTF">2019-09-03T08:26:15Z</dcterms:modified>
</cp:coreProperties>
</file>