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2. 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行政事業レビューシート!$A$1:$AX$938</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<sst xmlns="http://schemas.openxmlformats.org/spreadsheetml/2006/main" count="2887" uniqueCount="667">
  <si>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</si>
  <si>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</si>
  <si>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</si>
  <si>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</si>
  <si>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</si>
  <si>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</si>
  <si>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</si>
  <si>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</si>
  <si>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</si>
  <si>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</si>
  <si>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</si>
  <si>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</si>
  <si>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</si>
  <si>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</si>
  <si>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</si>
  <si>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</si>
  <si>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</si>
  <si>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</si>
  <si>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</si>
  <si>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</si>
  <si>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</si>
  <si>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</si>
  <si>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</si>
  <si>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</si>
  <si>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</si>
  <si>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</si>
  <si>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</si>
  <si>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</si>
  <si>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</si>
  <si>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</si>
  <si>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</si>
  <si>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</si>
  <si>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</si>
  <si>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</si>
  <si>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</si>
  <si>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</si>
  <si>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</si>
  <si>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</si>
  <si>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</si>
  <si>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</si>
  <si>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</si>
  <si>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</si>
  <si>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</si>
  <si>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</si>
  <si>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</si>
  <si>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</si>
  <si>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</si>
  <si>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</si>
  <si>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</si>
  <si>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</si>
  <si>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</si>
  <si>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</si>
  <si>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</si>
  <si>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</si>
  <si>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</si>
  <si>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</si>
  <si>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</si>
  <si>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</si>
  <si>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</si>
  <si>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</si>
  <si>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</si>
  <si>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</si>
  <si>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</si>
  <si>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</si>
  <si>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</si>
  <si>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</si>
  <si>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</si>
  <si>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</si>
  <si>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</si>
  <si>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</si>
  <si>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</si>
  <si>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</si>
  <si>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</si>
  <si>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</si>
  <si>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</si>
  <si>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</si>
  <si>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</si>
  <si>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</si>
  <si>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</si>
  <si>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</si>
  <si>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</si>
  <si>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</si>
  <si>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</si>
  <si>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</si>
  <si>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</si>
  <si>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</si>
  <si>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</si>
  <si>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</si>
  <si>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</si>
  <si>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</si>
  <si>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</si>
  <si>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</si>
  <si>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</si>
  <si>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</si>
  <si>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</si>
  <si>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</si>
  <si>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</si>
  <si>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</si>
  <si>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</si>
  <si>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</si>
  <si>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</si>
  <si>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</si>
  <si>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</si>
  <si>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</si>
  <si>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</si>
  <si>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</si>
  <si>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</si>
  <si>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</si>
  <si>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</si>
  <si>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</si>
  <si>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</si>
  <si>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</si>
  <si>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</si>
  <si>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</si>
  <si>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</si>
  <si>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</si>
  <si>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</si>
  <si>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</si>
  <si>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</si>
  <si>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</si>
  <si>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</si>
  <si>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</si>
  <si>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</si>
  <si>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</si>
  <si>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</si>
  <si>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</si>
  <si>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</si>
  <si>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</si>
  <si>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</si>
  <si>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</si>
  <si>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</si>
  <si>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</si>
  <si>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</si>
  <si>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</si>
  <si>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</si>
  <si>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</si>
  <si>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</si>
  <si>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</si>
  <si>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</si>
  <si>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</si>
  <si>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</si>
  <si>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</si>
  <si>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</si>
  <si>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</si>
  <si>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</si>
  <si>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</si>
  <si>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</si>
  <si>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</si>
  <si>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</si>
  <si>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</si>
  <si>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</si>
  <si>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</si>
  <si>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</si>
  <si>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</si>
  <si>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</si>
  <si>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</si>
  <si>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</si>
  <si>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</si>
  <si>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</si>
  <si>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</si>
  <si>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</si>
  <si>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</si>
  <si>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</si>
  <si>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</si>
  <si>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</si>
  <si>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</si>
  <si>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</si>
  <si>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</si>
  <si>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</si>
  <si>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</si>
  <si>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</si>
  <si>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</si>
  <si>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</si>
  <si>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</si>
  <si>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</si>
  <si>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</si>
  <si>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</si>
  <si>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</si>
  <si>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</si>
  <si>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</si>
  <si>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</si>
  <si>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</si>
  <si>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</si>
  <si>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</si>
  <si>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</si>
  <si>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</si>
  <si>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</si>
  <si>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</si>
  <si>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</si>
  <si>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</si>
  <si>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</si>
  <si>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</si>
  <si>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</si>
  <si>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</si>
  <si>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</si>
  <si>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</si>
  <si>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</si>
  <si>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</si>
  <si>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</si>
  <si>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</si>
  <si>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</si>
  <si>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</si>
  <si>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</si>
  <si>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</si>
  <si>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</si>
  <si>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</si>
  <si>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</si>
  <si>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</si>
  <si>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</si>
  <si>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</si>
  <si>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</si>
  <si>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</si>
  <si>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</si>
  <si>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</si>
  <si>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</si>
  <si>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</si>
  <si>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</si>
  <si>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</si>
  <si>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</si>
  <si>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</si>
  <si>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</si>
  <si>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</si>
  <si>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</si>
  <si>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</si>
  <si>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</si>
  <si>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</si>
  <si>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</si>
  <si>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</si>
  <si>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</si>
  <si>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</si>
  <si>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</si>
  <si>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</si>
  <si>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</si>
  <si>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</si>
  <si>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</si>
  <si>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</si>
  <si>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</si>
  <si>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</si>
  <si>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</si>
  <si>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</si>
  <si>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</si>
  <si>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</si>
  <si>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</si>
  <si>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</si>
  <si>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</si>
  <si>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</si>
  <si>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</si>
  <si>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</si>
  <si>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</si>
  <si>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</si>
  <si>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</si>
  <si>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</si>
  <si>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</si>
  <si>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</si>
  <si>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</si>
  <si>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</si>
  <si>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</si>
  <si>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</si>
  <si>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</si>
  <si>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</si>
  <si>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</si>
  <si>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</si>
  <si>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</si>
  <si>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</si>
  <si>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</si>
  <si>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</si>
  <si>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</si>
  <si>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</si>
  <si>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</si>
  <si>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</si>
  <si>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</si>
  <si>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</si>
  <si>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</si>
  <si>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</si>
  <si>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</si>
  <si>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</si>
  <si>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</si>
  <si>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</si>
  <si>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</si>
  <si>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</si>
  <si>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</si>
  <si>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</si>
  <si>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</si>
  <si>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</si>
  <si>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</si>
  <si>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</si>
  <si>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</si>
  <si>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</si>
  <si>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</si>
  <si>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</si>
  <si>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</si>
  <si>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</si>
  <si>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</si>
  <si>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</si>
  <si>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</si>
  <si>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</si>
  <si>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</si>
  <si>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</si>
  <si>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</si>
  <si>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</si>
  <si>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</si>
  <si>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</si>
  <si>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</si>
  <si>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</si>
  <si>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</si>
  <si>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</si>
  <si>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</si>
  <si>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</si>
  <si>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</si>
  <si>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</si>
  <si>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</si>
  <si>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</si>
  <si>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</si>
  <si>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</si>
  <si>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</si>
  <si>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</si>
  <si>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</si>
  <si>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</si>
  <si>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</si>
  <si>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</si>
  <si>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</si>
  <si>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</si>
  <si>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</si>
  <si>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</si>
  <si>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</si>
  <si>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</si>
  <si>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</si>
  <si>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</si>
  <si>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</si>
  <si>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</si>
  <si>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</si>
  <si>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</si>
  <si>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</si>
  <si>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</si>
  <si>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</si>
  <si>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</si>
  <si>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</si>
  <si>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</si>
  <si>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</si>
  <si>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</si>
  <si>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</si>
  <si>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</si>
  <si>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</si>
  <si>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</si>
  <si>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</si>
  <si>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</si>
  <si>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</si>
  <si>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</si>
  <si>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</si>
  <si>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</si>
  <si>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</si>
  <si>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</si>
  <si>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</si>
  <si>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</si>
  <si>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</si>
  <si>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</si>
  <si>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</si>
  <si>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</si>
  <si>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</si>
  <si>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</si>
  <si>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</si>
  <si>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</si>
  <si>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</si>
  <si>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</si>
  <si>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</si>
  <si>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</si>
  <si>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</si>
  <si>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</si>
  <si>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</si>
  <si>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</si>
  <si>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</si>
  <si>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</si>
  <si>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</si>
  <si>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</si>
  <si>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</si>
  <si>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</si>
  <si>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</si>
  <si>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</si>
  <si>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</si>
  <si>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</si>
  <si>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</si>
  <si>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</si>
  <si>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</si>
  <si>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</si>
  <si>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</si>
  <si>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</si>
  <si>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</si>
  <si>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</si>
  <si>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</si>
  <si>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</si>
  <si>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</si>
  <si>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</si>
  <si>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</si>
  <si>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</si>
  <si>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</si>
  <si>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</si>
  <si>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</si>
  <si>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</si>
  <si>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</si>
  <si>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</si>
  <si>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</si>
  <si>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</si>
  <si>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</si>
  <si>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</si>
  <si>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</si>
  <si>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</si>
  <si>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</si>
  <si>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</si>
  <si>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</si>
  <si>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</si>
  <si>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</si>
  <si>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</si>
  <si>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</si>
  <si>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</si>
  <si>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</si>
  <si>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</si>
  <si>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</si>
  <si>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</si>
  <si>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</si>
  <si>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</si>
  <si>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</si>
  <si>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</si>
  <si>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</si>
  <si>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</si>
  <si>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</si>
  <si>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</si>
  <si>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</si>
  <si>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</si>
  <si>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</si>
  <si>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</si>
  <si>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</si>
  <si>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</si>
  <si>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</si>
  <si>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</si>
  <si>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</si>
  <si>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</si>
  <si>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</si>
  <si>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</si>
  <si>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</si>
  <si>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</si>
  <si>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</si>
  <si>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</si>
  <si>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</si>
  <si>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</si>
  <si>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</si>
  <si>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</si>
  <si>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</si>
  <si>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</si>
  <si>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</si>
  <si>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</si>
  <si>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</si>
  <si>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</si>
  <si>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</si>
  <si>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</si>
  <si>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</si>
  <si>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</si>
  <si>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</si>
  <si>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</si>
  <si>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</si>
  <si>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</si>
  <si>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</si>
  <si>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</si>
  <si>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</si>
  <si>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</si>
  <si>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</si>
  <si>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</si>
  <si>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</si>
  <si>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</si>
  <si>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</si>
  <si>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</si>
  <si>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</si>
  <si>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</si>
  <si>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</si>
  <si>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</si>
  <si>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</si>
  <si>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</si>
  <si>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</si>
  <si>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</si>
  <si>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</si>
  <si>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</si>
  <si>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</si>
  <si>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</si>
  <si>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</si>
  <si>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</si>
  <si>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</si>
  <si>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</si>
  <si>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</si>
  <si>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</si>
  <si>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</si>
  <si>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</si>
  <si>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</si>
  <si>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</si>
  <si>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</si>
  <si>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</si>
  <si>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</si>
  <si>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</si>
  <si>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</si>
  <si>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</si>
  <si>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</si>
  <si>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</si>
  <si>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</si>
  <si>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</si>
  <si>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</si>
  <si>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</si>
  <si>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</si>
  <si>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</si>
  <si>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</si>
  <si>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</si>
  <si>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</si>
  <si>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</si>
  <si>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</si>
  <si>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</si>
  <si>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</si>
  <si>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</si>
  <si>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</si>
  <si>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</si>
  <si>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</si>
  <si>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</si>
  <si>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</si>
  <si>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</si>
  <si>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</si>
  <si>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</si>
  <si>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</si>
  <si>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</si>
  <si>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</si>
  <si>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</si>
  <si>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</si>
  <si>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</si>
  <si>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</si>
  <si>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</si>
  <si>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</si>
  <si>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</si>
  <si>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</si>
  <si>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</si>
  <si>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</si>
  <si>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</si>
  <si>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</si>
  <si>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</si>
  <si>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</si>
  <si>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</si>
  <si>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</si>
  <si>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</si>
  <si>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</si>
  <si>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</si>
  <si>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</si>
  <si>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</si>
  <si>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</si>
  <si>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</si>
  <si>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</si>
  <si>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</si>
  <si>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</si>
  <si>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</si>
  <si>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</si>
  <si>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</si>
  <si>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</si>
  <si>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</si>
  <si>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</si>
  <si>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</si>
  <si>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</si>
  <si>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</si>
  <si>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</si>
  <si>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</si>
  <si>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</si>
  <si>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</si>
  <si>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</si>
  <si>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</si>
  <si>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</si>
  <si>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鉄道技術基準等</t>
    <rPh sb="0" eb="2">
      <t>テツドウ</t>
    </rPh>
    <rPh sb="2" eb="4">
      <t>ギジュツ</t>
    </rPh>
    <rPh sb="4" eb="6">
      <t>キジュン</t>
    </rPh>
    <rPh sb="6" eb="7">
      <t>トウ</t>
    </rPh>
    <phoneticPr fontId="5"/>
  </si>
  <si>
    <t>鉄道局</t>
    <rPh sb="0" eb="2">
      <t>テツドウ</t>
    </rPh>
    <rPh sb="2" eb="3">
      <t>キョク</t>
    </rPh>
    <phoneticPr fontId="5"/>
  </si>
  <si>
    <t>技術企画課</t>
    <rPh sb="0" eb="2">
      <t>ギジュツ</t>
    </rPh>
    <rPh sb="2" eb="5">
      <t>キカクカ</t>
    </rPh>
    <phoneticPr fontId="5"/>
  </si>
  <si>
    <t>国土交通省</t>
  </si>
  <si>
    <t>○</t>
  </si>
  <si>
    <t>鉄道に関する技術上の基準を定める省令</t>
    <rPh sb="0" eb="2">
      <t>テツドウ</t>
    </rPh>
    <rPh sb="3" eb="4">
      <t>カン</t>
    </rPh>
    <rPh sb="6" eb="9">
      <t>ギジュツジョウ</t>
    </rPh>
    <rPh sb="10" eb="12">
      <t>キジュン</t>
    </rPh>
    <rPh sb="13" eb="14">
      <t>サダ</t>
    </rPh>
    <rPh sb="16" eb="18">
      <t>ショウレイ</t>
    </rPh>
    <phoneticPr fontId="5"/>
  </si>
  <si>
    <t>-</t>
  </si>
  <si>
    <t>-</t>
    <phoneticPr fontId="5"/>
  </si>
  <si>
    <t>鉄道の技術基準について、技術レベルの向上や事故・火災等を踏まえた最新の知見をもとに調査研究を行い、技術基準を見直し、更なる鉄軌道における輸送の安全の確保を図る。</t>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</si>
  <si>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④路面電車の車両、施設の状況等についての調査研究
等を実施。</t>
    <phoneticPr fontId="5"/>
  </si>
  <si>
    <t>技術研究開発調査費</t>
    <rPh sb="0" eb="2">
      <t>ギジュツ</t>
    </rPh>
    <rPh sb="2" eb="4">
      <t>ケンキュウ</t>
    </rPh>
    <rPh sb="4" eb="6">
      <t>カイハツ</t>
    </rPh>
    <rPh sb="6" eb="9">
      <t>チョウサヒ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</si>
  <si>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</si>
  <si>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</si>
  <si>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鉄道運転事故による乗客の死者数0人</t>
    <rPh sb="0" eb="2">
      <t>テツドウ</t>
    </rPh>
    <rPh sb="2" eb="4">
      <t>ウンテン</t>
    </rPh>
    <rPh sb="4" eb="6">
      <t>ジコ</t>
    </rPh>
    <rPh sb="9" eb="11">
      <t>ジョウキャク</t>
    </rPh>
    <rPh sb="12" eb="15">
      <t>シシャスウ</t>
    </rPh>
    <rPh sb="16" eb="17">
      <t>ニン</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</si>
  <si>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</si>
  <si>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人</t>
    <rPh sb="0" eb="1">
      <t>ニン</t>
    </rPh>
    <phoneticPr fontId="5"/>
  </si>
  <si>
    <t>平成32年度の鉄道運転事故件数（人身障害事故を除く）を平成27年度比1割削減
（平成27年度 鉄道運転事故件数 311件）</t>
    <phoneticPr fontId="5"/>
  </si>
  <si>
    <t>人身障害事故を除く鉄道運転事故の削減数</t>
    <phoneticPr fontId="5"/>
  </si>
  <si>
    <t>件</t>
    <rPh sb="0" eb="1">
      <t>ケン</t>
    </rPh>
    <phoneticPr fontId="5"/>
  </si>
  <si>
    <t>鉄道事故等報告規則及び軌道事故等報告規則に基づく運転事故の報告（各年度）</t>
    <phoneticPr fontId="5"/>
  </si>
  <si>
    <t>鉄道事故等報告規則及び軌道事故等報告規則に基づく運転事故の報告（各年度）</t>
    <phoneticPr fontId="5"/>
  </si>
  <si>
    <t>本事業で実施した調査研究の件数</t>
    <rPh sb="0" eb="1">
      <t>ホン</t>
    </rPh>
    <rPh sb="1" eb="3">
      <t>ジギョウ</t>
    </rPh>
    <rPh sb="4" eb="6">
      <t>ジッシ</t>
    </rPh>
    <rPh sb="8" eb="10">
      <t>チョウサ</t>
    </rPh>
    <rPh sb="10" eb="12">
      <t>ケンキュウ</t>
    </rPh>
    <rPh sb="13" eb="15">
      <t>ケンスウ</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</si>
  <si>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</si>
  <si>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t>
    <rPh sb="0" eb="2">
      <t>ヒャクマン</t>
    </rPh>
    <rPh sb="2" eb="3">
      <t>エン</t>
    </rPh>
    <phoneticPr fontId="5"/>
  </si>
  <si>
    <t>　執行額/件数</t>
    <rPh sb="1" eb="3">
      <t>シッコウ</t>
    </rPh>
    <rPh sb="3" eb="4">
      <t>ガク</t>
    </rPh>
    <rPh sb="5" eb="7">
      <t>ケンスウ</t>
    </rPh>
    <phoneticPr fontId="5"/>
  </si>
  <si>
    <t>128/15</t>
    <phoneticPr fontId="5"/>
  </si>
  <si>
    <t>231/18</t>
    <phoneticPr fontId="5"/>
  </si>
  <si>
    <t>５　安全で安心できる交通の確保、治安・生活安全の確保</t>
    <phoneticPr fontId="5"/>
  </si>
  <si>
    <t>１４　公共交通の安全確保・鉄道の安全性向上、ハイジャック・航空機テロ防止を推進する。</t>
    <phoneticPr fontId="5"/>
  </si>
  <si>
    <t>鉄道運転事故による乗客の死亡者数</t>
    <phoneticPr fontId="5"/>
  </si>
  <si>
    <t>調査研究で得られた知見や成果物を活用し、鉄道の技術基準の作成・見直しを実施することにより、測定指標の達成に寄与している。</t>
    <phoneticPr fontId="5"/>
  </si>
  <si>
    <t>有</t>
  </si>
  <si>
    <t>無</t>
  </si>
  <si>
    <t>‐</t>
  </si>
  <si>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</si>
  <si>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</si>
  <si>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</si>
  <si>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支出先の選定は、より良い提案を選定する企画競争又は一般競争で実施しており、競争性を確保している。</t>
    <phoneticPr fontId="5"/>
  </si>
  <si>
    <t>調査研究案件の調達予定金額が一定額以上のもの等を対象に金額が適正な水準となっているが外部有識者に審議を諮り、妥当性を検証している。</t>
    <phoneticPr fontId="5"/>
  </si>
  <si>
    <t>更なる鉄道輸送の安全確保（事故・災害等の防止）の観点から必要性の高いものに限定している。</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</si>
  <si>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</si>
  <si>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調査研究で得られた知見や成果物を活用し、鉄道の技術基準の作成を通して、鉄道運転事故による乗客の死亡者数０人の目標達成に寄与している。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</si>
  <si>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</si>
  <si>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</si>
  <si>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</si>
  <si>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293</t>
    <phoneticPr fontId="5"/>
  </si>
  <si>
    <t>268</t>
    <phoneticPr fontId="5"/>
  </si>
  <si>
    <t>275</t>
    <phoneticPr fontId="5"/>
  </si>
  <si>
    <t>142</t>
    <phoneticPr fontId="5"/>
  </si>
  <si>
    <t>138</t>
    <phoneticPr fontId="5"/>
  </si>
  <si>
    <t>147</t>
    <phoneticPr fontId="5"/>
  </si>
  <si>
    <t>159</t>
    <phoneticPr fontId="5"/>
  </si>
  <si>
    <t>152</t>
    <phoneticPr fontId="5"/>
  </si>
  <si>
    <t>A.（公財）鉄道総合技術研究所</t>
    <phoneticPr fontId="5"/>
  </si>
  <si>
    <t>コンクリート構造物の維持管理に関する調査研究</t>
    <phoneticPr fontId="5"/>
  </si>
  <si>
    <t>コンクリート構造物の設計に関する調査研究</t>
    <phoneticPr fontId="5"/>
  </si>
  <si>
    <t>トンネルの設計に関する調査研究</t>
    <phoneticPr fontId="5"/>
  </si>
  <si>
    <t>車両機器に係る振動の影響に関する調査研究</t>
    <phoneticPr fontId="5"/>
  </si>
  <si>
    <t>鉄道における運転方式の課題と対応策に関する調査研究</t>
    <phoneticPr fontId="5"/>
  </si>
  <si>
    <t>踏切支障報知装置に関する調査研究</t>
    <phoneticPr fontId="5"/>
  </si>
  <si>
    <t>（公財）鉄道総合技術研究所</t>
    <phoneticPr fontId="5"/>
  </si>
  <si>
    <t>-</t>
    <phoneticPr fontId="5"/>
  </si>
  <si>
    <t>（一社）日本鉄道電気技術協会</t>
    <phoneticPr fontId="5"/>
  </si>
  <si>
    <t>鉄道に関する技術上の基準を定める省令第５４条（閉そくを確保する装置等）等に関する調査検討</t>
    <phoneticPr fontId="5"/>
  </si>
  <si>
    <t>（一社）日本鉄道車両機械技術協会</t>
    <phoneticPr fontId="5"/>
  </si>
  <si>
    <t>施設及び車両の定期検査に関する告示第５条（車両の定期検査）等に関する調査検討</t>
    <phoneticPr fontId="5"/>
  </si>
  <si>
    <t>（一社）日本鉄道施設協会</t>
    <rPh sb="1" eb="3">
      <t>イッシャ</t>
    </rPh>
    <rPh sb="4" eb="6">
      <t>ニホン</t>
    </rPh>
    <rPh sb="6" eb="8">
      <t>テツドウ</t>
    </rPh>
    <rPh sb="8" eb="10">
      <t>シセツ</t>
    </rPh>
    <rPh sb="10" eb="12">
      <t>キョウカイ</t>
    </rPh>
    <phoneticPr fontId="5"/>
  </si>
  <si>
    <t>（公社）日本交通計画協会</t>
    <rPh sb="1" eb="3">
      <t>コウシャ</t>
    </rPh>
    <rPh sb="4" eb="6">
      <t>ニホン</t>
    </rPh>
    <rPh sb="6" eb="8">
      <t>コウツウ</t>
    </rPh>
    <rPh sb="8" eb="10">
      <t>ケイカク</t>
    </rPh>
    <rPh sb="10" eb="12">
      <t>キョウカイ</t>
    </rPh>
    <phoneticPr fontId="5"/>
  </si>
  <si>
    <t>鉄道の土木技術基準に関する検証とその対応の方向性等に係る調査検討</t>
    <phoneticPr fontId="5"/>
  </si>
  <si>
    <t>路面電車の運転速度及び連結車両長に関する調査研究</t>
    <phoneticPr fontId="5"/>
  </si>
  <si>
    <t>台車枠の探傷検査に関する調査検討</t>
    <phoneticPr fontId="5"/>
  </si>
  <si>
    <t>（一社）日本非破壊検査協会</t>
    <rPh sb="1" eb="2">
      <t>イチ</t>
    </rPh>
    <rPh sb="2" eb="3">
      <t>シャ</t>
    </rPh>
    <rPh sb="4" eb="6">
      <t>ニホン</t>
    </rPh>
    <rPh sb="6" eb="9">
      <t>ヒハカイ</t>
    </rPh>
    <rPh sb="9" eb="11">
      <t>ケンサ</t>
    </rPh>
    <rPh sb="11" eb="13">
      <t>キョウカイ</t>
    </rPh>
    <phoneticPr fontId="5"/>
  </si>
  <si>
    <t>（一財）日本鋼索交通協会</t>
    <phoneticPr fontId="5"/>
  </si>
  <si>
    <t>（一社）日本鉄道運転協会</t>
    <phoneticPr fontId="5"/>
  </si>
  <si>
    <t>索道施設の維持管理に係る技術継承を踏まえたマニュアル整備の検討</t>
    <phoneticPr fontId="5"/>
  </si>
  <si>
    <t>鉄道に関する技術上の基準を定める省令第１１条（動力車を操縦する係員の乗務等）等に関する調査検討</t>
    <phoneticPr fontId="5"/>
  </si>
  <si>
    <t>欧州の鉄道車両用材料における燃焼性試験に関する調査</t>
    <phoneticPr fontId="5"/>
  </si>
  <si>
    <t>B.（一社）日本鉄道電気技術協会</t>
    <phoneticPr fontId="5"/>
  </si>
  <si>
    <t>（独）自動車技術総合機構</t>
    <phoneticPr fontId="5"/>
  </si>
  <si>
    <t>鉄道車両の外側磁界等に係る調査</t>
    <phoneticPr fontId="5"/>
  </si>
  <si>
    <t>C.（独）自動車技術総合機構</t>
    <phoneticPr fontId="5"/>
  </si>
  <si>
    <t>(株)三菱総合研究所</t>
    <phoneticPr fontId="5"/>
  </si>
  <si>
    <t>標準化活動を行う鉄道連合組織の標準化戦略に関する検討調査</t>
    <phoneticPr fontId="5"/>
  </si>
  <si>
    <t>軌間可変構造を有する鉄道車両の海外事例の調査</t>
    <phoneticPr fontId="5"/>
  </si>
  <si>
    <t>中央復建コンサルタンツ(株)</t>
    <rPh sb="0" eb="2">
      <t>チュウオウ</t>
    </rPh>
    <rPh sb="2" eb="4">
      <t>フッケン</t>
    </rPh>
    <rPh sb="11" eb="14">
      <t>カブ</t>
    </rPh>
    <phoneticPr fontId="5"/>
  </si>
  <si>
    <t>東京オリンピック・パラリンピック競技大会に向けた、車椅子の方の列車での単独乗降に係る検討について</t>
    <phoneticPr fontId="5"/>
  </si>
  <si>
    <t>D.(株)三菱総合研究所</t>
    <phoneticPr fontId="5"/>
  </si>
  <si>
    <t>調査請負費</t>
    <rPh sb="0" eb="2">
      <t>チョウサ</t>
    </rPh>
    <rPh sb="2" eb="4">
      <t>ウケオイ</t>
    </rPh>
    <rPh sb="4" eb="5">
      <t>ヒ</t>
    </rPh>
    <phoneticPr fontId="5"/>
  </si>
  <si>
    <t>調査請負費</t>
    <phoneticPr fontId="5"/>
  </si>
  <si>
    <t>日本コンサルタンツ(株)</t>
    <rPh sb="0" eb="2">
      <t>ニホン</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</si>
  <si>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</si>
  <si>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5">
      <t>ケントウ</t>
    </rPh>
    <rPh sb="25" eb="26">
      <t>カイ</t>
    </rPh>
    <rPh sb="31" eb="33">
      <t>コンゴ</t>
    </rPh>
    <rPh sb="34" eb="36">
      <t>ヒツヨウ</t>
    </rPh>
    <rPh sb="37" eb="39">
      <t>ギジュツ</t>
    </rPh>
    <rPh sb="39" eb="41">
      <t>キジュン</t>
    </rPh>
    <rPh sb="42" eb="44">
      <t>セイテイ</t>
    </rPh>
    <rPh sb="45" eb="47">
      <t>ミナオ</t>
    </rPh>
    <rPh sb="52" eb="54">
      <t>ジョウホウ</t>
    </rPh>
    <rPh sb="54" eb="56">
      <t>キョウユウ</t>
    </rPh>
    <rPh sb="57" eb="58">
      <t>ハカ</t>
    </rPh>
    <rPh sb="63" eb="65">
      <t>イケン</t>
    </rPh>
    <rPh sb="65" eb="67">
      <t>チョウシュ</t>
    </rPh>
    <rPh sb="68" eb="69">
      <t>オコナ</t>
    </rPh>
    <rPh sb="75" eb="76">
      <t>フ</t>
    </rPh>
    <rPh sb="79" eb="80">
      <t>サラ</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</si>
  <si>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195/18</t>
    <phoneticPr fontId="5"/>
  </si>
  <si>
    <t>247/23</t>
    <phoneticPr fontId="5"/>
  </si>
  <si>
    <t>事業内容そのものについては、特段コメントありません。アウトカムの上から２つ分、平成30年度の実績欄が空欄になっているのは、なにか理由があるのでしょうか。ご確認下さい。</t>
    <rPh sb="0" eb="2">
      <t>ジギョウ</t>
    </rPh>
    <rPh sb="2" eb="4">
      <t>ナイヨウ</t>
    </rPh>
    <rPh sb="14" eb="16">
      <t>トクダン</t>
    </rPh>
    <rPh sb="32" eb="33">
      <t>ウエ</t>
    </rPh>
    <rPh sb="37" eb="38">
      <t>ブン</t>
    </rPh>
    <rPh sb="39" eb="41">
      <t>ヘイセイ</t>
    </rPh>
    <rPh sb="43" eb="45">
      <t>ネンド</t>
    </rPh>
    <rPh sb="46" eb="48">
      <t>ジッセキ</t>
    </rPh>
    <rPh sb="48" eb="49">
      <t>ラン</t>
    </rPh>
    <rPh sb="50" eb="52">
      <t>クウラン</t>
    </rPh>
    <rPh sb="64" eb="66">
      <t>リユウ</t>
    </rPh>
    <rPh sb="77" eb="79">
      <t>カクニン</t>
    </rPh>
    <rPh sb="79" eb="80">
      <t>クダ</t>
    </rPh>
    <phoneticPr fontId="5"/>
  </si>
  <si>
    <t>平成30年度は例年に比べて執行率が低下しており、原因分析等が必要であるとともに、引き続き事業効果の説明に努めるべきである。</t>
    <phoneticPr fontId="5"/>
  </si>
  <si>
    <t>岸谷　克己</t>
    <rPh sb="0" eb="2">
      <t>キシタニ</t>
    </rPh>
    <rPh sb="3" eb="5">
      <t>カツミ</t>
    </rPh>
    <phoneticPr fontId="5"/>
  </si>
  <si>
    <t>執行率が低下した原因は、事業計画の変更や契約価格が予定を下回ったこと等によるものであるが、技術開発状況や社会情勢を考慮した上で調査研究が必要な内容及び所要額を精査し、引き続き鉄軌道における輸送の安全の確保に係る経費を効率的に執行できるよう取り組むとともに、その必要性や事業効果の説明について充実化を図る。なお、アウトカムの平成30年度実績値については、中間公表時点では集計中であったため、空欄としていたものである。</t>
    <rPh sb="0" eb="3">
      <t>シッコウリツ</t>
    </rPh>
    <rPh sb="4" eb="6">
      <t>テイカ</t>
    </rPh>
    <rPh sb="8" eb="10">
      <t>ゲンイン</t>
    </rPh>
    <rPh sb="45" eb="47">
      <t>ギジュツ</t>
    </rPh>
    <rPh sb="47" eb="49">
      <t>カイハツ</t>
    </rPh>
    <rPh sb="49" eb="51">
      <t>ジョウキョウ</t>
    </rPh>
    <rPh sb="52" eb="54">
      <t>シャカイ</t>
    </rPh>
    <rPh sb="54" eb="56">
      <t>ジョウセイ</t>
    </rPh>
    <rPh sb="57" eb="59">
      <t>コウリョ</t>
    </rPh>
    <rPh sb="61" eb="62">
      <t>ウエ</t>
    </rPh>
    <rPh sb="63" eb="65">
      <t>チョウサ</t>
    </rPh>
    <rPh sb="65" eb="67">
      <t>ケンキュウ</t>
    </rPh>
    <rPh sb="68" eb="70">
      <t>ヒツヨウ</t>
    </rPh>
    <rPh sb="71" eb="73">
      <t>ナイヨウ</t>
    </rPh>
    <rPh sb="73" eb="74">
      <t>オヨ</t>
    </rPh>
    <rPh sb="75" eb="78">
      <t>ショヨウガク</t>
    </rPh>
    <rPh sb="79" eb="81">
      <t>セイサ</t>
    </rPh>
    <rPh sb="83" eb="84">
      <t>ヒ</t>
    </rPh>
    <rPh sb="85" eb="86">
      <t>ツヅ</t>
    </rPh>
    <rPh sb="87" eb="88">
      <t>テツ</t>
    </rPh>
    <rPh sb="88" eb="90">
      <t>キドウ</t>
    </rPh>
    <rPh sb="94" eb="96">
      <t>ユソウ</t>
    </rPh>
    <rPh sb="97" eb="99">
      <t>アンゼン</t>
    </rPh>
    <rPh sb="100" eb="102">
      <t>カクホ</t>
    </rPh>
    <rPh sb="103" eb="104">
      <t>カカワ</t>
    </rPh>
    <rPh sb="105" eb="107">
      <t>ケイヒ</t>
    </rPh>
    <rPh sb="108" eb="111">
      <t>コウリツテキ</t>
    </rPh>
    <rPh sb="112" eb="114">
      <t>シッコウ</t>
    </rPh>
    <rPh sb="119" eb="120">
      <t>ト</t>
    </rPh>
    <rPh sb="121" eb="122">
      <t>ク</t>
    </rPh>
    <rPh sb="130" eb="133">
      <t>ヒツヨウセイ</t>
    </rPh>
    <rPh sb="134" eb="136">
      <t>ジギョウ</t>
    </rPh>
    <rPh sb="136" eb="138">
      <t>コウカ</t>
    </rPh>
    <rPh sb="139" eb="141">
      <t>セツメイ</t>
    </rPh>
    <rPh sb="145" eb="148">
      <t>ジュウジツカ</t>
    </rPh>
    <rPh sb="149" eb="150">
      <t>ハカ</t>
    </rPh>
    <rPh sb="169" eb="170">
      <t>チ</t>
    </rPh>
    <rPh sb="180" eb="182">
      <t>ジテン</t>
    </rPh>
    <rPh sb="184" eb="187">
      <t>シュウケイチュウ</t>
    </rPh>
    <phoneticPr fontId="5"/>
  </si>
  <si>
    <t>32年度予定調査の減による減額</t>
    <rPh sb="2" eb="4">
      <t>ネンド</t>
    </rPh>
    <rPh sb="4" eb="6">
      <t>ヨテイ</t>
    </rPh>
    <rPh sb="6" eb="8">
      <t>チョウサ</t>
    </rPh>
    <rPh sb="9" eb="10">
      <t>ゲン</t>
    </rPh>
    <rPh sb="13" eb="15">
      <t>ゲンガク</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</si>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</sst>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67685</xdr:colOff>
      <xdr:row>740</xdr:row>
      <xdr:rowOff>267361</xdr:rowOff>
    </xdr:from>
    <xdr:to>
      <xdr:col>17</xdr:col>
      <xdr:colOff>183654</xdr:colOff>
      <xdr:row>742</xdr:row>
      <xdr:rowOff>268206</xdr:rowOff>
    </xdr:to>
    <xdr:sp macro="" textlink="">
      <xdr:nvSpPr>
        <xdr:cNvPr id="3" name="正方形/長方形 2"/>
        <xdr:cNvSpPr/>
      </xdr:nvSpPr>
      <xdr:spPr>
        <a:xfrm>
          <a:off x="1490085" y="45568261"/>
          <a:ext cx="2147969" cy="7120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7</xdr:col>
      <xdr:colOff>0</xdr:colOff>
      <xdr:row>742</xdr:row>
      <xdr:rowOff>307058</xdr:rowOff>
    </xdr:from>
    <xdr:to>
      <xdr:col>18</xdr:col>
      <xdr:colOff>37552</xdr:colOff>
      <xdr:row>743</xdr:row>
      <xdr:rowOff>239582</xdr:rowOff>
    </xdr:to>
    <xdr:sp macro="" textlink="">
      <xdr:nvSpPr>
        <xdr:cNvPr id="4" name="正方形/長方形 3"/>
        <xdr:cNvSpPr/>
      </xdr:nvSpPr>
      <xdr:spPr>
        <a:xfrm>
          <a:off x="1422400" y="46319158"/>
          <a:ext cx="2272752" cy="28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6048</xdr:colOff>
      <xdr:row>741</xdr:row>
      <xdr:rowOff>191855</xdr:rowOff>
    </xdr:from>
    <xdr:to>
      <xdr:col>27</xdr:col>
      <xdr:colOff>33193</xdr:colOff>
      <xdr:row>741</xdr:row>
      <xdr:rowOff>191855</xdr:rowOff>
    </xdr:to>
    <xdr:cxnSp macro="">
      <xdr:nvCxnSpPr>
        <xdr:cNvPr id="5" name="直線矢印コネクタ 4"/>
        <xdr:cNvCxnSpPr/>
      </xdr:nvCxnSpPr>
      <xdr:spPr>
        <a:xfrm>
          <a:off x="4070048" y="45848355"/>
          <a:ext cx="144954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141642</xdr:colOff>
      <xdr:row>740</xdr:row>
      <xdr:rowOff>276701</xdr:rowOff>
    </xdr:from>
    <xdr:to>
      <xdr:col>43</xdr:col>
      <xdr:colOff>49104</xdr:colOff>
      <xdr:row>742</xdr:row>
      <xdr:rowOff>279410</xdr:rowOff>
    </xdr:to>
    <xdr:sp macro="" textlink="">
      <xdr:nvSpPr>
        <xdr:cNvPr id="6" name="正方形/長方形 5"/>
        <xdr:cNvSpPr/>
      </xdr:nvSpPr>
      <xdr:spPr>
        <a:xfrm>
          <a:off x="6034442" y="45577601"/>
          <a:ext cx="2752262" cy="713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Ａ：（公財）鉄道総合技術研究所（</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118</a:t>
          </a:r>
          <a:r>
            <a:rPr kumimoji="1" lang="ja-JP" altLang="en-US" sz="1100">
              <a:solidFill>
                <a:schemeClr val="tx1"/>
              </a:solidFill>
            </a:rPr>
            <a:t>百万円</a:t>
          </a:r>
        </a:p>
      </xdr:txBody>
    </xdr:sp>
    <xdr:clientData/>
  </xdr:twoCellAnchor>
  <xdr:twoCellAnchor>
    <xdr:from>
      <xdr:col>31</xdr:col>
      <xdr:colOff>8643</xdr:colOff>
      <xdr:row>743</xdr:row>
      <xdr:rowOff>84748</xdr:rowOff>
    </xdr:from>
    <xdr:to>
      <xdr:col>42</xdr:col>
      <xdr:colOff>99306</xdr:colOff>
      <xdr:row>745</xdr:row>
      <xdr:rowOff>38586</xdr:rowOff>
    </xdr:to>
    <xdr:sp macro="" textlink="">
      <xdr:nvSpPr>
        <xdr:cNvPr id="7" name="正方形/長方形 6"/>
        <xdr:cNvSpPr/>
      </xdr:nvSpPr>
      <xdr:spPr>
        <a:xfrm>
          <a:off x="6307843" y="46452448"/>
          <a:ext cx="2325863" cy="6650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7</xdr:col>
      <xdr:colOff>57387</xdr:colOff>
      <xdr:row>745</xdr:row>
      <xdr:rowOff>82233</xdr:rowOff>
    </xdr:from>
    <xdr:to>
      <xdr:col>17</xdr:col>
      <xdr:colOff>172448</xdr:colOff>
      <xdr:row>746</xdr:row>
      <xdr:rowOff>329660</xdr:rowOff>
    </xdr:to>
    <xdr:sp macro="" textlink="">
      <xdr:nvSpPr>
        <xdr:cNvPr id="8" name="正方形/長方形 7"/>
        <xdr:cNvSpPr/>
      </xdr:nvSpPr>
      <xdr:spPr>
        <a:xfrm>
          <a:off x="1479787" y="47161133"/>
          <a:ext cx="2147061" cy="6030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7</xdr:col>
      <xdr:colOff>55281</xdr:colOff>
      <xdr:row>747</xdr:row>
      <xdr:rowOff>117444</xdr:rowOff>
    </xdr:from>
    <xdr:to>
      <xdr:col>17</xdr:col>
      <xdr:colOff>170342</xdr:colOff>
      <xdr:row>749</xdr:row>
      <xdr:rowOff>10387</xdr:rowOff>
    </xdr:to>
    <xdr:sp macro="" textlink="">
      <xdr:nvSpPr>
        <xdr:cNvPr id="9" name="正方形/長方形 8"/>
        <xdr:cNvSpPr/>
      </xdr:nvSpPr>
      <xdr:spPr>
        <a:xfrm>
          <a:off x="1477681" y="47907544"/>
          <a:ext cx="2147061" cy="6041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p>
      </xdr:txBody>
    </xdr:sp>
    <xdr:clientData/>
  </xdr:twoCellAnchor>
  <xdr:twoCellAnchor>
    <xdr:from>
      <xdr:col>12</xdr:col>
      <xdr:colOff>64823</xdr:colOff>
      <xdr:row>743</xdr:row>
      <xdr:rowOff>274418</xdr:rowOff>
    </xdr:from>
    <xdr:to>
      <xdr:col>12</xdr:col>
      <xdr:colOff>64823</xdr:colOff>
      <xdr:row>745</xdr:row>
      <xdr:rowOff>74015</xdr:rowOff>
    </xdr:to>
    <xdr:cxnSp macro="">
      <xdr:nvCxnSpPr>
        <xdr:cNvPr id="10" name="直線コネクタ 9"/>
        <xdr:cNvCxnSpPr/>
      </xdr:nvCxnSpPr>
      <xdr:spPr>
        <a:xfrm>
          <a:off x="2503223" y="46642118"/>
          <a:ext cx="0" cy="5107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70729</xdr:colOff>
      <xdr:row>740</xdr:row>
      <xdr:rowOff>0</xdr:rowOff>
    </xdr:from>
    <xdr:to>
      <xdr:col>38</xdr:col>
      <xdr:colOff>64763</xdr:colOff>
      <xdr:row>740</xdr:row>
      <xdr:rowOff>280062</xdr:rowOff>
    </xdr:to>
    <xdr:sp macro="" textlink="">
      <xdr:nvSpPr>
        <xdr:cNvPr id="11" name="正方形/長方形 10"/>
        <xdr:cNvSpPr/>
      </xdr:nvSpPr>
      <xdr:spPr>
        <a:xfrm>
          <a:off x="5557129" y="45300900"/>
          <a:ext cx="2229234" cy="28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8136</xdr:colOff>
      <xdr:row>741</xdr:row>
      <xdr:rowOff>203200</xdr:rowOff>
    </xdr:from>
    <xdr:to>
      <xdr:col>23</xdr:col>
      <xdr:colOff>8137</xdr:colOff>
      <xdr:row>757</xdr:row>
      <xdr:rowOff>368300</xdr:rowOff>
    </xdr:to>
    <xdr:cxnSp macro="">
      <xdr:nvCxnSpPr>
        <xdr:cNvPr id="12" name="直線コネクタ 11"/>
        <xdr:cNvCxnSpPr/>
      </xdr:nvCxnSpPr>
      <xdr:spPr>
        <a:xfrm>
          <a:off x="4681736" y="45859700"/>
          <a:ext cx="1" cy="6172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94435</xdr:colOff>
      <xdr:row>746</xdr:row>
      <xdr:rowOff>304213</xdr:rowOff>
    </xdr:from>
    <xdr:to>
      <xdr:col>42</xdr:col>
      <xdr:colOff>193082</xdr:colOff>
      <xdr:row>748</xdr:row>
      <xdr:rowOff>221656</xdr:rowOff>
    </xdr:to>
    <xdr:sp macro="" textlink="">
      <xdr:nvSpPr>
        <xdr:cNvPr id="13" name="正方形/長方形 12"/>
        <xdr:cNvSpPr/>
      </xdr:nvSpPr>
      <xdr:spPr>
        <a:xfrm>
          <a:off x="5987235" y="47738713"/>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33</a:t>
          </a:r>
          <a:r>
            <a:rPr kumimoji="1" lang="ja-JP" altLang="en-US" sz="1100">
              <a:solidFill>
                <a:schemeClr val="tx1"/>
              </a:solidFill>
            </a:rPr>
            <a:t>百万円</a:t>
          </a:r>
        </a:p>
      </xdr:txBody>
    </xdr:sp>
    <xdr:clientData/>
  </xdr:twoCellAnchor>
  <xdr:twoCellAnchor>
    <xdr:from>
      <xdr:col>30</xdr:col>
      <xdr:colOff>177222</xdr:colOff>
      <xdr:row>748</xdr:row>
      <xdr:rowOff>294030</xdr:rowOff>
    </xdr:from>
    <xdr:to>
      <xdr:col>42</xdr:col>
      <xdr:colOff>85623</xdr:colOff>
      <xdr:row>750</xdr:row>
      <xdr:rowOff>155018</xdr:rowOff>
    </xdr:to>
    <xdr:sp macro="" textlink="">
      <xdr:nvSpPr>
        <xdr:cNvPr id="14" name="正方形/長方形 13"/>
        <xdr:cNvSpPr/>
      </xdr:nvSpPr>
      <xdr:spPr>
        <a:xfrm>
          <a:off x="6273222" y="48439730"/>
          <a:ext cx="2346801" cy="572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23</xdr:col>
      <xdr:colOff>17616</xdr:colOff>
      <xdr:row>747</xdr:row>
      <xdr:rowOff>242299</xdr:rowOff>
    </xdr:from>
    <xdr:to>
      <xdr:col>27</xdr:col>
      <xdr:colOff>117916</xdr:colOff>
      <xdr:row>747</xdr:row>
      <xdr:rowOff>242299</xdr:rowOff>
    </xdr:to>
    <xdr:cxnSp macro="">
      <xdr:nvCxnSpPr>
        <xdr:cNvPr id="15" name="直線矢印コネクタ 14"/>
        <xdr:cNvCxnSpPr/>
      </xdr:nvCxnSpPr>
      <xdr:spPr>
        <a:xfrm>
          <a:off x="4691216" y="480323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147833</xdr:colOff>
      <xdr:row>745</xdr:row>
      <xdr:rowOff>343944</xdr:rowOff>
    </xdr:from>
    <xdr:to>
      <xdr:col>43</xdr:col>
      <xdr:colOff>44416</xdr:colOff>
      <xdr:row>746</xdr:row>
      <xdr:rowOff>293007</xdr:rowOff>
    </xdr:to>
    <xdr:sp macro="" textlink="">
      <xdr:nvSpPr>
        <xdr:cNvPr id="16" name="正方形/長方形 15"/>
        <xdr:cNvSpPr/>
      </xdr:nvSpPr>
      <xdr:spPr>
        <a:xfrm>
          <a:off x="5837433" y="474228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88900</xdr:colOff>
      <xdr:row>743</xdr:row>
      <xdr:rowOff>139700</xdr:rowOff>
    </xdr:from>
    <xdr:to>
      <xdr:col>41</xdr:col>
      <xdr:colOff>171893</xdr:colOff>
      <xdr:row>744</xdr:row>
      <xdr:rowOff>328109</xdr:rowOff>
    </xdr:to>
    <xdr:sp macro="" textlink="">
      <xdr:nvSpPr>
        <xdr:cNvPr id="17" name="右大かっこ 16"/>
        <xdr:cNvSpPr/>
      </xdr:nvSpPr>
      <xdr:spPr>
        <a:xfrm>
          <a:off x="8420100" y="465074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743</xdr:row>
      <xdr:rowOff>152400</xdr:rowOff>
    </xdr:from>
    <xdr:to>
      <xdr:col>31</xdr:col>
      <xdr:colOff>86464</xdr:colOff>
      <xdr:row>745</xdr:row>
      <xdr:rowOff>1037</xdr:rowOff>
    </xdr:to>
    <xdr:sp macro="" textlink="">
      <xdr:nvSpPr>
        <xdr:cNvPr id="18" name="左大かっこ 17"/>
        <xdr:cNvSpPr/>
      </xdr:nvSpPr>
      <xdr:spPr>
        <a:xfrm>
          <a:off x="6286500" y="465201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88900</xdr:colOff>
      <xdr:row>748</xdr:row>
      <xdr:rowOff>334352</xdr:rowOff>
    </xdr:from>
    <xdr:to>
      <xdr:col>41</xdr:col>
      <xdr:colOff>171893</xdr:colOff>
      <xdr:row>750</xdr:row>
      <xdr:rowOff>167161</xdr:rowOff>
    </xdr:to>
    <xdr:sp macro="" textlink="">
      <xdr:nvSpPr>
        <xdr:cNvPr id="20" name="右大かっこ 19"/>
        <xdr:cNvSpPr/>
      </xdr:nvSpPr>
      <xdr:spPr>
        <a:xfrm>
          <a:off x="8420100" y="48480052"/>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165100</xdr:colOff>
      <xdr:row>748</xdr:row>
      <xdr:rowOff>347052</xdr:rowOff>
    </xdr:from>
    <xdr:to>
      <xdr:col>31</xdr:col>
      <xdr:colOff>61064</xdr:colOff>
      <xdr:row>750</xdr:row>
      <xdr:rowOff>195689</xdr:rowOff>
    </xdr:to>
    <xdr:sp macro="" textlink="">
      <xdr:nvSpPr>
        <xdr:cNvPr id="21" name="左大かっこ 20"/>
        <xdr:cNvSpPr/>
      </xdr:nvSpPr>
      <xdr:spPr>
        <a:xfrm>
          <a:off x="6261100" y="48492752"/>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107135</xdr:colOff>
      <xdr:row>752</xdr:row>
      <xdr:rowOff>177213</xdr:rowOff>
    </xdr:from>
    <xdr:to>
      <xdr:col>43</xdr:col>
      <xdr:colOff>2582</xdr:colOff>
      <xdr:row>754</xdr:row>
      <xdr:rowOff>94656</xdr:rowOff>
    </xdr:to>
    <xdr:sp macro="" textlink="">
      <xdr:nvSpPr>
        <xdr:cNvPr id="22" name="正方形/長方形 21"/>
        <xdr:cNvSpPr/>
      </xdr:nvSpPr>
      <xdr:spPr>
        <a:xfrm>
          <a:off x="5999935" y="49745313"/>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　（</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23</xdr:col>
      <xdr:colOff>30316</xdr:colOff>
      <xdr:row>753</xdr:row>
      <xdr:rowOff>115299</xdr:rowOff>
    </xdr:from>
    <xdr:to>
      <xdr:col>27</xdr:col>
      <xdr:colOff>130616</xdr:colOff>
      <xdr:row>753</xdr:row>
      <xdr:rowOff>115299</xdr:rowOff>
    </xdr:to>
    <xdr:cxnSp macro="">
      <xdr:nvCxnSpPr>
        <xdr:cNvPr id="24" name="直線矢印コネクタ 23"/>
        <xdr:cNvCxnSpPr/>
      </xdr:nvCxnSpPr>
      <xdr:spPr>
        <a:xfrm>
          <a:off x="4703916" y="500389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160533</xdr:colOff>
      <xdr:row>751</xdr:row>
      <xdr:rowOff>216944</xdr:rowOff>
    </xdr:from>
    <xdr:to>
      <xdr:col>43</xdr:col>
      <xdr:colOff>57116</xdr:colOff>
      <xdr:row>752</xdr:row>
      <xdr:rowOff>166007</xdr:rowOff>
    </xdr:to>
    <xdr:sp macro="" textlink="">
      <xdr:nvSpPr>
        <xdr:cNvPr id="25" name="正方形/長方形 24"/>
        <xdr:cNvSpPr/>
      </xdr:nvSpPr>
      <xdr:spPr>
        <a:xfrm>
          <a:off x="5850133" y="494294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101600</xdr:colOff>
      <xdr:row>754</xdr:row>
      <xdr:rowOff>207352</xdr:rowOff>
    </xdr:from>
    <xdr:to>
      <xdr:col>41</xdr:col>
      <xdr:colOff>184593</xdr:colOff>
      <xdr:row>756</xdr:row>
      <xdr:rowOff>40161</xdr:rowOff>
    </xdr:to>
    <xdr:sp macro="" textlink="">
      <xdr:nvSpPr>
        <xdr:cNvPr id="26" name="右大かっこ 25"/>
        <xdr:cNvSpPr/>
      </xdr:nvSpPr>
      <xdr:spPr>
        <a:xfrm>
          <a:off x="8432800" y="50486652"/>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177800</xdr:colOff>
      <xdr:row>754</xdr:row>
      <xdr:rowOff>220052</xdr:rowOff>
    </xdr:from>
    <xdr:to>
      <xdr:col>31</xdr:col>
      <xdr:colOff>73764</xdr:colOff>
      <xdr:row>756</xdr:row>
      <xdr:rowOff>68689</xdr:rowOff>
    </xdr:to>
    <xdr:sp macro="" textlink="">
      <xdr:nvSpPr>
        <xdr:cNvPr id="27" name="左大かっこ 26"/>
        <xdr:cNvSpPr/>
      </xdr:nvSpPr>
      <xdr:spPr>
        <a:xfrm>
          <a:off x="6273800" y="50499352"/>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754</xdr:row>
      <xdr:rowOff>203200</xdr:rowOff>
    </xdr:from>
    <xdr:to>
      <xdr:col>42</xdr:col>
      <xdr:colOff>129693</xdr:colOff>
      <xdr:row>756</xdr:row>
      <xdr:rowOff>30713</xdr:rowOff>
    </xdr:to>
    <xdr:sp macro="" textlink="">
      <xdr:nvSpPr>
        <xdr:cNvPr id="28" name="正方形/長方形 27"/>
        <xdr:cNvSpPr/>
      </xdr:nvSpPr>
      <xdr:spPr>
        <a:xfrm>
          <a:off x="6286500" y="50482500"/>
          <a:ext cx="2377593" cy="5387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鉄道車両の外側磁界等に係る調査</a:t>
          </a:r>
        </a:p>
      </xdr:txBody>
    </xdr:sp>
    <xdr:clientData/>
  </xdr:twoCellAnchor>
  <xdr:twoCellAnchor>
    <xdr:from>
      <xdr:col>29</xdr:col>
      <xdr:colOff>94435</xdr:colOff>
      <xdr:row>757</xdr:row>
      <xdr:rowOff>66088</xdr:rowOff>
    </xdr:from>
    <xdr:to>
      <xdr:col>42</xdr:col>
      <xdr:colOff>193082</xdr:colOff>
      <xdr:row>758</xdr:row>
      <xdr:rowOff>31156</xdr:rowOff>
    </xdr:to>
    <xdr:sp macro="" textlink="">
      <xdr:nvSpPr>
        <xdr:cNvPr id="29" name="正方形/長方形 28"/>
        <xdr:cNvSpPr/>
      </xdr:nvSpPr>
      <xdr:spPr>
        <a:xfrm>
          <a:off x="5987235" y="51729688"/>
          <a:ext cx="2740247" cy="6381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　（</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23</xdr:col>
      <xdr:colOff>17616</xdr:colOff>
      <xdr:row>757</xdr:row>
      <xdr:rowOff>369299</xdr:rowOff>
    </xdr:from>
    <xdr:to>
      <xdr:col>27</xdr:col>
      <xdr:colOff>117916</xdr:colOff>
      <xdr:row>757</xdr:row>
      <xdr:rowOff>369299</xdr:rowOff>
    </xdr:to>
    <xdr:cxnSp macro="">
      <xdr:nvCxnSpPr>
        <xdr:cNvPr id="30" name="直線矢印コネクタ 29"/>
        <xdr:cNvCxnSpPr/>
      </xdr:nvCxnSpPr>
      <xdr:spPr>
        <a:xfrm>
          <a:off x="4691216" y="520328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147833</xdr:colOff>
      <xdr:row>756</xdr:row>
      <xdr:rowOff>432844</xdr:rowOff>
    </xdr:from>
    <xdr:to>
      <xdr:col>43</xdr:col>
      <xdr:colOff>44416</xdr:colOff>
      <xdr:row>757</xdr:row>
      <xdr:rowOff>64407</xdr:rowOff>
    </xdr:to>
    <xdr:sp macro="" textlink="">
      <xdr:nvSpPr>
        <xdr:cNvPr id="31" name="正方形/長方形 30"/>
        <xdr:cNvSpPr/>
      </xdr:nvSpPr>
      <xdr:spPr>
        <a:xfrm>
          <a:off x="5837433" y="514233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88900</xdr:colOff>
      <xdr:row>758</xdr:row>
      <xdr:rowOff>143852</xdr:rowOff>
    </xdr:from>
    <xdr:to>
      <xdr:col>41</xdr:col>
      <xdr:colOff>171893</xdr:colOff>
      <xdr:row>759</xdr:row>
      <xdr:rowOff>14761</xdr:rowOff>
    </xdr:to>
    <xdr:sp macro="" textlink="">
      <xdr:nvSpPr>
        <xdr:cNvPr id="32" name="右大かっこ 31"/>
        <xdr:cNvSpPr/>
      </xdr:nvSpPr>
      <xdr:spPr>
        <a:xfrm>
          <a:off x="8420100" y="52480552"/>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165100</xdr:colOff>
      <xdr:row>758</xdr:row>
      <xdr:rowOff>156552</xdr:rowOff>
    </xdr:from>
    <xdr:to>
      <xdr:col>31</xdr:col>
      <xdr:colOff>61064</xdr:colOff>
      <xdr:row>759</xdr:row>
      <xdr:rowOff>43289</xdr:rowOff>
    </xdr:to>
    <xdr:sp macro="" textlink="">
      <xdr:nvSpPr>
        <xdr:cNvPr id="33" name="左大かっこ 32"/>
        <xdr:cNvSpPr/>
      </xdr:nvSpPr>
      <xdr:spPr>
        <a:xfrm>
          <a:off x="6261100" y="52493252"/>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12701</xdr:colOff>
      <xdr:row>758</xdr:row>
      <xdr:rowOff>38100</xdr:rowOff>
    </xdr:from>
    <xdr:to>
      <xdr:col>42</xdr:col>
      <xdr:colOff>12701</xdr:colOff>
      <xdr:row>759</xdr:row>
      <xdr:rowOff>165100</xdr:rowOff>
    </xdr:to>
    <xdr:sp macro="" textlink="">
      <xdr:nvSpPr>
        <xdr:cNvPr id="35" name="正方形/長方形 34"/>
        <xdr:cNvSpPr/>
      </xdr:nvSpPr>
      <xdr:spPr>
        <a:xfrm>
          <a:off x="6311901" y="52539900"/>
          <a:ext cx="2235200"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標準化活動を行う鉄道連合組織の標準化戦略に関する検討調査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146</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6" t="s">
        <v>513</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144</v>
      </c>
      <c r="Q13" s="109"/>
      <c r="R13" s="109"/>
      <c r="S13" s="109"/>
      <c r="T13" s="109"/>
      <c r="U13" s="109"/>
      <c r="V13" s="110"/>
      <c r="W13" s="108">
        <v>248</v>
      </c>
      <c r="X13" s="109"/>
      <c r="Y13" s="109"/>
      <c r="Z13" s="109"/>
      <c r="AA13" s="109"/>
      <c r="AB13" s="109"/>
      <c r="AC13" s="110"/>
      <c r="AD13" s="108">
        <v>247</v>
      </c>
      <c r="AE13" s="109"/>
      <c r="AF13" s="109"/>
      <c r="AG13" s="109"/>
      <c r="AH13" s="109"/>
      <c r="AI13" s="109"/>
      <c r="AJ13" s="110"/>
      <c r="AK13" s="108">
        <v>247</v>
      </c>
      <c r="AL13" s="109"/>
      <c r="AM13" s="109"/>
      <c r="AN13" s="109"/>
      <c r="AO13" s="109"/>
      <c r="AP13" s="109"/>
      <c r="AQ13" s="110"/>
      <c r="AR13" s="105">
        <v>133</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v>0</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0</v>
      </c>
      <c r="Q15" s="109"/>
      <c r="R15" s="109"/>
      <c r="S15" s="109"/>
      <c r="T15" s="109"/>
      <c r="U15" s="109"/>
      <c r="V15" s="110"/>
      <c r="W15" s="108">
        <v>0</v>
      </c>
      <c r="X15" s="109"/>
      <c r="Y15" s="109"/>
      <c r="Z15" s="109"/>
      <c r="AA15" s="109"/>
      <c r="AB15" s="109"/>
      <c r="AC15" s="110"/>
      <c r="AD15" s="108">
        <v>0</v>
      </c>
      <c r="AE15" s="109"/>
      <c r="AF15" s="109"/>
      <c r="AG15" s="109"/>
      <c r="AH15" s="109"/>
      <c r="AI15" s="109"/>
      <c r="AJ15" s="110"/>
      <c r="AK15" s="108">
        <v>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0</v>
      </c>
      <c r="Q16" s="109"/>
      <c r="R16" s="109"/>
      <c r="S16" s="109"/>
      <c r="T16" s="109"/>
      <c r="U16" s="109"/>
      <c r="V16" s="110"/>
      <c r="W16" s="108">
        <v>0</v>
      </c>
      <c r="X16" s="109"/>
      <c r="Y16" s="109"/>
      <c r="Z16" s="109"/>
      <c r="AA16" s="109"/>
      <c r="AB16" s="109"/>
      <c r="AC16" s="110"/>
      <c r="AD16" s="108">
        <v>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144</v>
      </c>
      <c r="Q18" s="115"/>
      <c r="R18" s="115"/>
      <c r="S18" s="115"/>
      <c r="T18" s="115"/>
      <c r="U18" s="115"/>
      <c r="V18" s="116"/>
      <c r="W18" s="114">
        <f>SUM(W13:AC17)</f>
        <v>248</v>
      </c>
      <c r="X18" s="115"/>
      <c r="Y18" s="115"/>
      <c r="Z18" s="115"/>
      <c r="AA18" s="115"/>
      <c r="AB18" s="115"/>
      <c r="AC18" s="116"/>
      <c r="AD18" s="114">
        <f>SUM(AD13:AJ17)</f>
        <v>247</v>
      </c>
      <c r="AE18" s="115"/>
      <c r="AF18" s="115"/>
      <c r="AG18" s="115"/>
      <c r="AH18" s="115"/>
      <c r="AI18" s="115"/>
      <c r="AJ18" s="116"/>
      <c r="AK18" s="114">
        <f>SUM(AK13:AQ17)</f>
        <v>247</v>
      </c>
      <c r="AL18" s="115"/>
      <c r="AM18" s="115"/>
      <c r="AN18" s="115"/>
      <c r="AO18" s="115"/>
      <c r="AP18" s="115"/>
      <c r="AQ18" s="116"/>
      <c r="AR18" s="114">
        <f>SUM(AR13:AX17)</f>
        <v>133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128</v>
      </c>
      <c r="Q19" s="109"/>
      <c r="R19" s="109"/>
      <c r="S19" s="109"/>
      <c r="T19" s="109"/>
      <c r="U19" s="109"/>
      <c r="V19" s="110"/>
      <c r="W19" s="108">
        <v>231</v>
      </c>
      <c r="X19" s="109"/>
      <c r="Y19" s="109"/>
      <c r="Z19" s="109"/>
      <c r="AA19" s="109"/>
      <c r="AB19" s="109"/>
      <c r="AC19" s="110"/>
      <c r="AD19" s="108">
        <v>195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0.88888888888888884</v>
      </c>
      <c r="Q20" s="539"/>
      <c r="R20" s="539"/>
      <c r="S20" s="539"/>
      <c r="T20" s="539"/>
      <c r="U20" s="539"/>
      <c r="V20" s="539"/>
      <c r="W20" s="539">
        <f t="shared" ref="W20" si="0">IF(W18=0, "-", SUM(W19)/W18)</f>
        <v>0.93145161290322576</v>
      </c>
      <c r="X20" s="539"/>
      <c r="Y20" s="539"/>
      <c r="Z20" s="539"/>
      <c r="AA20" s="539"/>
      <c r="AB20" s="539"/>
      <c r="AC20" s="539"/>
      <c r="AD20" s="539">
        <f t="shared" ref="AD20" si="1">IF(AD18=0, "-", SUM(AD19)/AD18)</f>
        <v>0.78947368421052633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0.88888888888888884</v>
      </c>
      <c r="Q21" s="539"/>
      <c r="R21" s="539"/>
      <c r="S21" s="539"/>
      <c r="T21" s="539"/>
      <c r="U21" s="539"/>
      <c r="V21" s="539"/>
      <c r="W21" s="539">
        <f t="shared" ref="W21" si="2">IF(W19=0, "-", SUM(W19)/SUM(W13,W14))</f>
        <v>0.93145161290322576</v>
      </c>
      <c r="X21" s="539"/>
      <c r="Y21" s="539"/>
      <c r="Z21" s="539"/>
      <c r="AA21" s="539"/>
      <c r="AB21" s="539"/>
      <c r="AC21" s="539"/>
      <c r="AD21" s="539">
        <f t="shared" ref="AD21" si="3">IF(AD19=0, "-", SUM(AD19)/SUM(AD13,AD14))</f>
        <v>0.78947368421052633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208</v>
      </c>
      <c r="Q23" s="106"/>
      <c r="R23" s="106"/>
      <c r="S23" s="106"/>
      <c r="T23" s="106"/>
      <c r="U23" s="106"/>
      <c r="V23" s="107"/>
      <c r="W23" s="105">
        <v>121</v>
      </c>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33</v>
      </c>
      <c r="Q24" s="109"/>
      <c r="R24" s="109"/>
      <c r="S24" s="109"/>
      <c r="T24" s="109"/>
      <c r="U24" s="109"/>
      <c r="V24" s="110"/>
      <c r="W24" s="108">
        <v>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6</v>
      </c>
      <c r="Q25" s="109"/>
      <c r="R25" s="109"/>
      <c r="S25" s="109"/>
      <c r="T25" s="109"/>
      <c r="U25" s="109"/>
      <c r="V25" s="110"/>
      <c r="W25" s="108">
        <v>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247</v>
      </c>
      <c r="Q29" s="109"/>
      <c r="R29" s="109"/>
      <c r="S29" s="109"/>
      <c r="T29" s="109"/>
      <c r="U29" s="109"/>
      <c r="V29" s="110"/>
      <c r="W29" s="227">
        <f>AR13</f>
        <v>133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574</v>
      </c>
      <c r="AV31" s="271"/>
      <c r="AW31" s="380" t="s">
        <v>300</v>
      </c>
      <c r="AX31" s="381"/>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v>0</v>
      </c>
      <c r="AF32" s="366"/>
      <c r="AG32" s="366"/>
      <c r="AH32" s="366"/>
      <c r="AI32" s="365">
        <v>0</v>
      </c>
      <c r="AJ32" s="366"/>
      <c r="AK32" s="366"/>
      <c r="AL32" s="366"/>
      <c r="AM32" s="365">
        <v>0</v>
      </c>
      <c r="AN32" s="366"/>
      <c r="AO32" s="366"/>
      <c r="AP32" s="366"/>
      <c r="AQ32" s="111" t="s">
        <v>574</v>
      </c>
      <c r="AR32" s="112"/>
      <c r="AS32" s="112"/>
      <c r="AT32" s="113"/>
      <c r="AU32" s="366" t="s">
        <v>574</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v>0</v>
      </c>
      <c r="AF33" s="366"/>
      <c r="AG33" s="366"/>
      <c r="AH33" s="366"/>
      <c r="AI33" s="365">
        <v>0</v>
      </c>
      <c r="AJ33" s="366"/>
      <c r="AK33" s="366"/>
      <c r="AL33" s="366"/>
      <c r="AM33" s="365">
        <v>0</v>
      </c>
      <c r="AN33" s="366"/>
      <c r="AO33" s="366"/>
      <c r="AP33" s="366"/>
      <c r="AQ33" s="111">
        <v>0</v>
      </c>
      <c r="AR33" s="112"/>
      <c r="AS33" s="112"/>
      <c r="AT33" s="113"/>
      <c r="AU33" s="366" t="s">
        <v>574</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100</v>
      </c>
      <c r="AF34" s="366"/>
      <c r="AG34" s="366"/>
      <c r="AH34" s="366"/>
      <c r="AI34" s="365">
        <v>100</v>
      </c>
      <c r="AJ34" s="366"/>
      <c r="AK34" s="366"/>
      <c r="AL34" s="366"/>
      <c r="AM34" s="365">
        <v>100</v>
      </c>
      <c r="AN34" s="366"/>
      <c r="AO34" s="366"/>
      <c r="AP34" s="366"/>
      <c r="AQ34" s="111" t="s">
        <v>574</v>
      </c>
      <c r="AR34" s="112"/>
      <c r="AS34" s="112"/>
      <c r="AT34" s="113"/>
      <c r="AU34" s="366" t="s">
        <v>574</v>
      </c>
      <c r="AV34" s="366"/>
      <c r="AW34" s="366"/>
      <c r="AX34" s="368"/>
    </row>
    <row r="35" spans="1:50" ht="23.25" customHeight="1" x14ac:dyDescent="0.15">
      <c r="A35" s="897" t="s">
        <v>503</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v>31</v>
      </c>
      <c r="AR38" s="136"/>
      <c r="AS38" s="137" t="s">
        <v>355</v>
      </c>
      <c r="AT38" s="172"/>
      <c r="AU38" s="271">
        <v>32</v>
      </c>
      <c r="AV38" s="271"/>
      <c r="AW38" s="380" t="s">
        <v>300</v>
      </c>
      <c r="AX38" s="381"/>
    </row>
    <row r="39" spans="1:50" ht="28.5" customHeight="1" x14ac:dyDescent="0.15">
      <c r="A39" s="515"/>
      <c r="B39" s="513"/>
      <c r="C39" s="513"/>
      <c r="D39" s="513"/>
      <c r="E39" s="513"/>
      <c r="F39" s="514"/>
      <c r="G39" s="540" t="s">
        <v>583</v>
      </c>
      <c r="H39" s="541"/>
      <c r="I39" s="541"/>
      <c r="J39" s="541"/>
      <c r="K39" s="541"/>
      <c r="L39" s="541"/>
      <c r="M39" s="541"/>
      <c r="N39" s="541"/>
      <c r="O39" s="542"/>
      <c r="P39" s="161" t="s">
        <v>584</v>
      </c>
      <c r="Q39" s="161"/>
      <c r="R39" s="161"/>
      <c r="S39" s="161"/>
      <c r="T39" s="161"/>
      <c r="U39" s="161"/>
      <c r="V39" s="161"/>
      <c r="W39" s="161"/>
      <c r="X39" s="231"/>
      <c r="Y39" s="339" t="s">
        <v>12</v>
      </c>
      <c r="Z39" s="549"/>
      <c r="AA39" s="550"/>
      <c r="AB39" s="551" t="s">
        <v>585</v>
      </c>
      <c r="AC39" s="551"/>
      <c r="AD39" s="551"/>
      <c r="AE39" s="365">
        <v>25</v>
      </c>
      <c r="AF39" s="366"/>
      <c r="AG39" s="366"/>
      <c r="AH39" s="366"/>
      <c r="AI39" s="365">
        <v>-16</v>
      </c>
      <c r="AJ39" s="366"/>
      <c r="AK39" s="366"/>
      <c r="AL39" s="366"/>
      <c r="AM39" s="365">
        <v>33</v>
      </c>
      <c r="AN39" s="366"/>
      <c r="AO39" s="366"/>
      <c r="AP39" s="366"/>
      <c r="AQ39" s="111" t="s">
        <v>574</v>
      </c>
      <c r="AR39" s="112"/>
      <c r="AS39" s="112"/>
      <c r="AT39" s="113"/>
      <c r="AU39" s="366"/>
      <c r="AV39" s="366"/>
      <c r="AW39" s="366"/>
      <c r="AX39" s="368"/>
    </row>
    <row r="40" spans="1:50" ht="28.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585</v>
      </c>
      <c r="AC40" s="522"/>
      <c r="AD40" s="522"/>
      <c r="AE40" s="365">
        <v>32</v>
      </c>
      <c r="AF40" s="366"/>
      <c r="AG40" s="366"/>
      <c r="AH40" s="366"/>
      <c r="AI40" s="365">
        <v>32</v>
      </c>
      <c r="AJ40" s="366"/>
      <c r="AK40" s="366"/>
      <c r="AL40" s="366"/>
      <c r="AM40" s="365">
        <v>32</v>
      </c>
      <c r="AN40" s="366"/>
      <c r="AO40" s="366"/>
      <c r="AP40" s="366"/>
      <c r="AQ40" s="111">
        <v>32</v>
      </c>
      <c r="AR40" s="112"/>
      <c r="AS40" s="112"/>
      <c r="AT40" s="113"/>
      <c r="AU40" s="366">
        <v>32</v>
      </c>
      <c r="AV40" s="366"/>
      <c r="AW40" s="366"/>
      <c r="AX40" s="368"/>
    </row>
    <row r="41" spans="1:50" ht="28.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78.099999999999994</v>
      </c>
      <c r="AF41" s="366"/>
      <c r="AG41" s="366"/>
      <c r="AH41" s="366"/>
      <c r="AI41" s="365">
        <v>0</v>
      </c>
      <c r="AJ41" s="366"/>
      <c r="AK41" s="366"/>
      <c r="AL41" s="366"/>
      <c r="AM41" s="365">
        <v>100</v>
      </c>
      <c r="AN41" s="366"/>
      <c r="AO41" s="366"/>
      <c r="AP41" s="366"/>
      <c r="AQ41" s="111" t="s">
        <v>574</v>
      </c>
      <c r="AR41" s="112"/>
      <c r="AS41" s="112"/>
      <c r="AT41" s="113"/>
      <c r="AU41" s="366"/>
      <c r="AV41" s="366"/>
      <c r="AW41" s="366"/>
      <c r="AX41" s="368"/>
    </row>
    <row r="42" spans="1:50" ht="23.25" customHeight="1" x14ac:dyDescent="0.15">
      <c r="A42" s="897" t="s">
        <v>503</v>
      </c>
      <c r="B42" s="898"/>
      <c r="C42" s="898"/>
      <c r="D42" s="898"/>
      <c r="E42" s="898"/>
      <c r="F42" s="899"/>
      <c r="G42" s="903" t="s">
        <v>587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9" t="s">
        <v>533</v>
      </c>
      <c r="AF65" s="370"/>
      <c r="AG65" s="370"/>
      <c r="AH65" s="371"/>
      <c r="AI65" s="369" t="s">
        <v>530</v>
      </c>
      <c r="AJ65" s="370"/>
      <c r="AK65" s="370"/>
      <c r="AL65" s="371"/>
      <c r="AM65" s="376" t="s">
        <v>525</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5">
        <v>15</v>
      </c>
      <c r="AF101" s="366"/>
      <c r="AG101" s="366"/>
      <c r="AH101" s="367"/>
      <c r="AI101" s="365">
        <v>18</v>
      </c>
      <c r="AJ101" s="366"/>
      <c r="AK101" s="366"/>
      <c r="AL101" s="367"/>
      <c r="AM101" s="365">
        <v>18</v>
      </c>
      <c r="AN101" s="366"/>
      <c r="AO101" s="366"/>
      <c r="AP101" s="367"/>
      <c r="AQ101" s="365"/>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585</v>
      </c>
      <c r="AC102" s="551"/>
      <c r="AD102" s="551"/>
      <c r="AE102" s="359">
        <v>16</v>
      </c>
      <c r="AF102" s="359"/>
      <c r="AG102" s="359"/>
      <c r="AH102" s="359"/>
      <c r="AI102" s="359">
        <v>19</v>
      </c>
      <c r="AJ102" s="359"/>
      <c r="AK102" s="359"/>
      <c r="AL102" s="359"/>
      <c r="AM102" s="359">
        <v>19</v>
      </c>
      <c r="AN102" s="359"/>
      <c r="AO102" s="359"/>
      <c r="AP102" s="359"/>
      <c r="AQ102" s="814">
        <v>23</v>
      </c>
      <c r="AR102" s="815"/>
      <c r="AS102" s="815"/>
      <c r="AT102" s="816"/>
      <c r="AU102" s="814"/>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589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590</v>
      </c>
      <c r="AC116" s="301"/>
      <c r="AD116" s="302"/>
      <c r="AE116" s="359">
        <v>8.5</v>
      </c>
      <c r="AF116" s="359"/>
      <c r="AG116" s="359"/>
      <c r="AH116" s="359"/>
      <c r="AI116" s="359">
        <v>12.8</v>
      </c>
      <c r="AJ116" s="359"/>
      <c r="AK116" s="359"/>
      <c r="AL116" s="359"/>
      <c r="AM116" s="359">
        <v>10.8</v>
      </c>
      <c r="AN116" s="359"/>
      <c r="AO116" s="359"/>
      <c r="AP116" s="359"/>
      <c r="AQ116" s="365">
        <v>10.7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306" t="s">
        <v>592</v>
      </c>
      <c r="AF117" s="306"/>
      <c r="AG117" s="306"/>
      <c r="AH117" s="306"/>
      <c r="AI117" s="306" t="s">
        <v>593</v>
      </c>
      <c r="AJ117" s="306"/>
      <c r="AK117" s="306"/>
      <c r="AL117" s="306"/>
      <c r="AM117" s="306" t="s">
        <v>659</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0</v>
      </c>
      <c r="AF134" s="112"/>
      <c r="AG134" s="112"/>
      <c r="AH134" s="112"/>
      <c r="AI134" s="266">
        <v>0</v>
      </c>
      <c r="AJ134" s="112"/>
      <c r="AK134" s="112"/>
      <c r="AL134" s="112"/>
      <c r="AM134" s="266">
        <v>0</v>
      </c>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0</v>
      </c>
      <c r="AF135" s="112"/>
      <c r="AG135" s="112"/>
      <c r="AH135" s="112"/>
      <c r="AI135" s="266">
        <v>0</v>
      </c>
      <c r="AJ135" s="112"/>
      <c r="AK135" s="112"/>
      <c r="AL135" s="112"/>
      <c r="AM135" s="266">
        <v>0</v>
      </c>
      <c r="AN135" s="112"/>
      <c r="AO135" s="112"/>
      <c r="AP135" s="112"/>
      <c r="AQ135" s="266"/>
      <c r="AR135" s="112"/>
      <c r="AS135" s="112"/>
      <c r="AT135" s="112"/>
      <c r="AU135" s="266"/>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customHeight="1" x14ac:dyDescent="0.15">
      <c r="A138" s="994"/>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25</v>
      </c>
      <c r="AF138" s="112"/>
      <c r="AG138" s="112"/>
      <c r="AH138" s="112"/>
      <c r="AI138" s="266">
        <v>-16</v>
      </c>
      <c r="AJ138" s="112"/>
      <c r="AK138" s="112"/>
      <c r="AL138" s="112"/>
      <c r="AM138" s="266">
        <v>33</v>
      </c>
      <c r="AN138" s="112"/>
      <c r="AO138" s="112"/>
      <c r="AP138" s="112"/>
      <c r="AQ138" s="266"/>
      <c r="AR138" s="112"/>
      <c r="AS138" s="112"/>
      <c r="AT138" s="112"/>
      <c r="AU138" s="266"/>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v>32</v>
      </c>
      <c r="AF139" s="112"/>
      <c r="AG139" s="112"/>
      <c r="AH139" s="112"/>
      <c r="AI139" s="266">
        <v>32</v>
      </c>
      <c r="AJ139" s="112"/>
      <c r="AK139" s="112"/>
      <c r="AL139" s="112"/>
      <c r="AM139" s="266">
        <v>32</v>
      </c>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4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9"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3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39"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666</v>
      </c>
      <c r="B733" s="750"/>
      <c r="C733" s="750"/>
      <c r="D733" s="750"/>
      <c r="E733" s="751"/>
      <c r="F733" s="766" t="s">
        <v>664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612</v>
      </c>
      <c r="F737" s="122"/>
      <c r="G737" s="122"/>
      <c r="H737" s="122"/>
      <c r="I737" s="122"/>
      <c r="J737" s="122"/>
      <c r="K737" s="122"/>
      <c r="L737" s="122"/>
      <c r="M737" s="122"/>
      <c r="N737" s="101" t="s">
        <v>540</v>
      </c>
      <c r="O737" s="101"/>
      <c r="P737" s="101"/>
      <c r="Q737" s="101"/>
      <c r="R737" s="122" t="s">
        <v>613</v>
      </c>
      <c r="S737" s="122"/>
      <c r="T737" s="122"/>
      <c r="U737" s="122"/>
      <c r="V737" s="122"/>
      <c r="W737" s="122"/>
      <c r="X737" s="122"/>
      <c r="Y737" s="122"/>
      <c r="Z737" s="122"/>
      <c r="AA737" s="101" t="s">
        <v>539</v>
      </c>
      <c r="AB737" s="101"/>
      <c r="AC737" s="101"/>
      <c r="AD737" s="101"/>
      <c r="AE737" s="122" t="s">
        <v>614</v>
      </c>
      <c r="AF737" s="122"/>
      <c r="AG737" s="122"/>
      <c r="AH737" s="122"/>
      <c r="AI737" s="122"/>
      <c r="AJ737" s="122"/>
      <c r="AK737" s="122"/>
      <c r="AL737" s="122"/>
      <c r="AM737" s="122"/>
      <c r="AN737" s="101" t="s">
        <v>538</v>
      </c>
      <c r="AO737" s="101"/>
      <c r="AP737" s="101"/>
      <c r="AQ737" s="101"/>
      <c r="AR737" s="102" t="s">
        <v>615</v>
      </c>
      <c r="AS737" s="103"/>
      <c r="AT737" s="103"/>
      <c r="AU737" s="103"/>
      <c r="AV737" s="103"/>
      <c r="AW737" s="103"/>
      <c r="AX737" s="104"/>
      <c r="AY737" s="89"/>
      <c r="AZ737" s="89"/>
    </row>
    <row r="738" spans="1:52" ht="24.75" customHeight="1" x14ac:dyDescent="0.15">
      <c r="A738" s="123" t="s">
        <v>537</v>
      </c>
      <c r="B738" s="124"/>
      <c r="C738" s="124"/>
      <c r="D738" s="125"/>
      <c r="E738" s="122" t="s">
        <v>616</v>
      </c>
      <c r="F738" s="122"/>
      <c r="G738" s="122"/>
      <c r="H738" s="122"/>
      <c r="I738" s="122"/>
      <c r="J738" s="122"/>
      <c r="K738" s="122"/>
      <c r="L738" s="122"/>
      <c r="M738" s="122"/>
      <c r="N738" s="101" t="s">
        <v>536</v>
      </c>
      <c r="O738" s="101"/>
      <c r="P738" s="101"/>
      <c r="Q738" s="101"/>
      <c r="R738" s="122" t="s">
        <v>617</v>
      </c>
      <c r="S738" s="122"/>
      <c r="T738" s="122"/>
      <c r="U738" s="122"/>
      <c r="V738" s="122"/>
      <c r="W738" s="122"/>
      <c r="X738" s="122"/>
      <c r="Y738" s="122"/>
      <c r="Z738" s="122"/>
      <c r="AA738" s="101" t="s">
        <v>535</v>
      </c>
      <c r="AB738" s="101"/>
      <c r="AC738" s="101"/>
      <c r="AD738" s="101"/>
      <c r="AE738" s="122" t="s">
        <v>618</v>
      </c>
      <c r="AF738" s="122"/>
      <c r="AG738" s="122"/>
      <c r="AH738" s="122"/>
      <c r="AI738" s="122"/>
      <c r="AJ738" s="122"/>
      <c r="AK738" s="122"/>
      <c r="AL738" s="122"/>
      <c r="AM738" s="122"/>
      <c r="AN738" s="101" t="s">
        <v>531</v>
      </c>
      <c r="AO738" s="101"/>
      <c r="AP738" s="101"/>
      <c r="AQ738" s="101"/>
      <c r="AR738" s="102" t="s">
        <v>619</v>
      </c>
      <c r="AS738" s="103"/>
      <c r="AT738" s="103"/>
      <c r="AU738" s="103"/>
      <c r="AV738" s="103"/>
      <c r="AW738" s="103"/>
      <c r="AX738" s="104"/>
    </row>
    <row r="739" spans="1:52" ht="24.75" customHeight="1" thickBot="1" x14ac:dyDescent="0.2">
      <c r="A739" s="126" t="s">
        <v>527</v>
      </c>
      <c r="B739" s="127"/>
      <c r="C739" s="127"/>
      <c r="D739" s="128"/>
      <c r="E739" s="129" t="s">
        <v>570</v>
      </c>
      <c r="F739" s="117"/>
      <c r="G739" s="117"/>
      <c r="H739" s="93" t="str">
        <f>IF(E739="", "", "(")</f>
        <v>(</v>
      </c>
      <c r="I739" s="117" t="s">
        <v>464</v>
      </c>
      <c r="J739" s="117"/>
      <c r="K739" s="93" t="str">
        <f>IF(OR(I739="　", I739=""), "", "-")</f>
        <v/>
      </c>
      <c r="L739" s="118">
        <v>151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620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75" customHeight="1" x14ac:dyDescent="0.15">
      <c r="A781" s="556"/>
      <c r="B781" s="763"/>
      <c r="C781" s="763"/>
      <c r="D781" s="763"/>
      <c r="E781" s="763"/>
      <c r="F781" s="764"/>
      <c r="G781" s="449" t="s">
        <v>654</v>
      </c>
      <c r="H781" s="450"/>
      <c r="I781" s="450"/>
      <c r="J781" s="450"/>
      <c r="K781" s="451"/>
      <c r="L781" s="452" t="s">
        <v>622</v>
      </c>
      <c r="M781" s="453"/>
      <c r="N781" s="453"/>
      <c r="O781" s="453"/>
      <c r="P781" s="453"/>
      <c r="Q781" s="453"/>
      <c r="R781" s="453"/>
      <c r="S781" s="453"/>
      <c r="T781" s="453"/>
      <c r="U781" s="453"/>
      <c r="V781" s="453"/>
      <c r="W781" s="453"/>
      <c r="X781" s="454"/>
      <c r="Y781" s="455">
        <v>35</v>
      </c>
      <c r="Z781" s="456"/>
      <c r="AA781" s="456"/>
      <c r="AB781" s="557"/>
      <c r="AC781" s="449" t="s">
        <v>654</v>
      </c>
      <c r="AD781" s="450"/>
      <c r="AE781" s="450"/>
      <c r="AF781" s="450"/>
      <c r="AG781" s="451"/>
      <c r="AH781" s="452" t="s">
        <v>630</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63"/>
      <c r="C782" s="763"/>
      <c r="D782" s="763"/>
      <c r="E782" s="763"/>
      <c r="F782" s="764"/>
      <c r="G782" s="349" t="s">
        <v>655</v>
      </c>
      <c r="H782" s="350"/>
      <c r="I782" s="350"/>
      <c r="J782" s="350"/>
      <c r="K782" s="351"/>
      <c r="L782" s="402" t="s">
        <v>621</v>
      </c>
      <c r="M782" s="403"/>
      <c r="N782" s="403"/>
      <c r="O782" s="403"/>
      <c r="P782" s="403"/>
      <c r="Q782" s="403"/>
      <c r="R782" s="403"/>
      <c r="S782" s="403"/>
      <c r="T782" s="403"/>
      <c r="U782" s="403"/>
      <c r="V782" s="403"/>
      <c r="W782" s="403"/>
      <c r="X782" s="404"/>
      <c r="Y782" s="399">
        <v>30</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t="s">
        <v>655</v>
      </c>
      <c r="H783" s="350"/>
      <c r="I783" s="350"/>
      <c r="J783" s="350"/>
      <c r="K783" s="351"/>
      <c r="L783" s="402" t="s">
        <v>623</v>
      </c>
      <c r="M783" s="403"/>
      <c r="N783" s="403"/>
      <c r="O783" s="403"/>
      <c r="P783" s="403"/>
      <c r="Q783" s="403"/>
      <c r="R783" s="403"/>
      <c r="S783" s="403"/>
      <c r="T783" s="403"/>
      <c r="U783" s="403"/>
      <c r="V783" s="403"/>
      <c r="W783" s="403"/>
      <c r="X783" s="404"/>
      <c r="Y783" s="399">
        <v>29</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t="s">
        <v>655</v>
      </c>
      <c r="H784" s="350"/>
      <c r="I784" s="350"/>
      <c r="J784" s="350"/>
      <c r="K784" s="351"/>
      <c r="L784" s="402" t="s">
        <v>624</v>
      </c>
      <c r="M784" s="403"/>
      <c r="N784" s="403"/>
      <c r="O784" s="403"/>
      <c r="P784" s="403"/>
      <c r="Q784" s="403"/>
      <c r="R784" s="403"/>
      <c r="S784" s="403"/>
      <c r="T784" s="403"/>
      <c r="U784" s="403"/>
      <c r="V784" s="403"/>
      <c r="W784" s="403"/>
      <c r="X784" s="404"/>
      <c r="Y784" s="399">
        <v>12</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t="s">
        <v>655</v>
      </c>
      <c r="H785" s="350"/>
      <c r="I785" s="350"/>
      <c r="J785" s="350"/>
      <c r="K785" s="351"/>
      <c r="L785" s="402" t="s">
        <v>625</v>
      </c>
      <c r="M785" s="403"/>
      <c r="N785" s="403"/>
      <c r="O785" s="403"/>
      <c r="P785" s="403"/>
      <c r="Q785" s="403"/>
      <c r="R785" s="403"/>
      <c r="S785" s="403"/>
      <c r="T785" s="403"/>
      <c r="U785" s="403"/>
      <c r="V785" s="403"/>
      <c r="W785" s="403"/>
      <c r="X785" s="404"/>
      <c r="Y785" s="399">
        <v>8</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t="s">
        <v>655</v>
      </c>
      <c r="H786" s="350"/>
      <c r="I786" s="350"/>
      <c r="J786" s="350"/>
      <c r="K786" s="351"/>
      <c r="L786" s="402" t="s">
        <v>626</v>
      </c>
      <c r="M786" s="403"/>
      <c r="N786" s="403"/>
      <c r="O786" s="403"/>
      <c r="P786" s="403"/>
      <c r="Q786" s="403"/>
      <c r="R786" s="403"/>
      <c r="S786" s="403"/>
      <c r="T786" s="403"/>
      <c r="U786" s="403"/>
      <c r="V786" s="403"/>
      <c r="W786" s="403"/>
      <c r="X786" s="404"/>
      <c r="Y786" s="399">
        <v>4</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118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v>
      </c>
      <c r="AV791" s="416"/>
      <c r="AW791" s="416"/>
      <c r="AX791" s="418"/>
    </row>
    <row r="792" spans="1:50" ht="24.75" customHeight="1" x14ac:dyDescent="0.15">
      <c r="A792" s="556"/>
      <c r="B792" s="763"/>
      <c r="C792" s="763"/>
      <c r="D792" s="763"/>
      <c r="E792" s="763"/>
      <c r="F792" s="764"/>
      <c r="G792" s="439" t="s">
        <v>647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654</v>
      </c>
      <c r="H794" s="450"/>
      <c r="I794" s="450"/>
      <c r="J794" s="450"/>
      <c r="K794" s="451"/>
      <c r="L794" s="452" t="s">
        <v>646</v>
      </c>
      <c r="M794" s="453"/>
      <c r="N794" s="453"/>
      <c r="O794" s="453"/>
      <c r="P794" s="453"/>
      <c r="Q794" s="453"/>
      <c r="R794" s="453"/>
      <c r="S794" s="453"/>
      <c r="T794" s="453"/>
      <c r="U794" s="453"/>
      <c r="V794" s="453"/>
      <c r="W794" s="453"/>
      <c r="X794" s="454"/>
      <c r="Y794" s="455">
        <v>4</v>
      </c>
      <c r="Z794" s="456"/>
      <c r="AA794" s="456"/>
      <c r="AB794" s="557"/>
      <c r="AC794" s="449" t="s">
        <v>654</v>
      </c>
      <c r="AD794" s="450"/>
      <c r="AE794" s="450"/>
      <c r="AF794" s="450"/>
      <c r="AG794" s="451"/>
      <c r="AH794" s="452" t="s">
        <v>649</v>
      </c>
      <c r="AI794" s="453"/>
      <c r="AJ794" s="453"/>
      <c r="AK794" s="453"/>
      <c r="AL794" s="453"/>
      <c r="AM794" s="453"/>
      <c r="AN794" s="453"/>
      <c r="AO794" s="453"/>
      <c r="AP794" s="453"/>
      <c r="AQ794" s="453"/>
      <c r="AR794" s="453"/>
      <c r="AS794" s="453"/>
      <c r="AT794" s="454"/>
      <c r="AU794" s="455">
        <v>15</v>
      </c>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15</v>
      </c>
      <c r="AV804" s="416"/>
      <c r="AW804" s="416"/>
      <c r="AX804" s="418"/>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4" t="s">
        <v>627</v>
      </c>
      <c r="D837" s="419"/>
      <c r="E837" s="419"/>
      <c r="F837" s="419"/>
      <c r="G837" s="419"/>
      <c r="H837" s="419"/>
      <c r="I837" s="419"/>
      <c r="J837" s="420">
        <v>3012405002559</v>
      </c>
      <c r="K837" s="421"/>
      <c r="L837" s="421"/>
      <c r="M837" s="421"/>
      <c r="N837" s="421"/>
      <c r="O837" s="421"/>
      <c r="P837" s="425" t="s">
        <v>622</v>
      </c>
      <c r="Q837" s="317"/>
      <c r="R837" s="317"/>
      <c r="S837" s="317"/>
      <c r="T837" s="317"/>
      <c r="U837" s="317"/>
      <c r="V837" s="317"/>
      <c r="W837" s="317"/>
      <c r="X837" s="317"/>
      <c r="Y837" s="318">
        <v>35</v>
      </c>
      <c r="Z837" s="319"/>
      <c r="AA837" s="319"/>
      <c r="AB837" s="320"/>
      <c r="AC837" s="328" t="s">
        <v>499</v>
      </c>
      <c r="AD837" s="329"/>
      <c r="AE837" s="329"/>
      <c r="AF837" s="329"/>
      <c r="AG837" s="329"/>
      <c r="AH837" s="422">
        <v>1</v>
      </c>
      <c r="AI837" s="423"/>
      <c r="AJ837" s="423"/>
      <c r="AK837" s="423"/>
      <c r="AL837" s="325" t="s">
        <v>628</v>
      </c>
      <c r="AM837" s="326"/>
      <c r="AN837" s="326"/>
      <c r="AO837" s="327"/>
      <c r="AP837" s="321"/>
      <c r="AQ837" s="321"/>
      <c r="AR837" s="321"/>
      <c r="AS837" s="321"/>
      <c r="AT837" s="321"/>
      <c r="AU837" s="321"/>
      <c r="AV837" s="321"/>
      <c r="AW837" s="321"/>
      <c r="AX837" s="321"/>
    </row>
    <row r="838" spans="1:50" ht="30" customHeight="1" x14ac:dyDescent="0.15">
      <c r="A838" s="405">
        <v>2</v>
      </c>
      <c r="B838" s="405">
        <v>1</v>
      </c>
      <c r="C838" s="424" t="s">
        <v>627</v>
      </c>
      <c r="D838" s="419"/>
      <c r="E838" s="419"/>
      <c r="F838" s="419"/>
      <c r="G838" s="419"/>
      <c r="H838" s="419"/>
      <c r="I838" s="419"/>
      <c r="J838" s="420">
        <v>3012405002559</v>
      </c>
      <c r="K838" s="421"/>
      <c r="L838" s="421"/>
      <c r="M838" s="421"/>
      <c r="N838" s="421"/>
      <c r="O838" s="421"/>
      <c r="P838" s="425" t="s">
        <v>621</v>
      </c>
      <c r="Q838" s="317"/>
      <c r="R838" s="317"/>
      <c r="S838" s="317"/>
      <c r="T838" s="317"/>
      <c r="U838" s="317"/>
      <c r="V838" s="317"/>
      <c r="W838" s="317"/>
      <c r="X838" s="317"/>
      <c r="Y838" s="318">
        <v>30</v>
      </c>
      <c r="Z838" s="319"/>
      <c r="AA838" s="319"/>
      <c r="AB838" s="320"/>
      <c r="AC838" s="328" t="s">
        <v>499</v>
      </c>
      <c r="AD838" s="329"/>
      <c r="AE838" s="329"/>
      <c r="AF838" s="329"/>
      <c r="AG838" s="329"/>
      <c r="AH838" s="422">
        <v>1</v>
      </c>
      <c r="AI838" s="423"/>
      <c r="AJ838" s="423"/>
      <c r="AK838" s="423"/>
      <c r="AL838" s="325" t="s">
        <v>628</v>
      </c>
      <c r="AM838" s="326"/>
      <c r="AN838" s="326"/>
      <c r="AO838" s="327"/>
      <c r="AP838" s="321"/>
      <c r="AQ838" s="321"/>
      <c r="AR838" s="321"/>
      <c r="AS838" s="321"/>
      <c r="AT838" s="321"/>
      <c r="AU838" s="321"/>
      <c r="AV838" s="321"/>
      <c r="AW838" s="321"/>
      <c r="AX838" s="321"/>
    </row>
    <row r="839" spans="1:50" ht="30" customHeight="1" x14ac:dyDescent="0.15">
      <c r="A839" s="405">
        <v>3</v>
      </c>
      <c r="B839" s="405">
        <v>1</v>
      </c>
      <c r="C839" s="424" t="s">
        <v>627</v>
      </c>
      <c r="D839" s="419"/>
      <c r="E839" s="419"/>
      <c r="F839" s="419"/>
      <c r="G839" s="419"/>
      <c r="H839" s="419"/>
      <c r="I839" s="419"/>
      <c r="J839" s="420">
        <v>3012405002559</v>
      </c>
      <c r="K839" s="421"/>
      <c r="L839" s="421"/>
      <c r="M839" s="421"/>
      <c r="N839" s="421"/>
      <c r="O839" s="421"/>
      <c r="P839" s="425" t="s">
        <v>623</v>
      </c>
      <c r="Q839" s="317"/>
      <c r="R839" s="317"/>
      <c r="S839" s="317"/>
      <c r="T839" s="317"/>
      <c r="U839" s="317"/>
      <c r="V839" s="317"/>
      <c r="W839" s="317"/>
      <c r="X839" s="317"/>
      <c r="Y839" s="318">
        <v>29</v>
      </c>
      <c r="Z839" s="319"/>
      <c r="AA839" s="319"/>
      <c r="AB839" s="320"/>
      <c r="AC839" s="328" t="s">
        <v>499</v>
      </c>
      <c r="AD839" s="329"/>
      <c r="AE839" s="329"/>
      <c r="AF839" s="329"/>
      <c r="AG839" s="329"/>
      <c r="AH839" s="323">
        <v>1</v>
      </c>
      <c r="AI839" s="324"/>
      <c r="AJ839" s="324"/>
      <c r="AK839" s="324"/>
      <c r="AL839" s="325" t="s">
        <v>628</v>
      </c>
      <c r="AM839" s="326"/>
      <c r="AN839" s="326"/>
      <c r="AO839" s="327"/>
      <c r="AP839" s="321"/>
      <c r="AQ839" s="321"/>
      <c r="AR839" s="321"/>
      <c r="AS839" s="321"/>
      <c r="AT839" s="321"/>
      <c r="AU839" s="321"/>
      <c r="AV839" s="321"/>
      <c r="AW839" s="321"/>
      <c r="AX839" s="321"/>
    </row>
    <row r="840" spans="1:50" ht="30" customHeight="1" x14ac:dyDescent="0.15">
      <c r="A840" s="405">
        <v>4</v>
      </c>
      <c r="B840" s="405">
        <v>1</v>
      </c>
      <c r="C840" s="424" t="s">
        <v>627</v>
      </c>
      <c r="D840" s="419"/>
      <c r="E840" s="419"/>
      <c r="F840" s="419"/>
      <c r="G840" s="419"/>
      <c r="H840" s="419"/>
      <c r="I840" s="419"/>
      <c r="J840" s="420">
        <v>3012405002559</v>
      </c>
      <c r="K840" s="421"/>
      <c r="L840" s="421"/>
      <c r="M840" s="421"/>
      <c r="N840" s="421"/>
      <c r="O840" s="421"/>
      <c r="P840" s="425" t="s">
        <v>624</v>
      </c>
      <c r="Q840" s="317"/>
      <c r="R840" s="317"/>
      <c r="S840" s="317"/>
      <c r="T840" s="317"/>
      <c r="U840" s="317"/>
      <c r="V840" s="317"/>
      <c r="W840" s="317"/>
      <c r="X840" s="317"/>
      <c r="Y840" s="318">
        <v>12</v>
      </c>
      <c r="Z840" s="319"/>
      <c r="AA840" s="319"/>
      <c r="AB840" s="320"/>
      <c r="AC840" s="328" t="s">
        <v>499</v>
      </c>
      <c r="AD840" s="329"/>
      <c r="AE840" s="329"/>
      <c r="AF840" s="329"/>
      <c r="AG840" s="329"/>
      <c r="AH840" s="323">
        <v>1</v>
      </c>
      <c r="AI840" s="324"/>
      <c r="AJ840" s="324"/>
      <c r="AK840" s="324"/>
      <c r="AL840" s="325" t="s">
        <v>628</v>
      </c>
      <c r="AM840" s="326"/>
      <c r="AN840" s="326"/>
      <c r="AO840" s="327"/>
      <c r="AP840" s="321"/>
      <c r="AQ840" s="321"/>
      <c r="AR840" s="321"/>
      <c r="AS840" s="321"/>
      <c r="AT840" s="321"/>
      <c r="AU840" s="321"/>
      <c r="AV840" s="321"/>
      <c r="AW840" s="321"/>
      <c r="AX840" s="321"/>
    </row>
    <row r="841" spans="1:50" ht="48" customHeight="1" x14ac:dyDescent="0.15">
      <c r="A841" s="405">
        <v>5</v>
      </c>
      <c r="B841" s="405">
        <v>1</v>
      </c>
      <c r="C841" s="424" t="s">
        <v>627</v>
      </c>
      <c r="D841" s="419"/>
      <c r="E841" s="419"/>
      <c r="F841" s="419"/>
      <c r="G841" s="419"/>
      <c r="H841" s="419"/>
      <c r="I841" s="419"/>
      <c r="J841" s="420">
        <v>3012405002559</v>
      </c>
      <c r="K841" s="421"/>
      <c r="L841" s="421"/>
      <c r="M841" s="421"/>
      <c r="N841" s="421"/>
      <c r="O841" s="421"/>
      <c r="P841" s="425" t="s">
        <v>625</v>
      </c>
      <c r="Q841" s="317"/>
      <c r="R841" s="317"/>
      <c r="S841" s="317"/>
      <c r="T841" s="317"/>
      <c r="U841" s="317"/>
      <c r="V841" s="317"/>
      <c r="W841" s="317"/>
      <c r="X841" s="317"/>
      <c r="Y841" s="318">
        <v>8</v>
      </c>
      <c r="Z841" s="319"/>
      <c r="AA841" s="319"/>
      <c r="AB841" s="320"/>
      <c r="AC841" s="328" t="s">
        <v>499</v>
      </c>
      <c r="AD841" s="329"/>
      <c r="AE841" s="329"/>
      <c r="AF841" s="329"/>
      <c r="AG841" s="329"/>
      <c r="AH841" s="323">
        <v>1</v>
      </c>
      <c r="AI841" s="324"/>
      <c r="AJ841" s="324"/>
      <c r="AK841" s="324"/>
      <c r="AL841" s="325" t="s">
        <v>628</v>
      </c>
      <c r="AM841" s="326"/>
      <c r="AN841" s="326"/>
      <c r="AO841" s="327"/>
      <c r="AP841" s="321"/>
      <c r="AQ841" s="321"/>
      <c r="AR841" s="321"/>
      <c r="AS841" s="321"/>
      <c r="AT841" s="321"/>
      <c r="AU841" s="321"/>
      <c r="AV841" s="321"/>
      <c r="AW841" s="321"/>
      <c r="AX841" s="321"/>
    </row>
    <row r="842" spans="1:50" ht="30" customHeight="1" x14ac:dyDescent="0.15">
      <c r="A842" s="405">
        <v>6</v>
      </c>
      <c r="B842" s="405">
        <v>1</v>
      </c>
      <c r="C842" s="424" t="s">
        <v>627</v>
      </c>
      <c r="D842" s="419"/>
      <c r="E842" s="419"/>
      <c r="F842" s="419"/>
      <c r="G842" s="419"/>
      <c r="H842" s="419"/>
      <c r="I842" s="419"/>
      <c r="J842" s="420">
        <v>3012405002559</v>
      </c>
      <c r="K842" s="421"/>
      <c r="L842" s="421"/>
      <c r="M842" s="421"/>
      <c r="N842" s="421"/>
      <c r="O842" s="421"/>
      <c r="P842" s="425" t="s">
        <v>626</v>
      </c>
      <c r="Q842" s="317"/>
      <c r="R842" s="317"/>
      <c r="S842" s="317"/>
      <c r="T842" s="317"/>
      <c r="U842" s="317"/>
      <c r="V842" s="317"/>
      <c r="W842" s="317"/>
      <c r="X842" s="317"/>
      <c r="Y842" s="318">
        <v>4</v>
      </c>
      <c r="Z842" s="319"/>
      <c r="AA842" s="319"/>
      <c r="AB842" s="320"/>
      <c r="AC842" s="328" t="s">
        <v>499</v>
      </c>
      <c r="AD842" s="329"/>
      <c r="AE842" s="329"/>
      <c r="AF842" s="329"/>
      <c r="AG842" s="329"/>
      <c r="AH842" s="323">
        <v>1</v>
      </c>
      <c r="AI842" s="324"/>
      <c r="AJ842" s="324"/>
      <c r="AK842" s="324"/>
      <c r="AL842" s="325" t="s">
        <v>628</v>
      </c>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60.75" customHeight="1" x14ac:dyDescent="0.15">
      <c r="A870" s="405">
        <v>1</v>
      </c>
      <c r="B870" s="405">
        <v>1</v>
      </c>
      <c r="C870" s="424" t="s">
        <v>629</v>
      </c>
      <c r="D870" s="419"/>
      <c r="E870" s="419"/>
      <c r="F870" s="419"/>
      <c r="G870" s="419"/>
      <c r="H870" s="419"/>
      <c r="I870" s="419"/>
      <c r="J870" s="420">
        <v>8010505000107</v>
      </c>
      <c r="K870" s="421"/>
      <c r="L870" s="421"/>
      <c r="M870" s="421"/>
      <c r="N870" s="421"/>
      <c r="O870" s="421"/>
      <c r="P870" s="425" t="s">
        <v>630</v>
      </c>
      <c r="Q870" s="317"/>
      <c r="R870" s="317"/>
      <c r="S870" s="317"/>
      <c r="T870" s="317"/>
      <c r="U870" s="317"/>
      <c r="V870" s="317"/>
      <c r="W870" s="317"/>
      <c r="X870" s="317"/>
      <c r="Y870" s="318">
        <v>6</v>
      </c>
      <c r="Z870" s="319"/>
      <c r="AA870" s="319"/>
      <c r="AB870" s="320"/>
      <c r="AC870" s="328" t="s">
        <v>495</v>
      </c>
      <c r="AD870" s="329"/>
      <c r="AE870" s="329"/>
      <c r="AF870" s="329"/>
      <c r="AG870" s="329"/>
      <c r="AH870" s="422">
        <v>1</v>
      </c>
      <c r="AI870" s="423"/>
      <c r="AJ870" s="423"/>
      <c r="AK870" s="423"/>
      <c r="AL870" s="325">
        <v>98</v>
      </c>
      <c r="AM870" s="326"/>
      <c r="AN870" s="326"/>
      <c r="AO870" s="327"/>
      <c r="AP870" s="321"/>
      <c r="AQ870" s="321"/>
      <c r="AR870" s="321"/>
      <c r="AS870" s="321"/>
      <c r="AT870" s="321"/>
      <c r="AU870" s="321"/>
      <c r="AV870" s="321"/>
      <c r="AW870" s="321"/>
      <c r="AX870" s="321"/>
    </row>
    <row r="871" spans="1:50" ht="57.75" customHeight="1" x14ac:dyDescent="0.15">
      <c r="A871" s="405">
        <v>2</v>
      </c>
      <c r="B871" s="405">
        <v>1</v>
      </c>
      <c r="C871" s="424" t="s">
        <v>631</v>
      </c>
      <c r="D871" s="419"/>
      <c r="E871" s="419"/>
      <c r="F871" s="419"/>
      <c r="G871" s="419"/>
      <c r="H871" s="419"/>
      <c r="I871" s="419"/>
      <c r="J871" s="420">
        <v>1010405010609</v>
      </c>
      <c r="K871" s="421"/>
      <c r="L871" s="421"/>
      <c r="M871" s="421"/>
      <c r="N871" s="421"/>
      <c r="O871" s="421"/>
      <c r="P871" s="425" t="s">
        <v>632</v>
      </c>
      <c r="Q871" s="317"/>
      <c r="R871" s="317"/>
      <c r="S871" s="317"/>
      <c r="T871" s="317"/>
      <c r="U871" s="317"/>
      <c r="V871" s="317"/>
      <c r="W871" s="317"/>
      <c r="X871" s="317"/>
      <c r="Y871" s="318">
        <v>5</v>
      </c>
      <c r="Z871" s="319"/>
      <c r="AA871" s="319"/>
      <c r="AB871" s="320"/>
      <c r="AC871" s="328" t="s">
        <v>495</v>
      </c>
      <c r="AD871" s="328"/>
      <c r="AE871" s="328"/>
      <c r="AF871" s="328"/>
      <c r="AG871" s="328"/>
      <c r="AH871" s="422">
        <v>1</v>
      </c>
      <c r="AI871" s="423"/>
      <c r="AJ871" s="423"/>
      <c r="AK871" s="423"/>
      <c r="AL871" s="325">
        <v>99</v>
      </c>
      <c r="AM871" s="326"/>
      <c r="AN871" s="326"/>
      <c r="AO871" s="327"/>
      <c r="AP871" s="321"/>
      <c r="AQ871" s="321"/>
      <c r="AR871" s="321"/>
      <c r="AS871" s="321"/>
      <c r="AT871" s="321"/>
      <c r="AU871" s="321"/>
      <c r="AV871" s="321"/>
      <c r="AW871" s="321"/>
      <c r="AX871" s="321"/>
    </row>
    <row r="872" spans="1:50" ht="43.5" customHeight="1" x14ac:dyDescent="0.15">
      <c r="A872" s="405">
        <v>3</v>
      </c>
      <c r="B872" s="405">
        <v>1</v>
      </c>
      <c r="C872" s="424" t="s">
        <v>633</v>
      </c>
      <c r="D872" s="419"/>
      <c r="E872" s="419"/>
      <c r="F872" s="419"/>
      <c r="G872" s="419"/>
      <c r="H872" s="419"/>
      <c r="I872" s="419"/>
      <c r="J872" s="420">
        <v>8010505001955</v>
      </c>
      <c r="K872" s="421"/>
      <c r="L872" s="421"/>
      <c r="M872" s="421"/>
      <c r="N872" s="421"/>
      <c r="O872" s="421"/>
      <c r="P872" s="425" t="s">
        <v>635</v>
      </c>
      <c r="Q872" s="317"/>
      <c r="R872" s="317"/>
      <c r="S872" s="317"/>
      <c r="T872" s="317"/>
      <c r="U872" s="317"/>
      <c r="V872" s="317"/>
      <c r="W872" s="317"/>
      <c r="X872" s="317"/>
      <c r="Y872" s="318">
        <v>5</v>
      </c>
      <c r="Z872" s="319"/>
      <c r="AA872" s="319"/>
      <c r="AB872" s="320"/>
      <c r="AC872" s="328" t="s">
        <v>495</v>
      </c>
      <c r="AD872" s="328"/>
      <c r="AE872" s="328"/>
      <c r="AF872" s="328"/>
      <c r="AG872" s="328"/>
      <c r="AH872" s="323">
        <v>1</v>
      </c>
      <c r="AI872" s="324"/>
      <c r="AJ872" s="324"/>
      <c r="AK872" s="324"/>
      <c r="AL872" s="325">
        <v>99</v>
      </c>
      <c r="AM872" s="326"/>
      <c r="AN872" s="326"/>
      <c r="AO872" s="327"/>
      <c r="AP872" s="321"/>
      <c r="AQ872" s="321"/>
      <c r="AR872" s="321"/>
      <c r="AS872" s="321"/>
      <c r="AT872" s="321"/>
      <c r="AU872" s="321"/>
      <c r="AV872" s="321"/>
      <c r="AW872" s="321"/>
      <c r="AX872" s="321"/>
    </row>
    <row r="873" spans="1:50" ht="45" customHeight="1" x14ac:dyDescent="0.15">
      <c r="A873" s="405">
        <v>4</v>
      </c>
      <c r="B873" s="405">
        <v>1</v>
      </c>
      <c r="C873" s="424" t="s">
        <v>634</v>
      </c>
      <c r="D873" s="419"/>
      <c r="E873" s="419"/>
      <c r="F873" s="419"/>
      <c r="G873" s="419"/>
      <c r="H873" s="419"/>
      <c r="I873" s="419"/>
      <c r="J873" s="420">
        <v>8010005003758</v>
      </c>
      <c r="K873" s="421"/>
      <c r="L873" s="421"/>
      <c r="M873" s="421"/>
      <c r="N873" s="421"/>
      <c r="O873" s="421"/>
      <c r="P873" s="425" t="s">
        <v>636</v>
      </c>
      <c r="Q873" s="317"/>
      <c r="R873" s="317"/>
      <c r="S873" s="317"/>
      <c r="T873" s="317"/>
      <c r="U873" s="317"/>
      <c r="V873" s="317"/>
      <c r="W873" s="317"/>
      <c r="X873" s="317"/>
      <c r="Y873" s="318">
        <v>5</v>
      </c>
      <c r="Z873" s="319"/>
      <c r="AA873" s="319"/>
      <c r="AB873" s="320"/>
      <c r="AC873" s="328" t="s">
        <v>495</v>
      </c>
      <c r="AD873" s="328"/>
      <c r="AE873" s="328"/>
      <c r="AF873" s="328"/>
      <c r="AG873" s="328"/>
      <c r="AH873" s="323">
        <v>1</v>
      </c>
      <c r="AI873" s="324"/>
      <c r="AJ873" s="324"/>
      <c r="AK873" s="324"/>
      <c r="AL873" s="325">
        <v>99</v>
      </c>
      <c r="AM873" s="326"/>
      <c r="AN873" s="326"/>
      <c r="AO873" s="327"/>
      <c r="AP873" s="321"/>
      <c r="AQ873" s="321"/>
      <c r="AR873" s="321"/>
      <c r="AS873" s="321"/>
      <c r="AT873" s="321"/>
      <c r="AU873" s="321"/>
      <c r="AV873" s="321"/>
      <c r="AW873" s="321"/>
      <c r="AX873" s="321"/>
    </row>
    <row r="874" spans="1:50" ht="30" customHeight="1" x14ac:dyDescent="0.15">
      <c r="A874" s="405">
        <v>5</v>
      </c>
      <c r="B874" s="405">
        <v>1</v>
      </c>
      <c r="C874" s="424" t="s">
        <v>638</v>
      </c>
      <c r="D874" s="419"/>
      <c r="E874" s="419"/>
      <c r="F874" s="419"/>
      <c r="G874" s="419"/>
      <c r="H874" s="419"/>
      <c r="I874" s="419"/>
      <c r="J874" s="420">
        <v>6010005018527</v>
      </c>
      <c r="K874" s="421"/>
      <c r="L874" s="421"/>
      <c r="M874" s="421"/>
      <c r="N874" s="421"/>
      <c r="O874" s="421"/>
      <c r="P874" s="425" t="s">
        <v>637</v>
      </c>
      <c r="Q874" s="317"/>
      <c r="R874" s="317"/>
      <c r="S874" s="317"/>
      <c r="T874" s="317"/>
      <c r="U874" s="317"/>
      <c r="V874" s="317"/>
      <c r="W874" s="317"/>
      <c r="X874" s="317"/>
      <c r="Y874" s="318">
        <v>4</v>
      </c>
      <c r="Z874" s="319"/>
      <c r="AA874" s="319"/>
      <c r="AB874" s="320"/>
      <c r="AC874" s="322" t="s">
        <v>495</v>
      </c>
      <c r="AD874" s="322"/>
      <c r="AE874" s="322"/>
      <c r="AF874" s="322"/>
      <c r="AG874" s="322"/>
      <c r="AH874" s="323">
        <v>1</v>
      </c>
      <c r="AI874" s="324"/>
      <c r="AJ874" s="324"/>
      <c r="AK874" s="324"/>
      <c r="AL874" s="325">
        <v>77</v>
      </c>
      <c r="AM874" s="326"/>
      <c r="AN874" s="326"/>
      <c r="AO874" s="327"/>
      <c r="AP874" s="321"/>
      <c r="AQ874" s="321"/>
      <c r="AR874" s="321"/>
      <c r="AS874" s="321"/>
      <c r="AT874" s="321"/>
      <c r="AU874" s="321"/>
      <c r="AV874" s="321"/>
      <c r="AW874" s="321"/>
      <c r="AX874" s="321"/>
    </row>
    <row r="875" spans="1:50" ht="45" customHeight="1" x14ac:dyDescent="0.15">
      <c r="A875" s="405">
        <v>6</v>
      </c>
      <c r="B875" s="405">
        <v>1</v>
      </c>
      <c r="C875" s="424" t="s">
        <v>639</v>
      </c>
      <c r="D875" s="419"/>
      <c r="E875" s="419"/>
      <c r="F875" s="419"/>
      <c r="G875" s="419"/>
      <c r="H875" s="419"/>
      <c r="I875" s="419"/>
      <c r="J875" s="420">
        <v>4010505002081</v>
      </c>
      <c r="K875" s="421"/>
      <c r="L875" s="421"/>
      <c r="M875" s="421"/>
      <c r="N875" s="421"/>
      <c r="O875" s="421"/>
      <c r="P875" s="425" t="s">
        <v>641</v>
      </c>
      <c r="Q875" s="317"/>
      <c r="R875" s="317"/>
      <c r="S875" s="317"/>
      <c r="T875" s="317"/>
      <c r="U875" s="317"/>
      <c r="V875" s="317"/>
      <c r="W875" s="317"/>
      <c r="X875" s="317"/>
      <c r="Y875" s="318">
        <v>3</v>
      </c>
      <c r="Z875" s="319"/>
      <c r="AA875" s="319"/>
      <c r="AB875" s="320"/>
      <c r="AC875" s="322" t="s">
        <v>495</v>
      </c>
      <c r="AD875" s="322"/>
      <c r="AE875" s="322"/>
      <c r="AF875" s="322"/>
      <c r="AG875" s="322"/>
      <c r="AH875" s="323">
        <v>1</v>
      </c>
      <c r="AI875" s="324"/>
      <c r="AJ875" s="324"/>
      <c r="AK875" s="324"/>
      <c r="AL875" s="325">
        <v>99</v>
      </c>
      <c r="AM875" s="326"/>
      <c r="AN875" s="326"/>
      <c r="AO875" s="327"/>
      <c r="AP875" s="321"/>
      <c r="AQ875" s="321"/>
      <c r="AR875" s="321"/>
      <c r="AS875" s="321"/>
      <c r="AT875" s="321"/>
      <c r="AU875" s="321"/>
      <c r="AV875" s="321"/>
      <c r="AW875" s="321"/>
      <c r="AX875" s="321"/>
    </row>
    <row r="876" spans="1:50" ht="70.5" customHeight="1" x14ac:dyDescent="0.15">
      <c r="A876" s="405">
        <v>7</v>
      </c>
      <c r="B876" s="405">
        <v>1</v>
      </c>
      <c r="C876" s="424" t="s">
        <v>640</v>
      </c>
      <c r="D876" s="419"/>
      <c r="E876" s="419"/>
      <c r="F876" s="419"/>
      <c r="G876" s="419"/>
      <c r="H876" s="419"/>
      <c r="I876" s="419"/>
      <c r="J876" s="420">
        <v>1010505001953</v>
      </c>
      <c r="K876" s="421"/>
      <c r="L876" s="421"/>
      <c r="M876" s="421"/>
      <c r="N876" s="421"/>
      <c r="O876" s="421"/>
      <c r="P876" s="425" t="s">
        <v>642</v>
      </c>
      <c r="Q876" s="317"/>
      <c r="R876" s="317"/>
      <c r="S876" s="317"/>
      <c r="T876" s="317"/>
      <c r="U876" s="317"/>
      <c r="V876" s="317"/>
      <c r="W876" s="317"/>
      <c r="X876" s="317"/>
      <c r="Y876" s="318">
        <v>3</v>
      </c>
      <c r="Z876" s="319"/>
      <c r="AA876" s="319"/>
      <c r="AB876" s="320"/>
      <c r="AC876" s="322" t="s">
        <v>495</v>
      </c>
      <c r="AD876" s="322"/>
      <c r="AE876" s="322"/>
      <c r="AF876" s="322"/>
      <c r="AG876" s="322"/>
      <c r="AH876" s="323">
        <v>1</v>
      </c>
      <c r="AI876" s="324"/>
      <c r="AJ876" s="324"/>
      <c r="AK876" s="324"/>
      <c r="AL876" s="325">
        <v>95</v>
      </c>
      <c r="AM876" s="326"/>
      <c r="AN876" s="326"/>
      <c r="AO876" s="327"/>
      <c r="AP876" s="321"/>
      <c r="AQ876" s="321"/>
      <c r="AR876" s="321"/>
      <c r="AS876" s="321"/>
      <c r="AT876" s="321"/>
      <c r="AU876" s="321"/>
      <c r="AV876" s="321"/>
      <c r="AW876" s="321"/>
      <c r="AX876" s="321"/>
    </row>
    <row r="877" spans="1:50" ht="45" customHeight="1" x14ac:dyDescent="0.15">
      <c r="A877" s="405">
        <v>8</v>
      </c>
      <c r="B877" s="405">
        <v>1</v>
      </c>
      <c r="C877" s="424" t="s">
        <v>631</v>
      </c>
      <c r="D877" s="419"/>
      <c r="E877" s="419"/>
      <c r="F877" s="419"/>
      <c r="G877" s="419"/>
      <c r="H877" s="419"/>
      <c r="I877" s="419"/>
      <c r="J877" s="420">
        <v>1010405010609</v>
      </c>
      <c r="K877" s="421"/>
      <c r="L877" s="421"/>
      <c r="M877" s="421"/>
      <c r="N877" s="421"/>
      <c r="O877" s="421"/>
      <c r="P877" s="425" t="s">
        <v>643</v>
      </c>
      <c r="Q877" s="317"/>
      <c r="R877" s="317"/>
      <c r="S877" s="317"/>
      <c r="T877" s="317"/>
      <c r="U877" s="317"/>
      <c r="V877" s="317"/>
      <c r="W877" s="317"/>
      <c r="X877" s="317"/>
      <c r="Y877" s="318">
        <v>2</v>
      </c>
      <c r="Z877" s="319"/>
      <c r="AA877" s="319"/>
      <c r="AB877" s="320"/>
      <c r="AC877" s="322" t="s">
        <v>495</v>
      </c>
      <c r="AD877" s="322"/>
      <c r="AE877" s="322"/>
      <c r="AF877" s="322"/>
      <c r="AG877" s="322"/>
      <c r="AH877" s="323">
        <v>1</v>
      </c>
      <c r="AI877" s="324"/>
      <c r="AJ877" s="324"/>
      <c r="AK877" s="324"/>
      <c r="AL877" s="325">
        <v>77</v>
      </c>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4" t="s">
        <v>645</v>
      </c>
      <c r="D903" s="419"/>
      <c r="E903" s="419"/>
      <c r="F903" s="419"/>
      <c r="G903" s="419"/>
      <c r="H903" s="419"/>
      <c r="I903" s="419"/>
      <c r="J903" s="420">
        <v>1011105001930</v>
      </c>
      <c r="K903" s="421"/>
      <c r="L903" s="421"/>
      <c r="M903" s="421"/>
      <c r="N903" s="421"/>
      <c r="O903" s="421"/>
      <c r="P903" s="425" t="s">
        <v>646</v>
      </c>
      <c r="Q903" s="317"/>
      <c r="R903" s="317"/>
      <c r="S903" s="317"/>
      <c r="T903" s="317"/>
      <c r="U903" s="317"/>
      <c r="V903" s="317"/>
      <c r="W903" s="317"/>
      <c r="X903" s="317"/>
      <c r="Y903" s="318">
        <v>4</v>
      </c>
      <c r="Z903" s="319"/>
      <c r="AA903" s="319"/>
      <c r="AB903" s="320"/>
      <c r="AC903" s="328" t="s">
        <v>495</v>
      </c>
      <c r="AD903" s="329"/>
      <c r="AE903" s="329"/>
      <c r="AF903" s="329"/>
      <c r="AG903" s="329"/>
      <c r="AH903" s="422">
        <v>1</v>
      </c>
      <c r="AI903" s="423"/>
      <c r="AJ903" s="423"/>
      <c r="AK903" s="423"/>
      <c r="AL903" s="325">
        <v>71</v>
      </c>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42" customHeight="1" x14ac:dyDescent="0.15">
      <c r="A936" s="405">
        <v>1</v>
      </c>
      <c r="B936" s="405">
        <v>1</v>
      </c>
      <c r="C936" s="424" t="s">
        <v>648</v>
      </c>
      <c r="D936" s="419"/>
      <c r="E936" s="419"/>
      <c r="F936" s="419"/>
      <c r="G936" s="419"/>
      <c r="H936" s="419"/>
      <c r="I936" s="419"/>
      <c r="J936" s="420">
        <v>6010001030403</v>
      </c>
      <c r="K936" s="421"/>
      <c r="L936" s="421"/>
      <c r="M936" s="421"/>
      <c r="N936" s="421"/>
      <c r="O936" s="421"/>
      <c r="P936" s="425" t="s">
        <v>649</v>
      </c>
      <c r="Q936" s="317"/>
      <c r="R936" s="317"/>
      <c r="S936" s="317"/>
      <c r="T936" s="317"/>
      <c r="U936" s="317"/>
      <c r="V936" s="317"/>
      <c r="W936" s="317"/>
      <c r="X936" s="317"/>
      <c r="Y936" s="318">
        <v>15</v>
      </c>
      <c r="Z936" s="319"/>
      <c r="AA936" s="319"/>
      <c r="AB936" s="320"/>
      <c r="AC936" s="328" t="s">
        <v>495</v>
      </c>
      <c r="AD936" s="329"/>
      <c r="AE936" s="329"/>
      <c r="AF936" s="329"/>
      <c r="AG936" s="329"/>
      <c r="AH936" s="422">
        <v>1</v>
      </c>
      <c r="AI936" s="423"/>
      <c r="AJ936" s="423"/>
      <c r="AK936" s="423"/>
      <c r="AL936" s="325">
        <v>85</v>
      </c>
      <c r="AM936" s="326"/>
      <c r="AN936" s="326"/>
      <c r="AO936" s="327"/>
      <c r="AP936" s="321"/>
      <c r="AQ936" s="321"/>
      <c r="AR936" s="321"/>
      <c r="AS936" s="321"/>
      <c r="AT936" s="321"/>
      <c r="AU936" s="321"/>
      <c r="AV936" s="321"/>
      <c r="AW936" s="321"/>
      <c r="AX936" s="321"/>
    </row>
    <row r="937" spans="1:50" ht="30" customHeight="1" x14ac:dyDescent="0.15">
      <c r="A937" s="405">
        <v>2</v>
      </c>
      <c r="B937" s="405">
        <v>1</v>
      </c>
      <c r="C937" s="424" t="s">
        <v>656</v>
      </c>
      <c r="D937" s="419"/>
      <c r="E937" s="419"/>
      <c r="F937" s="419"/>
      <c r="G937" s="419"/>
      <c r="H937" s="419"/>
      <c r="I937" s="419"/>
      <c r="J937" s="420">
        <v>4010001146242</v>
      </c>
      <c r="K937" s="421"/>
      <c r="L937" s="421"/>
      <c r="M937" s="421"/>
      <c r="N937" s="421"/>
      <c r="O937" s="421"/>
      <c r="P937" s="425" t="s">
        <v>650</v>
      </c>
      <c r="Q937" s="317"/>
      <c r="R937" s="317"/>
      <c r="S937" s="317"/>
      <c r="T937" s="317"/>
      <c r="U937" s="317"/>
      <c r="V937" s="317"/>
      <c r="W937" s="317"/>
      <c r="X937" s="317"/>
      <c r="Y937" s="318">
        <v>10</v>
      </c>
      <c r="Z937" s="319"/>
      <c r="AA937" s="319"/>
      <c r="AB937" s="320"/>
      <c r="AC937" s="328" t="s">
        <v>495</v>
      </c>
      <c r="AD937" s="328"/>
      <c r="AE937" s="328"/>
      <c r="AF937" s="328"/>
      <c r="AG937" s="328"/>
      <c r="AH937" s="422">
        <v>2</v>
      </c>
      <c r="AI937" s="423"/>
      <c r="AJ937" s="423"/>
      <c r="AK937" s="423"/>
      <c r="AL937" s="325">
        <v>81</v>
      </c>
      <c r="AM937" s="326"/>
      <c r="AN937" s="326"/>
      <c r="AO937" s="327"/>
      <c r="AP937" s="321"/>
      <c r="AQ937" s="321"/>
      <c r="AR937" s="321"/>
      <c r="AS937" s="321"/>
      <c r="AT937" s="321"/>
      <c r="AU937" s="321"/>
      <c r="AV937" s="321"/>
      <c r="AW937" s="321"/>
      <c r="AX937" s="321"/>
    </row>
    <row r="938" spans="1:50" ht="78" customHeight="1" x14ac:dyDescent="0.15">
      <c r="A938" s="405">
        <v>3</v>
      </c>
      <c r="B938" s="405">
        <v>1</v>
      </c>
      <c r="C938" s="424" t="s">
        <v>651</v>
      </c>
      <c r="D938" s="419"/>
      <c r="E938" s="419"/>
      <c r="F938" s="419"/>
      <c r="G938" s="419"/>
      <c r="H938" s="419"/>
      <c r="I938" s="419"/>
      <c r="J938" s="420">
        <v>3120001056860</v>
      </c>
      <c r="K938" s="421"/>
      <c r="L938" s="421"/>
      <c r="M938" s="421"/>
      <c r="N938" s="421"/>
      <c r="O938" s="421"/>
      <c r="P938" s="425" t="s">
        <v>652</v>
      </c>
      <c r="Q938" s="317"/>
      <c r="R938" s="317"/>
      <c r="S938" s="317"/>
      <c r="T938" s="317"/>
      <c r="U938" s="317"/>
      <c r="V938" s="317"/>
      <c r="W938" s="317"/>
      <c r="X938" s="317"/>
      <c r="Y938" s="318">
        <v>10</v>
      </c>
      <c r="Z938" s="319"/>
      <c r="AA938" s="319"/>
      <c r="AB938" s="320"/>
      <c r="AC938" s="328" t="s">
        <v>495</v>
      </c>
      <c r="AD938" s="328"/>
      <c r="AE938" s="328"/>
      <c r="AF938" s="328"/>
      <c r="AG938" s="328"/>
      <c r="AH938" s="323">
        <v>1</v>
      </c>
      <c r="AI938" s="324"/>
      <c r="AJ938" s="324"/>
      <c r="AK938" s="324"/>
      <c r="AL938" s="325">
        <v>97</v>
      </c>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451</v>
      </c>
      <c r="AQ1101" s="427"/>
      <c r="AR1101" s="427"/>
      <c r="AS1101" s="427"/>
      <c r="AT1101" s="427"/>
      <c r="AU1101" s="427"/>
      <c r="AV1101" s="427"/>
      <c r="AW1101" s="427"/>
      <c r="AX1101" s="427"/>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4" max="49" man="1"/>
    <brk id="699" max="49" man="1"/>
    <brk id="733" max="49" man="1"/>
    <brk id="778" max="49" man="1"/>
    <brk id="804" max="49" man="1"/>
    <brk id="1099" max="49" man="1"/>
    <brk id="1102" max="49" man="1"/>
  </rowBreaks>
  <colBreaks count="1" manualBreakCount="1">
    <brk id="6" max="93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2" zoomScale="70" zoomScaleNormal="7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文教及び科学振興、その他の事項経費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25" zoomScaleNormal="75" zoomScaleSheetLayoutView="2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2019-08-26T07:37:22Z</cp:lastPrinted>
  <dcterms:created xsi:type="dcterms:W3CDTF">2012-03-13T00:50:25Z</dcterms:created>
  <dcterms:modified xsi:type="dcterms:W3CDTF">2019-09-04T08:22:40Z</dcterms:modified>
</cp:coreProperties>
</file>