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19" activeTab="3"/>
  </bookViews>
  <sheets>
    <sheet name="概要" sheetId="1" r:id="rId1"/>
    <sheet name="ＡＢ表" sheetId="2" r:id="rId2"/>
    <sheet name="Ｃ表" sheetId="3" r:id="rId3"/>
    <sheet name="推移表 " sheetId="4" r:id="rId4"/>
    <sheet name="グラフ" sheetId="5" r:id="rId5"/>
  </sheets>
  <externalReferences>
    <externalReference r:id="rId8"/>
    <externalReference r:id="rId9"/>
    <externalReference r:id="rId10"/>
  </externalReferences>
  <definedNames>
    <definedName name="_xlnm.Print_Area" localSheetId="3">'推移表 '!$A$1:$R$82</definedName>
  </definedNames>
  <calcPr fullCalcOnLoad="1"/>
</workbook>
</file>

<file path=xl/sharedStrings.xml><?xml version="1.0" encoding="utf-8"?>
<sst xmlns="http://schemas.openxmlformats.org/spreadsheetml/2006/main" count="347" uniqueCount="213">
  <si>
    <t>Ａ表　倉庫利用状況</t>
  </si>
  <si>
    <t>区分</t>
  </si>
  <si>
    <t>所管面容積</t>
  </si>
  <si>
    <t>在貨面容積</t>
  </si>
  <si>
    <t>前月比</t>
  </si>
  <si>
    <t>前年同</t>
  </si>
  <si>
    <t>倉庫類別</t>
  </si>
  <si>
    <t>(％)</t>
  </si>
  <si>
    <t>１類倉庫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</si>
  <si>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</si>
  <si>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</si>
  <si>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</si>
  <si>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</si>
  <si>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</si>
  <si>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</si>
  <si>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</si>
  <si>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</si>
  <si>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</si>
  <si>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</si>
  <si>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</si>
  <si>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</si>
  <si>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</si>
  <si>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</si>
  <si>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</si>
  <si>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</si>
  <si>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</si>
  <si>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</si>
  <si>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</si>
  <si>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</si>
  <si>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</si>
  <si>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</si>
  <si>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</si>
  <si>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</si>
  <si>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</si>
  <si>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</si>
  <si>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</si>
  <si>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</si>
  <si>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</si>
  <si>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</si>
  <si>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</si>
  <si>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</si>
  <si>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</si>
  <si>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</si>
  <si>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</si>
  <si>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</si>
  <si>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</si>
  <si>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</si>
  <si>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</si>
  <si>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</si>
  <si>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</si>
  <si>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</si>
  <si>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</si>
  <si>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</si>
  <si>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</si>
  <si>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</si>
  <si>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</si>
  <si>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</si>
  <si>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</si>
  <si>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</si>
  <si>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</si>
  <si>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</si>
  <si>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</si>
  <si>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</si>
  <si>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</si>
  <si>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</si>
  <si>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</si>
  <si>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</si>
  <si>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</si>
  <si>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</si>
  <si>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</si>
  <si>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</si>
  <si>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</si>
  <si>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</si>
  <si>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</si>
  <si>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</si>
  <si>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</si>
  <si>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</si>
  <si>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</si>
  <si>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</si>
  <si>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</si>
  <si>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</si>
  <si>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</si>
  <si>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</si>
  <si>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</si>
  <si>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</si>
  <si>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</si>
  <si>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</si>
  <si>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</si>
  <si>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</si>
  <si>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</si>
  <si>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　　平成１６年１１月</t>
  </si>
  <si>
    <t>前年同月比(％)</t>
  </si>
  <si>
    <t>保管残高</t>
  </si>
  <si>
    <t>保管残高数量</t>
  </si>
  <si>
    <t>前年同月比％</t>
  </si>
  <si>
    <t>貨物回転率％</t>
  </si>
  <si>
    <t xml:space="preserve"> 指数 ％</t>
  </si>
  <si>
    <t>指数％</t>
  </si>
  <si>
    <t>前月比(％)</t>
  </si>
  <si>
    <t>区分</t>
  </si>
  <si>
    <t>前年同月比
(％)</t>
  </si>
  <si>
    <t>保管残高金額</t>
  </si>
  <si>
    <t>　　営業普通倉庫統計速報（２１社）</t>
  </si>
  <si>
    <t>前年比％</t>
  </si>
  <si>
    <t>Ｂ表　入庫高、出庫高、保管残高</t>
  </si>
  <si>
    <t>20年 〃</t>
  </si>
  <si>
    <t>（１～３類、野積、貯蔵そう、危険品）</t>
  </si>
  <si>
    <t>１～３  類  倉  庫　</t>
  </si>
  <si>
    <t xml:space="preserve"> 利用率％</t>
  </si>
  <si>
    <t>利用率％</t>
  </si>
  <si>
    <t>21年 〃</t>
  </si>
  <si>
    <t>(2)</t>
  </si>
  <si>
    <t>総合政策局物流政策課物流産業室</t>
  </si>
  <si>
    <t>16年 〃</t>
  </si>
  <si>
    <t>18年 〃</t>
  </si>
  <si>
    <t>19年 〃</t>
  </si>
  <si>
    <t>22年 〃</t>
  </si>
  <si>
    <t>　</t>
  </si>
  <si>
    <t>当　　月　</t>
  </si>
  <si>
    <t>対前月比</t>
  </si>
  <si>
    <t>　　　　　　　　　</t>
  </si>
  <si>
    <t>入庫高</t>
  </si>
  <si>
    <t>数量</t>
  </si>
  <si>
    <t>万トン</t>
  </si>
  <si>
    <t>金額</t>
  </si>
  <si>
    <t>億円</t>
  </si>
  <si>
    <t>出庫高</t>
  </si>
  <si>
    <t xml:space="preserve"> </t>
  </si>
  <si>
    <t>23年 〃</t>
  </si>
  <si>
    <t>2月</t>
  </si>
  <si>
    <t>入庫高</t>
  </si>
  <si>
    <t>出庫高</t>
  </si>
  <si>
    <t>6月</t>
  </si>
  <si>
    <t>17年 〃</t>
  </si>
  <si>
    <t>24年 〃</t>
  </si>
  <si>
    <t xml:space="preserve"> </t>
  </si>
  <si>
    <t>　所管面容積</t>
  </si>
  <si>
    <t>前月比
(％)</t>
  </si>
  <si>
    <t>備考
　１　表示単位以下は四捨五入した。
　２　前月比、前年同月比、回転率は
　　　トン又は千円の単位をもって算出
　　　した。
　３　回転率の算式は次式による。
　　　回転率＝（入庫高＋出庫高）÷
　　　（前月末残高＋当月末残高）×100</t>
  </si>
  <si>
    <t>板ガラス・同製品</t>
  </si>
  <si>
    <t>その他の化学工業品</t>
  </si>
  <si>
    <t>その他の食料工業品</t>
  </si>
  <si>
    <t>その他の日用品</t>
  </si>
  <si>
    <t>その他の製造工業品</t>
  </si>
  <si>
    <t>動植物性飼・肥料</t>
  </si>
  <si>
    <t>百万円</t>
  </si>
  <si>
    <t>前月比％</t>
  </si>
  <si>
    <t>25年 〃</t>
  </si>
  <si>
    <t>H27年　　１月</t>
  </si>
  <si>
    <t>3月</t>
  </si>
  <si>
    <t>4月</t>
  </si>
  <si>
    <t>5月</t>
  </si>
  <si>
    <t>7月</t>
  </si>
  <si>
    <t>＜入出庫高等の概要＞</t>
  </si>
  <si>
    <t>8月</t>
  </si>
  <si>
    <t>２類倉庫</t>
  </si>
  <si>
    <t>千ｍ3</t>
  </si>
  <si>
    <t>9月</t>
  </si>
  <si>
    <t>10月</t>
  </si>
  <si>
    <t>11月</t>
  </si>
  <si>
    <t>12月</t>
  </si>
  <si>
    <t>26年 〃</t>
  </si>
  <si>
    <t>27年 〃</t>
  </si>
  <si>
    <t>普     通      倉      庫</t>
  </si>
  <si>
    <t>入庫金額</t>
  </si>
  <si>
    <t>前月比％</t>
  </si>
  <si>
    <t>H28年　　１月</t>
  </si>
  <si>
    <t>　2月</t>
  </si>
  <si>
    <t>　3月</t>
  </si>
  <si>
    <t>　5月</t>
  </si>
  <si>
    <t>　6月</t>
  </si>
  <si>
    <t>　7月</t>
  </si>
  <si>
    <t>　8月</t>
  </si>
  <si>
    <t>対前年同月比</t>
  </si>
  <si>
    <t>※２１社は次のとおり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</si>
  <si>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28年 〃</t>
  </si>
  <si>
    <t>H29年　　１月</t>
  </si>
  <si>
    <t>TEL03-5253-8111 内線25-312・25-314</t>
  </si>
  <si>
    <t>11月</t>
  </si>
  <si>
    <t>6月</t>
  </si>
  <si>
    <t>29年 〃</t>
  </si>
  <si>
    <t>30年 〃</t>
  </si>
  <si>
    <t>H30年　　1月</t>
  </si>
  <si>
    <t>担当：早野・加藤</t>
  </si>
  <si>
    <t>非金属鉱物</t>
  </si>
  <si>
    <t>　　2月</t>
  </si>
  <si>
    <t>鉄　　鋼</t>
  </si>
  <si>
    <t>　　3月</t>
  </si>
  <si>
    <t>H31年　　1月</t>
  </si>
  <si>
    <t>　　4月</t>
  </si>
  <si>
    <t>R1年　　5月</t>
  </si>
  <si>
    <t>※２１社の所管面積（１～３類倉庫）（H30年6月末現在）は、全普通倉庫事業者（H27年度末現在4,884事業者）の所管面積比で約１６％
※一部、対前月比及び対前年比が一致しないのは、端数処理（四捨五入）による。</t>
  </si>
  <si>
    <t>＋6.6%</t>
  </si>
  <si>
    <t>営業普通倉庫２１社統計（令和元年７月）</t>
  </si>
  <si>
    <t>令和元年７月分の営業普通倉庫の実績（主要２１社）について</t>
  </si>
  <si>
    <t>＋1.7%</t>
  </si>
  <si>
    <t>▲5.0%</t>
  </si>
  <si>
    <t>▲3.3%</t>
  </si>
  <si>
    <t>＋4.1%</t>
  </si>
  <si>
    <t>▲0.6%</t>
  </si>
  <si>
    <t>▲0.8%</t>
  </si>
  <si>
    <t>＋7.2%</t>
  </si>
  <si>
    <t>＋6.7%</t>
  </si>
  <si>
    <t>＋8.5%</t>
  </si>
  <si>
    <t>＋4.6%</t>
  </si>
  <si>
    <t>+4.3%</t>
  </si>
  <si>
    <t>＜今月の動向＞
・入庫高については、数量２６４万トンで前月比▲５．０％、前年同月比＋７．２％。
・出庫高については、数量２６７万トンで前月比▲３．３％、前年同月比＋６．６％。
・保管残高については、数量５１７万トンで前月比▲０．６％、前年同月比＋４．６％。
・入庫高については対前月比が減少し対前年同月比は増加した。出庫高についても同様に対前月比は減少し対前年同月比は増加した。品目別では畜産品等が増加し、麦等が大きく減少した。保管残高は、対前月比が減少し対前年同月比が増加した。品目別については全体的に増加となった。</t>
  </si>
  <si>
    <t>令和元年7月分</t>
  </si>
  <si>
    <t>平成30年7月分</t>
  </si>
  <si>
    <t>令和元年7月</t>
  </si>
  <si>
    <t>令和元年6月分</t>
  </si>
  <si>
    <t>　　6月</t>
  </si>
  <si>
    <t>　　7月</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</si>
</sst>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 numFmtId="199" formatCode="0.000000_ "/>
    <numFmt numFmtId="200" formatCode="0.0000000_ "/>
    <numFmt numFmtId="201" formatCode="0.00000000_ "/>
    <numFmt numFmtId="202" formatCode="0.00000_ "/>
    <numFmt numFmtId="203" formatCode="0.0000_ "/>
    <numFmt numFmtId="204" formatCode="0.000_ "/>
    <numFmt numFmtId="205" formatCode="&quot;¥&quot;#,##0.0;&quot;¥&quot;\-#,##0.0"/>
    <numFmt numFmtId="206" formatCode="#,##0.0000"/>
    <numFmt numFmtId="207" formatCode="#,##0.00000"/>
    <numFmt numFmtId="208" formatCode="#,##0.000000"/>
    <numFmt numFmtId="209" formatCode="#,##0.0_);[Red]\(#,##0.0\)"/>
    <numFmt numFmtId="210" formatCode="[&lt;=999]000;[&lt;=9999]000\-00;000\-0000"/>
    <numFmt numFmtId="211" formatCode="#,##0.0_ "/>
    <numFmt numFmtId="212" formatCode="#,##0.0;&quot;▲ &quot;#,##0.0"/>
    <numFmt numFmtId="213" formatCode="#,##0.000;&quot;▲ &quot;#,##0.000"/>
    <numFmt numFmtId="214" formatCode="&quot;¥&quot;#,##0_);[Red]\(&quot;¥&quot;#,##0\)"/>
    <numFmt numFmtId="215" formatCode="#,##0.0_);\(#,##0.0\)"/>
    <numFmt numFmtId="216" formatCode="0_);[Red]\(0\)"/>
    <numFmt numFmtId="217" formatCode="0.000000"/>
    <numFmt numFmtId="218" formatCode="0.0000000"/>
    <numFmt numFmtId="219" formatCode="0.00000"/>
    <numFmt numFmtId="220" formatCode="0.0000"/>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2"/>
      <name val="ＭＳ Ｐゴシック"/>
      <family val="3"/>
    </font>
    <font>
      <sz val="10"/>
      <name val="明朝"/>
      <family val="1"/>
    </font>
    <font>
      <sz val="18"/>
      <name val="明朝"/>
      <family val="1"/>
    </font>
    <font>
      <sz val="12"/>
      <name val="Times New Roman"/>
      <family val="1"/>
    </font>
    <font>
      <sz val="11"/>
      <color indexed="37"/>
      <name val="明朝"/>
      <family val="1"/>
    </font>
    <font>
      <sz val="9.75"/>
      <color indexed="8"/>
      <name val="ＭＳ Ｐゴシック"/>
      <family val="3"/>
    </font>
    <font>
      <sz val="8.95"/>
      <color indexed="8"/>
      <name val="ＭＳ Ｐゴシック"/>
      <family val="3"/>
    </font>
    <font>
      <sz val="10"/>
      <color indexed="8"/>
      <name val="ＭＳ Ｐゴシック"/>
      <family val="3"/>
    </font>
    <font>
      <sz val="9.2"/>
      <color indexed="8"/>
      <name val="ＭＳ Ｐゴシック"/>
      <family val="3"/>
    </font>
    <font>
      <sz val="10.25"/>
      <color indexed="8"/>
      <name val="ＭＳ Ｐゴシック"/>
      <family val="3"/>
    </font>
    <font>
      <sz val="9.4"/>
      <color indexed="8"/>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明朝"/>
      <family val="1"/>
    </font>
    <font>
      <sz val="11"/>
      <color indexed="8"/>
      <name val="明朝"/>
      <family val="1"/>
    </font>
    <font>
      <sz val="12"/>
      <color indexed="8"/>
      <name val="明朝"/>
      <family val="1"/>
    </font>
    <font>
      <sz val="12"/>
      <color indexed="8"/>
      <name val="ＭＳ Ｐゴシック"/>
      <family val="3"/>
    </font>
    <font>
      <b/>
      <sz val="14"/>
      <color indexed="8"/>
      <name val="ＭＳ Ｐゴシック"/>
      <family val="3"/>
    </font>
    <font>
      <sz val="14"/>
      <color indexed="8"/>
      <name val="ＭＳ Ｐゴシック"/>
      <family val="3"/>
    </font>
    <font>
      <sz val="10.5"/>
      <color indexed="8"/>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明朝"/>
      <family val="1"/>
    </font>
    <font>
      <sz val="11"/>
      <color theme="1"/>
      <name val="明朝"/>
      <family val="1"/>
    </font>
    <font>
      <sz val="11"/>
      <color rgb="FFFF0000"/>
      <name val="ＭＳ Ｐゴシック"/>
      <family val="3"/>
    </font>
    <font>
      <sz val="12"/>
      <color theme="1"/>
      <name val="明朝"/>
      <family val="1"/>
    </font>
    <font>
      <sz val="12"/>
      <color theme="1"/>
      <name val="ＭＳ Ｐゴシック"/>
      <family val="3"/>
    </font>
    <font>
      <sz val="11"/>
      <color theme="1"/>
      <name val="ＭＳ Ｐゴシック"/>
      <family val="3"/>
    </font>
    <font>
      <b/>
      <sz val="14"/>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color indexed="63"/>
      </left>
      <right style="thin"/>
      <top style="thin"/>
      <bottom>
        <color indexed="63"/>
      </bottom>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style="hair"/>
      <top style="thin"/>
      <bottom style="thin"/>
    </border>
    <border>
      <left>
        <color indexed="63"/>
      </left>
      <right>
        <color indexed="63"/>
      </right>
      <top>
        <color indexed="63"/>
      </top>
      <bottom style="hair"/>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style="hair"/>
      <right style="hair"/>
      <top style="hair"/>
      <bottom style="thin"/>
    </border>
    <border>
      <left>
        <color indexed="63"/>
      </left>
      <right style="hair"/>
      <top style="hair"/>
      <bottom style="thin"/>
    </border>
    <border>
      <left style="thin"/>
      <right style="hair"/>
      <top>
        <color indexed="63"/>
      </top>
      <bottom>
        <color indexed="63"/>
      </bottom>
    </border>
    <border>
      <left>
        <color indexed="63"/>
      </left>
      <right style="hair"/>
      <top>
        <color indexed="63"/>
      </top>
      <bottom style="hair"/>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hair"/>
      <right style="hair"/>
      <top style="hair"/>
      <bottom>
        <color indexed="63"/>
      </bottom>
    </border>
    <border>
      <left>
        <color indexed="63"/>
      </left>
      <right style="thin"/>
      <top style="thin"/>
      <bottom style="thin"/>
    </border>
    <border>
      <left style="hair"/>
      <right style="hair"/>
      <top>
        <color indexed="63"/>
      </top>
      <bottom style="hair"/>
    </border>
    <border>
      <left>
        <color indexed="63"/>
      </left>
      <right>
        <color indexed="63"/>
      </right>
      <top>
        <color indexed="63"/>
      </top>
      <bottom style="thin"/>
    </border>
    <border>
      <left>
        <color indexed="63"/>
      </left>
      <right>
        <color indexed="63"/>
      </right>
      <top style="hair"/>
      <bottom style="thin"/>
    </border>
    <border>
      <left>
        <color indexed="63"/>
      </left>
      <right style="thin"/>
      <top>
        <color indexed="63"/>
      </top>
      <bottom style="hair"/>
    </border>
    <border>
      <left style="thin"/>
      <right>
        <color indexed="63"/>
      </right>
      <top style="medium"/>
      <bottom style="thin"/>
    </border>
    <border>
      <left style="thin"/>
      <right>
        <color indexed="63"/>
      </right>
      <top>
        <color indexed="63"/>
      </top>
      <bottom style="medium"/>
    </border>
    <border>
      <left style="thin"/>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hair"/>
      <right style="hair"/>
      <top>
        <color indexed="63"/>
      </top>
      <bottom>
        <color indexed="63"/>
      </bottom>
    </border>
    <border>
      <left style="thin"/>
      <right style="hair"/>
      <top style="thin"/>
      <bottom>
        <color indexed="63"/>
      </bottom>
    </border>
    <border>
      <left style="hair"/>
      <right style="hair"/>
      <top style="thin"/>
      <bottom style="hair"/>
    </border>
    <border>
      <left style="thin"/>
      <right style="thin"/>
      <top style="hair"/>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style="thin"/>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62" fillId="0" borderId="5" applyNumberFormat="0" applyFill="0" applyAlignment="0" applyProtection="0"/>
    <xf numFmtId="0" fontId="63" fillId="29" borderId="0" applyNumberFormat="0" applyBorder="0" applyAlignment="0" applyProtection="0"/>
    <xf numFmtId="0" fontId="12" fillId="0" borderId="6" applyFont="0" applyFill="0" applyBorder="0" applyAlignment="0" applyProtection="0"/>
    <xf numFmtId="0" fontId="23"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64" fillId="30" borderId="11"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12" applyNumberFormat="0" applyFill="0" applyAlignment="0" applyProtection="0"/>
    <xf numFmtId="0" fontId="67" fillId="0" borderId="13" applyNumberFormat="0" applyFill="0" applyAlignment="0" applyProtection="0"/>
    <xf numFmtId="0" fontId="68" fillId="0" borderId="14" applyNumberFormat="0" applyFill="0" applyAlignment="0" applyProtection="0"/>
    <xf numFmtId="0" fontId="68" fillId="0" borderId="0" applyNumberFormat="0" applyFill="0" applyBorder="0" applyAlignment="0" applyProtection="0"/>
    <xf numFmtId="0" fontId="69" fillId="0" borderId="15" applyNumberFormat="0" applyFill="0" applyAlignment="0" applyProtection="0"/>
    <xf numFmtId="0" fontId="70" fillId="30" borderId="16"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11" applyNumberFormat="0" applyAlignment="0" applyProtection="0"/>
    <xf numFmtId="0" fontId="19" fillId="0" borderId="0" applyNumberFormat="0" applyFill="0" applyBorder="0" applyAlignment="0" applyProtection="0"/>
    <xf numFmtId="0" fontId="73" fillId="32" borderId="0" applyNumberFormat="0" applyBorder="0" applyAlignment="0" applyProtection="0"/>
  </cellStyleXfs>
  <cellXfs count="321">
    <xf numFmtId="0" fontId="0" fillId="0" borderId="0" xfId="0" applyAlignment="1">
      <alignment/>
    </xf>
    <xf numFmtId="0" fontId="4" fillId="0" borderId="0" xfId="0" applyFont="1" applyAlignment="1">
      <alignment/>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2" xfId="0" applyFont="1" applyBorder="1" applyAlignment="1">
      <alignment/>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2" xfId="0" applyFont="1" applyBorder="1" applyAlignment="1">
      <alignment horizontal="distributed" vertical="center"/>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3" fillId="0" borderId="29" xfId="0" applyFont="1" applyBorder="1" applyAlignment="1">
      <alignment/>
    </xf>
    <xf numFmtId="49" fontId="13" fillId="0" borderId="27" xfId="0" applyNumberFormat="1" applyFont="1" applyBorder="1" applyAlignment="1">
      <alignment horizontal="distributed" vertical="center"/>
    </xf>
    <xf numFmtId="0" fontId="13" fillId="0" borderId="30" xfId="0" applyFont="1" applyBorder="1" applyAlignment="1">
      <alignment/>
    </xf>
    <xf numFmtId="49" fontId="13" fillId="0" borderId="31" xfId="0" applyNumberFormat="1" applyFont="1" applyBorder="1" applyAlignment="1">
      <alignment horizontal="distributed" vertical="center"/>
    </xf>
    <xf numFmtId="0" fontId="13" fillId="0" borderId="31" xfId="0" applyFont="1" applyBorder="1" applyAlignment="1">
      <alignment horizontal="distributed" vertical="center"/>
    </xf>
    <xf numFmtId="0" fontId="13" fillId="0" borderId="32" xfId="0" applyFont="1" applyBorder="1" applyAlignment="1">
      <alignment/>
    </xf>
    <xf numFmtId="0" fontId="13" fillId="0" borderId="33" xfId="0" applyFont="1" applyBorder="1" applyAlignment="1">
      <alignment horizontal="center" vertical="center"/>
    </xf>
    <xf numFmtId="0" fontId="13" fillId="0" borderId="34"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20" fillId="0" borderId="0" xfId="0" applyFont="1" applyAlignment="1">
      <alignment/>
    </xf>
    <xf numFmtId="49" fontId="12" fillId="0" borderId="7" xfId="0" applyNumberFormat="1" applyFont="1" applyBorder="1" applyAlignment="1">
      <alignment horizontal="right"/>
    </xf>
    <xf numFmtId="0" fontId="14" fillId="0" borderId="35"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2" fillId="0" borderId="38" xfId="0" applyFont="1" applyBorder="1" applyAlignment="1">
      <alignment horizontal="center" vertical="center"/>
    </xf>
    <xf numFmtId="0" fontId="13"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0" xfId="0" applyFill="1" applyAlignment="1">
      <alignment/>
    </xf>
    <xf numFmtId="0" fontId="13" fillId="0" borderId="22" xfId="0" applyFont="1" applyBorder="1" applyAlignment="1">
      <alignment/>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4" fillId="0" borderId="23" xfId="0" applyFont="1" applyBorder="1" applyAlignment="1">
      <alignment horizontal="distributed" vertical="center"/>
    </xf>
    <xf numFmtId="0" fontId="21" fillId="0" borderId="45" xfId="0" applyFont="1" applyBorder="1" applyAlignment="1">
      <alignment horizontal="center" vertical="center" wrapText="1"/>
    </xf>
    <xf numFmtId="0" fontId="21" fillId="0" borderId="0" xfId="0" applyFont="1" applyAlignment="1">
      <alignment horizontal="left" vertical="top" wrapText="1"/>
    </xf>
    <xf numFmtId="0" fontId="12" fillId="0" borderId="45" xfId="0" applyFont="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20" fillId="0" borderId="0" xfId="0" applyFont="1" applyAlignment="1">
      <alignment vertical="top"/>
    </xf>
    <xf numFmtId="0" fontId="12" fillId="0" borderId="46" xfId="0" applyFont="1" applyBorder="1" applyAlignment="1">
      <alignment horizontal="centerContinuous"/>
    </xf>
    <xf numFmtId="0" fontId="12" fillId="0" borderId="2" xfId="0" applyFont="1" applyBorder="1" applyAlignment="1">
      <alignment horizontal="centerContinuous"/>
    </xf>
    <xf numFmtId="0" fontId="12" fillId="0" borderId="47"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25" xfId="0" applyFont="1" applyBorder="1" applyAlignment="1">
      <alignment horizontal="center"/>
    </xf>
    <xf numFmtId="0" fontId="12" fillId="0" borderId="23"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47" xfId="0" applyFont="1" applyBorder="1" applyAlignment="1">
      <alignment horizontal="center"/>
    </xf>
    <xf numFmtId="0" fontId="24" fillId="33" borderId="6" xfId="0" applyFont="1" applyFill="1" applyBorder="1" applyAlignment="1">
      <alignment horizontal="center"/>
    </xf>
    <xf numFmtId="179" fontId="24" fillId="33" borderId="6" xfId="0" applyNumberFormat="1" applyFont="1" applyFill="1" applyBorder="1" applyAlignment="1">
      <alignment/>
    </xf>
    <xf numFmtId="176" fontId="24" fillId="33" borderId="6" xfId="67" applyNumberFormat="1" applyFont="1" applyFill="1" applyBorder="1" applyAlignment="1">
      <alignment/>
    </xf>
    <xf numFmtId="178" fontId="24" fillId="33" borderId="6" xfId="0" applyNumberFormat="1" applyFont="1" applyFill="1" applyBorder="1" applyAlignment="1">
      <alignment/>
    </xf>
    <xf numFmtId="38" fontId="24" fillId="33" borderId="6" xfId="67" applyFont="1" applyFill="1" applyBorder="1" applyAlignment="1">
      <alignment/>
    </xf>
    <xf numFmtId="38" fontId="24" fillId="33" borderId="6" xfId="67" applyNumberFormat="1" applyFont="1" applyFill="1" applyBorder="1" applyAlignment="1">
      <alignment/>
    </xf>
    <xf numFmtId="177" fontId="24" fillId="33" borderId="6" xfId="67" applyNumberFormat="1" applyFont="1" applyFill="1" applyBorder="1" applyAlignment="1">
      <alignment/>
    </xf>
    <xf numFmtId="0" fontId="24"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0" fontId="0" fillId="0" borderId="0" xfId="0" applyFont="1" applyAlignment="1">
      <alignment/>
    </xf>
    <xf numFmtId="0" fontId="12" fillId="0" borderId="47" xfId="0" applyFont="1" applyBorder="1" applyAlignment="1">
      <alignment horizontal="lef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14" fontId="14" fillId="0" borderId="0" xfId="0" applyNumberFormat="1" applyFont="1" applyAlignment="1">
      <alignment/>
    </xf>
    <xf numFmtId="38" fontId="20" fillId="0" borderId="0" xfId="67" applyFont="1" applyBorder="1" applyAlignment="1">
      <alignment/>
    </xf>
    <xf numFmtId="3" fontId="20" fillId="0" borderId="0" xfId="0" applyNumberFormat="1" applyFont="1" applyBorder="1" applyAlignment="1">
      <alignment/>
    </xf>
    <xf numFmtId="0" fontId="13" fillId="0" borderId="37" xfId="0" applyFont="1" applyBorder="1" applyAlignment="1">
      <alignment horizontal="center" vertical="center"/>
    </xf>
    <xf numFmtId="181" fontId="14" fillId="0" borderId="0" xfId="0" applyNumberFormat="1" applyFont="1" applyAlignment="1">
      <alignment/>
    </xf>
    <xf numFmtId="181" fontId="20" fillId="0" borderId="0" xfId="0" applyNumberFormat="1" applyFont="1" applyAlignment="1">
      <alignment/>
    </xf>
    <xf numFmtId="0" fontId="12" fillId="0" borderId="2" xfId="0" applyFont="1" applyBorder="1" applyAlignment="1">
      <alignment horizontal="center"/>
    </xf>
    <xf numFmtId="0" fontId="13" fillId="0" borderId="48" xfId="0" applyFont="1" applyBorder="1" applyAlignment="1">
      <alignment horizontal="center" vertical="center"/>
    </xf>
    <xf numFmtId="49" fontId="12" fillId="0" borderId="34" xfId="0" applyNumberFormat="1" applyFont="1" applyBorder="1" applyAlignment="1">
      <alignment horizontal="right"/>
    </xf>
    <xf numFmtId="0" fontId="12" fillId="0" borderId="34" xfId="0" applyFont="1" applyBorder="1" applyAlignment="1">
      <alignment/>
    </xf>
    <xf numFmtId="0" fontId="12" fillId="0" borderId="47" xfId="0" applyFont="1" applyBorder="1" applyAlignment="1">
      <alignment/>
    </xf>
    <xf numFmtId="0" fontId="12" fillId="0" borderId="0" xfId="0" applyFont="1" applyAlignment="1">
      <alignment/>
    </xf>
    <xf numFmtId="0" fontId="12" fillId="0" borderId="47" xfId="0" applyFont="1" applyBorder="1" applyAlignment="1">
      <alignment/>
    </xf>
    <xf numFmtId="0" fontId="12" fillId="0" borderId="49" xfId="0" applyFont="1" applyBorder="1" applyAlignment="1">
      <alignment horizontal="centerContinuous"/>
    </xf>
    <xf numFmtId="0" fontId="12" fillId="0" borderId="9" xfId="0" applyFont="1" applyBorder="1" applyAlignment="1">
      <alignment/>
    </xf>
    <xf numFmtId="176" fontId="12" fillId="0" borderId="23" xfId="0" applyNumberFormat="1" applyFont="1" applyBorder="1" applyAlignment="1">
      <alignment/>
    </xf>
    <xf numFmtId="0" fontId="12" fillId="0" borderId="23" xfId="0" applyFont="1" applyBorder="1" applyAlignment="1">
      <alignment/>
    </xf>
    <xf numFmtId="178" fontId="12" fillId="0" borderId="23" xfId="0" applyNumberFormat="1" applyFont="1" applyBorder="1" applyAlignment="1">
      <alignment/>
    </xf>
    <xf numFmtId="3" fontId="12" fillId="0" borderId="23" xfId="0" applyNumberFormat="1" applyFont="1" applyBorder="1" applyAlignment="1">
      <alignment/>
    </xf>
    <xf numFmtId="176" fontId="12" fillId="0" borderId="7" xfId="0" applyNumberFormat="1" applyFont="1" applyBorder="1" applyAlignment="1">
      <alignment/>
    </xf>
    <xf numFmtId="3" fontId="12" fillId="0" borderId="7" xfId="0" applyNumberFormat="1" applyFont="1" applyFill="1" applyBorder="1" applyAlignment="1">
      <alignment/>
    </xf>
    <xf numFmtId="176" fontId="12" fillId="0" borderId="7" xfId="0" applyNumberFormat="1" applyFont="1" applyFill="1" applyBorder="1" applyAlignment="1">
      <alignment/>
    </xf>
    <xf numFmtId="176" fontId="74" fillId="0" borderId="50" xfId="0" applyNumberFormat="1" applyFont="1" applyBorder="1" applyAlignment="1">
      <alignment/>
    </xf>
    <xf numFmtId="176" fontId="74" fillId="33" borderId="50" xfId="0" applyNumberFormat="1" applyFont="1" applyFill="1" applyBorder="1" applyAlignment="1">
      <alignment/>
    </xf>
    <xf numFmtId="176" fontId="74" fillId="0" borderId="50" xfId="0" applyNumberFormat="1" applyFont="1" applyBorder="1" applyAlignment="1">
      <alignment horizontal="right"/>
    </xf>
    <xf numFmtId="176" fontId="74" fillId="0" borderId="37" xfId="0" applyNumberFormat="1" applyFont="1" applyBorder="1" applyAlignment="1">
      <alignment/>
    </xf>
    <xf numFmtId="0" fontId="14" fillId="0" borderId="25" xfId="0" applyFont="1" applyBorder="1" applyAlignment="1">
      <alignment/>
    </xf>
    <xf numFmtId="0" fontId="14" fillId="0" borderId="51" xfId="0" applyFont="1" applyBorder="1" applyAlignment="1">
      <alignment/>
    </xf>
    <xf numFmtId="0" fontId="14" fillId="0" borderId="25" xfId="0" applyFont="1" applyBorder="1" applyAlignment="1">
      <alignment horizontal="distributed" vertical="center"/>
    </xf>
    <xf numFmtId="0" fontId="21" fillId="0" borderId="52" xfId="0" applyFont="1" applyBorder="1" applyAlignment="1">
      <alignment horizontal="center" vertical="center" wrapText="1"/>
    </xf>
    <xf numFmtId="0" fontId="13" fillId="0" borderId="51" xfId="0" applyFont="1" applyBorder="1" applyAlignment="1">
      <alignment horizontal="center" vertical="center"/>
    </xf>
    <xf numFmtId="176" fontId="74" fillId="0" borderId="41" xfId="0" applyNumberFormat="1" applyFont="1" applyBorder="1" applyAlignment="1">
      <alignment/>
    </xf>
    <xf numFmtId="176" fontId="74" fillId="0" borderId="34" xfId="0" applyNumberFormat="1" applyFont="1" applyBorder="1" applyAlignment="1">
      <alignment/>
    </xf>
    <xf numFmtId="176" fontId="74" fillId="0" borderId="53" xfId="0" applyNumberFormat="1" applyFont="1" applyBorder="1" applyAlignment="1">
      <alignment/>
    </xf>
    <xf numFmtId="176" fontId="74" fillId="0" borderId="50" xfId="0" applyNumberFormat="1" applyFont="1" applyFill="1" applyBorder="1" applyAlignment="1">
      <alignment/>
    </xf>
    <xf numFmtId="176" fontId="74" fillId="0" borderId="37" xfId="0" applyNumberFormat="1" applyFont="1" applyFill="1" applyBorder="1" applyAlignment="1">
      <alignment/>
    </xf>
    <xf numFmtId="176" fontId="74" fillId="0" borderId="21" xfId="0" applyNumberFormat="1" applyFont="1" applyBorder="1" applyAlignment="1">
      <alignment/>
    </xf>
    <xf numFmtId="176" fontId="74" fillId="0" borderId="38" xfId="0" applyNumberFormat="1" applyFont="1" applyBorder="1" applyAlignment="1">
      <alignment/>
    </xf>
    <xf numFmtId="176" fontId="74" fillId="0" borderId="8" xfId="0" applyNumberFormat="1" applyFont="1" applyBorder="1" applyAlignment="1">
      <alignment/>
    </xf>
    <xf numFmtId="178" fontId="74" fillId="0" borderId="53" xfId="0" applyNumberFormat="1" applyFont="1" applyBorder="1" applyAlignment="1">
      <alignment/>
    </xf>
    <xf numFmtId="176" fontId="74" fillId="0" borderId="41" xfId="0" applyNumberFormat="1" applyFont="1" applyFill="1" applyBorder="1" applyAlignment="1">
      <alignment/>
    </xf>
    <xf numFmtId="0" fontId="74" fillId="0" borderId="53" xfId="0" applyFont="1" applyBorder="1" applyAlignment="1">
      <alignment horizontal="right"/>
    </xf>
    <xf numFmtId="176" fontId="74" fillId="0" borderId="21" xfId="0" applyNumberFormat="1" applyFont="1" applyFill="1" applyBorder="1" applyAlignment="1">
      <alignment/>
    </xf>
    <xf numFmtId="0" fontId="74" fillId="0" borderId="8" xfId="0" applyFont="1" applyBorder="1" applyAlignment="1">
      <alignment horizontal="right"/>
    </xf>
    <xf numFmtId="176" fontId="75" fillId="0" borderId="7" xfId="0" applyNumberFormat="1" applyFont="1" applyBorder="1" applyAlignment="1">
      <alignment/>
    </xf>
    <xf numFmtId="176" fontId="12" fillId="0" borderId="7" xfId="0" applyNumberFormat="1" applyFont="1" applyFill="1" applyBorder="1" applyAlignment="1">
      <alignment/>
    </xf>
    <xf numFmtId="0" fontId="76" fillId="0" borderId="0" xfId="0" applyFont="1" applyAlignment="1">
      <alignment/>
    </xf>
    <xf numFmtId="177" fontId="74" fillId="0" borderId="41" xfId="67" applyNumberFormat="1" applyFont="1" applyBorder="1" applyAlignment="1">
      <alignment/>
    </xf>
    <xf numFmtId="176" fontId="74" fillId="33" borderId="41" xfId="0" applyNumberFormat="1" applyFont="1" applyFill="1" applyBorder="1" applyAlignment="1">
      <alignment/>
    </xf>
    <xf numFmtId="176" fontId="74" fillId="0" borderId="53" xfId="0" applyNumberFormat="1" applyFont="1" applyBorder="1" applyAlignment="1">
      <alignment horizontal="right"/>
    </xf>
    <xf numFmtId="177" fontId="74" fillId="0" borderId="21" xfId="67" applyNumberFormat="1" applyFont="1" applyBorder="1" applyAlignment="1">
      <alignment/>
    </xf>
    <xf numFmtId="3" fontId="75" fillId="0" borderId="9" xfId="0" applyNumberFormat="1" applyFont="1" applyFill="1" applyBorder="1" applyAlignment="1">
      <alignment/>
    </xf>
    <xf numFmtId="176" fontId="75" fillId="0" borderId="9" xfId="0" applyNumberFormat="1" applyFont="1" applyFill="1" applyBorder="1" applyAlignment="1">
      <alignment/>
    </xf>
    <xf numFmtId="176" fontId="77" fillId="0" borderId="41" xfId="0" applyNumberFormat="1" applyFont="1" applyBorder="1" applyAlignment="1">
      <alignment/>
    </xf>
    <xf numFmtId="178" fontId="77" fillId="0" borderId="41" xfId="0" applyNumberFormat="1" applyFont="1" applyBorder="1" applyAlignment="1">
      <alignment/>
    </xf>
    <xf numFmtId="3" fontId="77" fillId="0" borderId="41" xfId="0" applyNumberFormat="1" applyFont="1" applyBorder="1" applyAlignment="1">
      <alignment/>
    </xf>
    <xf numFmtId="3" fontId="77" fillId="0" borderId="53" xfId="0" applyNumberFormat="1" applyFont="1" applyBorder="1" applyAlignment="1">
      <alignment/>
    </xf>
    <xf numFmtId="3" fontId="77" fillId="0" borderId="53" xfId="0" applyNumberFormat="1" applyFont="1" applyFill="1" applyBorder="1" applyAlignment="1">
      <alignment/>
    </xf>
    <xf numFmtId="3" fontId="77" fillId="0" borderId="41" xfId="0" applyNumberFormat="1" applyFont="1" applyFill="1" applyBorder="1" applyAlignment="1">
      <alignment/>
    </xf>
    <xf numFmtId="176" fontId="77" fillId="0" borderId="41" xfId="0" applyNumberFormat="1" applyFont="1" applyFill="1" applyBorder="1" applyAlignment="1">
      <alignment/>
    </xf>
    <xf numFmtId="178" fontId="77" fillId="0" borderId="41" xfId="0" applyNumberFormat="1" applyFont="1" applyFill="1" applyBorder="1" applyAlignment="1">
      <alignment/>
    </xf>
    <xf numFmtId="178" fontId="77" fillId="0" borderId="21" xfId="0" applyNumberFormat="1" applyFont="1" applyBorder="1" applyAlignment="1">
      <alignment/>
    </xf>
    <xf numFmtId="176" fontId="77" fillId="0" borderId="33" xfId="0" applyNumberFormat="1" applyFont="1" applyBorder="1" applyAlignment="1">
      <alignment/>
    </xf>
    <xf numFmtId="178" fontId="77" fillId="0" borderId="33" xfId="0" applyNumberFormat="1" applyFont="1" applyBorder="1" applyAlignment="1">
      <alignment/>
    </xf>
    <xf numFmtId="3" fontId="77" fillId="0" borderId="33" xfId="0" applyNumberFormat="1" applyFont="1" applyFill="1" applyBorder="1" applyAlignment="1">
      <alignment/>
    </xf>
    <xf numFmtId="176" fontId="77" fillId="0" borderId="33" xfId="0" applyNumberFormat="1" applyFont="1" applyFill="1" applyBorder="1" applyAlignment="1">
      <alignment/>
    </xf>
    <xf numFmtId="178" fontId="77" fillId="0" borderId="21" xfId="0" applyNumberFormat="1" applyFont="1" applyFill="1" applyBorder="1" applyAlignment="1">
      <alignment/>
    </xf>
    <xf numFmtId="3" fontId="77" fillId="0" borderId="49" xfId="0" applyNumberFormat="1" applyFont="1" applyFill="1" applyBorder="1" applyAlignment="1">
      <alignment/>
    </xf>
    <xf numFmtId="49" fontId="75" fillId="0" borderId="7" xfId="0" applyNumberFormat="1" applyFont="1" applyBorder="1" applyAlignment="1">
      <alignment horizontal="right"/>
    </xf>
    <xf numFmtId="3" fontId="75" fillId="0" borderId="7" xfId="0" applyNumberFormat="1" applyFont="1" applyFill="1" applyBorder="1" applyAlignment="1">
      <alignment/>
    </xf>
    <xf numFmtId="176" fontId="75" fillId="0" borderId="7" xfId="0" applyNumberFormat="1" applyFont="1" applyFill="1" applyBorder="1" applyAlignment="1">
      <alignment/>
    </xf>
    <xf numFmtId="176" fontId="75" fillId="0" borderId="7" xfId="0" applyNumberFormat="1" applyFont="1" applyFill="1" applyBorder="1" applyAlignment="1">
      <alignment/>
    </xf>
    <xf numFmtId="0" fontId="78" fillId="0" borderId="20"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54" xfId="0" applyFont="1" applyBorder="1" applyAlignment="1">
      <alignment horizontal="center" vertical="center" wrapText="1"/>
    </xf>
    <xf numFmtId="0" fontId="78" fillId="0" borderId="55" xfId="0" applyFont="1" applyBorder="1" applyAlignment="1">
      <alignment horizontal="center" vertical="center" wrapText="1"/>
    </xf>
    <xf numFmtId="0" fontId="74" fillId="0" borderId="56" xfId="0" applyFont="1" applyBorder="1" applyAlignment="1">
      <alignment horizontal="distributed" vertical="center"/>
    </xf>
    <xf numFmtId="0" fontId="74" fillId="0" borderId="50" xfId="0" applyFont="1" applyBorder="1" applyAlignment="1">
      <alignment horizontal="center"/>
    </xf>
    <xf numFmtId="0" fontId="74" fillId="0" borderId="20" xfId="0" applyFont="1" applyBorder="1" applyAlignment="1">
      <alignment horizontal="distributed" vertical="center"/>
    </xf>
    <xf numFmtId="0" fontId="74" fillId="0" borderId="38" xfId="0" applyFont="1" applyBorder="1" applyAlignment="1">
      <alignment horizontal="center"/>
    </xf>
    <xf numFmtId="0" fontId="74" fillId="0" borderId="40" xfId="0" applyFont="1" applyBorder="1" applyAlignment="1">
      <alignment horizontal="center" vertical="center"/>
    </xf>
    <xf numFmtId="0" fontId="74" fillId="0" borderId="34" xfId="0" applyFont="1" applyBorder="1" applyAlignment="1">
      <alignment horizontal="center" vertical="center"/>
    </xf>
    <xf numFmtId="0" fontId="74" fillId="0" borderId="42"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51" xfId="0" applyFont="1" applyBorder="1" applyAlignment="1">
      <alignment horizontal="center" vertical="center"/>
    </xf>
    <xf numFmtId="0" fontId="78" fillId="0" borderId="0" xfId="0" applyFont="1" applyAlignment="1">
      <alignment/>
    </xf>
    <xf numFmtId="58" fontId="78" fillId="0" borderId="0" xfId="0" applyNumberFormat="1" applyFont="1" applyAlignment="1">
      <alignment/>
    </xf>
    <xf numFmtId="0" fontId="79" fillId="0" borderId="0" xfId="0" applyFont="1" applyAlignment="1">
      <alignment/>
    </xf>
    <xf numFmtId="0" fontId="78" fillId="0" borderId="0" xfId="0" applyFont="1" applyAlignment="1">
      <alignment/>
    </xf>
    <xf numFmtId="0" fontId="80" fillId="0" borderId="0" xfId="0" applyFont="1" applyBorder="1" applyAlignment="1">
      <alignment vertical="center" wrapText="1"/>
    </xf>
    <xf numFmtId="0" fontId="81" fillId="0" borderId="0" xfId="0" applyFont="1" applyBorder="1" applyAlignment="1">
      <alignment vertical="center" wrapText="1"/>
    </xf>
    <xf numFmtId="0" fontId="80" fillId="0" borderId="0" xfId="0" applyFont="1" applyAlignment="1">
      <alignment vertical="center"/>
    </xf>
    <xf numFmtId="0" fontId="78" fillId="0" borderId="57" xfId="0" applyFont="1" applyBorder="1" applyAlignment="1">
      <alignment vertical="center"/>
    </xf>
    <xf numFmtId="0" fontId="78" fillId="0" borderId="58" xfId="0" applyFont="1" applyBorder="1" applyAlignment="1">
      <alignment vertical="center"/>
    </xf>
    <xf numFmtId="0" fontId="78" fillId="0" borderId="59" xfId="0" applyFont="1" applyBorder="1" applyAlignment="1">
      <alignment vertical="center" wrapText="1"/>
    </xf>
    <xf numFmtId="0" fontId="78" fillId="0" borderId="60" xfId="0" applyFont="1" applyBorder="1" applyAlignment="1">
      <alignment vertical="center" wrapText="1"/>
    </xf>
    <xf numFmtId="0" fontId="78" fillId="0" borderId="61" xfId="0" applyFont="1" applyBorder="1" applyAlignment="1">
      <alignment vertical="center" wrapText="1"/>
    </xf>
    <xf numFmtId="0" fontId="74" fillId="0" borderId="0" xfId="0" applyFont="1" applyBorder="1" applyAlignment="1">
      <alignment horizontal="center" vertical="center"/>
    </xf>
    <xf numFmtId="176" fontId="74" fillId="0" borderId="62" xfId="0" applyNumberFormat="1" applyFont="1" applyFill="1" applyBorder="1" applyAlignment="1">
      <alignment/>
    </xf>
    <xf numFmtId="176" fontId="74" fillId="0" borderId="19" xfId="0" applyNumberFormat="1" applyFont="1" applyBorder="1" applyAlignment="1">
      <alignment/>
    </xf>
    <xf numFmtId="176" fontId="74" fillId="0" borderId="0" xfId="0" applyNumberFormat="1" applyFont="1" applyBorder="1" applyAlignment="1">
      <alignment/>
    </xf>
    <xf numFmtId="176" fontId="74" fillId="0" borderId="62" xfId="0" applyNumberFormat="1" applyFont="1" applyBorder="1" applyAlignment="1">
      <alignment/>
    </xf>
    <xf numFmtId="176" fontId="74" fillId="0" borderId="10" xfId="0" applyNumberFormat="1" applyFont="1" applyBorder="1" applyAlignment="1">
      <alignment/>
    </xf>
    <xf numFmtId="0" fontId="74" fillId="0" borderId="63" xfId="0" applyFont="1" applyBorder="1" applyAlignment="1">
      <alignment horizontal="center" vertical="center"/>
    </xf>
    <xf numFmtId="0" fontId="74" fillId="0" borderId="26" xfId="0" applyFont="1" applyBorder="1" applyAlignment="1">
      <alignment horizontal="center" vertical="center"/>
    </xf>
    <xf numFmtId="176" fontId="74" fillId="0" borderId="64" xfId="0" applyNumberFormat="1" applyFont="1" applyFill="1" applyBorder="1" applyAlignment="1">
      <alignment/>
    </xf>
    <xf numFmtId="176" fontId="74" fillId="0" borderId="64" xfId="0" applyNumberFormat="1" applyFont="1" applyBorder="1" applyAlignment="1">
      <alignment/>
    </xf>
    <xf numFmtId="176" fontId="74" fillId="0" borderId="19" xfId="0" applyNumberFormat="1" applyFont="1" applyFill="1" applyBorder="1" applyAlignment="1">
      <alignment/>
    </xf>
    <xf numFmtId="0" fontId="74" fillId="0" borderId="10" xfId="0" applyFont="1" applyBorder="1" applyAlignment="1">
      <alignment horizontal="right"/>
    </xf>
    <xf numFmtId="0" fontId="13" fillId="0" borderId="63" xfId="0" applyFont="1" applyBorder="1" applyAlignment="1">
      <alignment horizontal="center" vertical="center"/>
    </xf>
    <xf numFmtId="0" fontId="13" fillId="0" borderId="27" xfId="0" applyFont="1" applyBorder="1" applyAlignment="1">
      <alignment horizontal="center" vertical="center"/>
    </xf>
    <xf numFmtId="176" fontId="74" fillId="0" borderId="27" xfId="0" applyNumberFormat="1" applyFont="1" applyFill="1" applyBorder="1" applyAlignment="1">
      <alignment/>
    </xf>
    <xf numFmtId="178" fontId="74" fillId="0" borderId="28" xfId="0" applyNumberFormat="1" applyFont="1" applyBorder="1" applyAlignment="1">
      <alignment/>
    </xf>
    <xf numFmtId="38" fontId="12" fillId="0" borderId="7" xfId="67" applyNumberFormat="1" applyFont="1" applyBorder="1" applyAlignment="1">
      <alignment horizontal="right"/>
    </xf>
    <xf numFmtId="49" fontId="12" fillId="0" borderId="65" xfId="0" applyNumberFormat="1" applyFont="1" applyBorder="1" applyAlignment="1">
      <alignment horizontal="right"/>
    </xf>
    <xf numFmtId="176" fontId="12" fillId="0" borderId="65" xfId="0" applyNumberFormat="1" applyFont="1" applyBorder="1" applyAlignment="1">
      <alignment/>
    </xf>
    <xf numFmtId="176" fontId="12" fillId="0" borderId="65" xfId="0" applyNumberFormat="1" applyFont="1" applyBorder="1" applyAlignment="1">
      <alignment/>
    </xf>
    <xf numFmtId="0" fontId="75" fillId="0" borderId="9" xfId="0" applyFont="1" applyFill="1" applyBorder="1" applyAlignment="1">
      <alignment horizontal="center"/>
    </xf>
    <xf numFmtId="179" fontId="75" fillId="0" borderId="9" xfId="0" applyNumberFormat="1" applyFont="1" applyFill="1" applyBorder="1" applyAlignment="1">
      <alignment/>
    </xf>
    <xf numFmtId="178" fontId="75" fillId="0" borderId="9" xfId="0" applyNumberFormat="1" applyFont="1" applyFill="1" applyBorder="1" applyAlignment="1">
      <alignment/>
    </xf>
    <xf numFmtId="38" fontId="75" fillId="0" borderId="9" xfId="67" applyFont="1" applyFill="1" applyBorder="1" applyAlignment="1">
      <alignment/>
    </xf>
    <xf numFmtId="0" fontId="75" fillId="0" borderId="9" xfId="0" applyNumberFormat="1" applyFont="1" applyFill="1" applyBorder="1" applyAlignment="1">
      <alignment/>
    </xf>
    <xf numFmtId="177" fontId="75" fillId="0" borderId="9" xfId="67" applyNumberFormat="1" applyFont="1" applyFill="1" applyBorder="1" applyAlignment="1">
      <alignment/>
    </xf>
    <xf numFmtId="3" fontId="12" fillId="0" borderId="65" xfId="0" applyNumberFormat="1" applyFont="1" applyFill="1" applyBorder="1" applyAlignment="1">
      <alignment/>
    </xf>
    <xf numFmtId="176" fontId="12" fillId="0" borderId="65" xfId="0" applyNumberFormat="1" applyFont="1" applyFill="1" applyBorder="1" applyAlignment="1">
      <alignment/>
    </xf>
    <xf numFmtId="176" fontId="75" fillId="0" borderId="65" xfId="0" applyNumberFormat="1" applyFont="1" applyBorder="1" applyAlignment="1">
      <alignment/>
    </xf>
    <xf numFmtId="0" fontId="78" fillId="0" borderId="0" xfId="0" applyFont="1" applyAlignment="1">
      <alignment vertical="center"/>
    </xf>
    <xf numFmtId="0" fontId="75" fillId="0" borderId="7" xfId="0" applyFont="1" applyFill="1" applyBorder="1" applyAlignment="1">
      <alignment horizontal="center"/>
    </xf>
    <xf numFmtId="179" fontId="75" fillId="0" borderId="7" xfId="0" applyNumberFormat="1" applyFont="1" applyFill="1" applyBorder="1" applyAlignment="1">
      <alignment/>
    </xf>
    <xf numFmtId="178" fontId="75" fillId="0" borderId="7" xfId="0" applyNumberFormat="1" applyFont="1" applyFill="1" applyBorder="1" applyAlignment="1">
      <alignment/>
    </xf>
    <xf numFmtId="38" fontId="75" fillId="0" borderId="7" xfId="67" applyFont="1" applyFill="1" applyBorder="1" applyAlignment="1">
      <alignment/>
    </xf>
    <xf numFmtId="0" fontId="75" fillId="0" borderId="7" xfId="0" applyNumberFormat="1" applyFont="1" applyFill="1" applyBorder="1" applyAlignment="1">
      <alignment/>
    </xf>
    <xf numFmtId="177" fontId="75" fillId="0" borderId="7" xfId="67" applyNumberFormat="1" applyFont="1" applyFill="1" applyBorder="1" applyAlignment="1">
      <alignment/>
    </xf>
    <xf numFmtId="176" fontId="4" fillId="0" borderId="7" xfId="0" applyNumberFormat="1" applyFont="1" applyBorder="1" applyAlignment="1">
      <alignment/>
    </xf>
    <xf numFmtId="3" fontId="4" fillId="0" borderId="7" xfId="0" applyNumberFormat="1" applyFont="1" applyBorder="1" applyAlignment="1">
      <alignment/>
    </xf>
    <xf numFmtId="49" fontId="12" fillId="0" borderId="10" xfId="0" applyNumberFormat="1" applyFont="1" applyBorder="1" applyAlignment="1">
      <alignment horizontal="right"/>
    </xf>
    <xf numFmtId="176" fontId="4" fillId="0" borderId="18" xfId="0" applyNumberFormat="1" applyFont="1" applyBorder="1" applyAlignment="1">
      <alignment/>
    </xf>
    <xf numFmtId="38" fontId="75" fillId="0" borderId="9" xfId="67" applyNumberFormat="1" applyFont="1" applyFill="1" applyBorder="1" applyAlignment="1">
      <alignment/>
    </xf>
    <xf numFmtId="0" fontId="0" fillId="0" borderId="7" xfId="0" applyBorder="1" applyAlignment="1">
      <alignment horizontal="right"/>
    </xf>
    <xf numFmtId="0" fontId="4" fillId="0" borderId="7" xfId="0" applyFont="1" applyBorder="1" applyAlignment="1">
      <alignment/>
    </xf>
    <xf numFmtId="0" fontId="4" fillId="0" borderId="65" xfId="0" applyFont="1" applyBorder="1" applyAlignment="1">
      <alignment horizontal="right"/>
    </xf>
    <xf numFmtId="176" fontId="4" fillId="0" borderId="65" xfId="0" applyNumberFormat="1" applyFont="1" applyBorder="1" applyAlignment="1">
      <alignment/>
    </xf>
    <xf numFmtId="0" fontId="4" fillId="0" borderId="65" xfId="0" applyFont="1" applyBorder="1" applyAlignment="1">
      <alignment/>
    </xf>
    <xf numFmtId="3" fontId="4" fillId="0" borderId="65" xfId="0" applyNumberFormat="1" applyFont="1" applyBorder="1" applyAlignment="1">
      <alignment/>
    </xf>
    <xf numFmtId="0" fontId="0" fillId="0" borderId="10" xfId="0" applyBorder="1" applyAlignment="1">
      <alignment horizontal="right"/>
    </xf>
    <xf numFmtId="0" fontId="0" fillId="0" borderId="7" xfId="0" applyBorder="1" applyAlignment="1">
      <alignment/>
    </xf>
    <xf numFmtId="0" fontId="0" fillId="0" borderId="18" xfId="0" applyBorder="1" applyAlignment="1">
      <alignment/>
    </xf>
    <xf numFmtId="0" fontId="0" fillId="0" borderId="7" xfId="0" applyFill="1" applyBorder="1" applyAlignment="1">
      <alignment horizontal="right"/>
    </xf>
    <xf numFmtId="178" fontId="4" fillId="0" borderId="7" xfId="0" applyNumberFormat="1" applyFont="1" applyBorder="1" applyAlignment="1">
      <alignment/>
    </xf>
    <xf numFmtId="179" fontId="4" fillId="0" borderId="7" xfId="0" applyNumberFormat="1" applyFont="1" applyBorder="1" applyAlignment="1">
      <alignment/>
    </xf>
    <xf numFmtId="38" fontId="75" fillId="0" borderId="7" xfId="67" applyNumberFormat="1" applyFont="1" applyFill="1" applyBorder="1" applyAlignment="1">
      <alignment/>
    </xf>
    <xf numFmtId="176" fontId="0" fillId="0" borderId="7" xfId="0" applyNumberFormat="1" applyBorder="1" applyAlignment="1">
      <alignment/>
    </xf>
    <xf numFmtId="0" fontId="0" fillId="0" borderId="65" xfId="0" applyBorder="1" applyAlignment="1">
      <alignment/>
    </xf>
    <xf numFmtId="176" fontId="0" fillId="0" borderId="65" xfId="0" applyNumberFormat="1" applyBorder="1" applyAlignment="1">
      <alignment/>
    </xf>
    <xf numFmtId="178" fontId="0" fillId="0" borderId="0" xfId="0" applyNumberFormat="1" applyAlignment="1">
      <alignment/>
    </xf>
    <xf numFmtId="0" fontId="4" fillId="0" borderId="7" xfId="0" applyFont="1" applyBorder="1" applyAlignment="1">
      <alignment horizontal="right"/>
    </xf>
    <xf numFmtId="176" fontId="4" fillId="0" borderId="0" xfId="0" applyNumberFormat="1" applyFont="1" applyBorder="1" applyAlignment="1">
      <alignment/>
    </xf>
    <xf numFmtId="3" fontId="4" fillId="0" borderId="0" xfId="0" applyNumberFormat="1" applyFont="1" applyBorder="1" applyAlignment="1">
      <alignment/>
    </xf>
    <xf numFmtId="178" fontId="0" fillId="0" borderId="0" xfId="0" applyNumberFormat="1" applyBorder="1" applyAlignment="1">
      <alignment/>
    </xf>
    <xf numFmtId="178" fontId="0" fillId="0" borderId="7" xfId="0" applyNumberFormat="1" applyBorder="1" applyAlignment="1">
      <alignment/>
    </xf>
    <xf numFmtId="0" fontId="20" fillId="34" borderId="0" xfId="0" applyFont="1" applyFill="1" applyAlignment="1">
      <alignment/>
    </xf>
    <xf numFmtId="196" fontId="20" fillId="34" borderId="66" xfId="0" applyNumberFormat="1" applyFont="1" applyFill="1" applyBorder="1" applyAlignment="1">
      <alignment vertical="center" wrapText="1"/>
    </xf>
    <xf numFmtId="176" fontId="14" fillId="34" borderId="27" xfId="0" applyNumberFormat="1" applyFont="1" applyFill="1" applyBorder="1" applyAlignment="1">
      <alignment/>
    </xf>
    <xf numFmtId="176" fontId="14" fillId="34" borderId="21" xfId="0" applyNumberFormat="1" applyFont="1" applyFill="1" applyBorder="1" applyAlignment="1">
      <alignment/>
    </xf>
    <xf numFmtId="196" fontId="20" fillId="0" borderId="66" xfId="0" applyNumberFormat="1" applyFont="1" applyBorder="1" applyAlignment="1">
      <alignment vertical="center" wrapText="1"/>
    </xf>
    <xf numFmtId="0" fontId="20" fillId="0" borderId="67" xfId="0" applyFont="1" applyBorder="1" applyAlignment="1">
      <alignment vertical="center" wrapText="1"/>
    </xf>
    <xf numFmtId="49" fontId="20" fillId="34" borderId="68" xfId="0" applyNumberFormat="1" applyFont="1" applyFill="1" applyBorder="1" applyAlignment="1">
      <alignment horizontal="right" vertical="center" wrapText="1"/>
    </xf>
    <xf numFmtId="196" fontId="20" fillId="0" borderId="69" xfId="0" applyNumberFormat="1" applyFont="1" applyBorder="1" applyAlignment="1">
      <alignment vertical="center" wrapText="1"/>
    </xf>
    <xf numFmtId="0" fontId="20" fillId="0" borderId="70" xfId="0" applyFont="1" applyFill="1" applyBorder="1" applyAlignment="1">
      <alignment vertical="center" wrapText="1"/>
    </xf>
    <xf numFmtId="49" fontId="20" fillId="34" borderId="71" xfId="0" applyNumberFormat="1" applyFont="1" applyFill="1" applyBorder="1" applyAlignment="1">
      <alignment horizontal="right" vertical="center" wrapText="1"/>
    </xf>
    <xf numFmtId="0" fontId="20" fillId="0" borderId="67" xfId="0" applyFont="1" applyFill="1" applyBorder="1" applyAlignment="1">
      <alignment vertical="center" wrapText="1"/>
    </xf>
    <xf numFmtId="196" fontId="20" fillId="0" borderId="59" xfId="0" applyNumberFormat="1" applyFont="1" applyBorder="1" applyAlignment="1">
      <alignment vertical="center" wrapText="1"/>
    </xf>
    <xf numFmtId="0" fontId="20" fillId="0" borderId="72" xfId="0" applyFont="1" applyFill="1" applyBorder="1" applyAlignment="1">
      <alignment vertical="center" wrapText="1"/>
    </xf>
    <xf numFmtId="49" fontId="20" fillId="34" borderId="61" xfId="0" applyNumberFormat="1" applyFont="1" applyFill="1" applyBorder="1" applyAlignment="1">
      <alignment horizontal="right" vertical="center" wrapText="1"/>
    </xf>
    <xf numFmtId="0" fontId="0" fillId="34" borderId="51" xfId="0" applyFont="1" applyFill="1" applyBorder="1" applyAlignment="1">
      <alignment/>
    </xf>
    <xf numFmtId="0" fontId="0" fillId="34" borderId="9" xfId="0" applyFont="1" applyFill="1" applyBorder="1" applyAlignment="1">
      <alignment/>
    </xf>
    <xf numFmtId="0" fontId="0" fillId="0" borderId="9" xfId="0" applyFont="1" applyBorder="1" applyAlignment="1">
      <alignment/>
    </xf>
    <xf numFmtId="176" fontId="0" fillId="34" borderId="9" xfId="0" applyNumberFormat="1" applyFont="1" applyFill="1" applyBorder="1" applyAlignment="1">
      <alignment/>
    </xf>
    <xf numFmtId="0" fontId="0" fillId="0" borderId="51" xfId="0" applyFont="1" applyBorder="1" applyAlignment="1">
      <alignment/>
    </xf>
    <xf numFmtId="176" fontId="0" fillId="0" borderId="9" xfId="0" applyNumberFormat="1" applyFont="1" applyBorder="1" applyAlignment="1">
      <alignment/>
    </xf>
    <xf numFmtId="176" fontId="14" fillId="34" borderId="26" xfId="0" applyNumberFormat="1" applyFont="1" applyFill="1" applyBorder="1" applyAlignment="1">
      <alignment/>
    </xf>
    <xf numFmtId="176" fontId="14" fillId="34" borderId="51" xfId="0" applyNumberFormat="1" applyFont="1" applyFill="1" applyBorder="1" applyAlignment="1">
      <alignment/>
    </xf>
    <xf numFmtId="176" fontId="14" fillId="34" borderId="28" xfId="0" applyNumberFormat="1" applyFont="1" applyFill="1" applyBorder="1" applyAlignment="1">
      <alignment/>
    </xf>
    <xf numFmtId="176" fontId="14" fillId="34" borderId="8" xfId="0" applyNumberFormat="1" applyFont="1" applyFill="1" applyBorder="1" applyAlignment="1">
      <alignment/>
    </xf>
    <xf numFmtId="196" fontId="20" fillId="34" borderId="59" xfId="0" applyNumberFormat="1" applyFont="1" applyFill="1" applyBorder="1" applyAlignment="1">
      <alignment vertical="center" wrapText="1"/>
    </xf>
    <xf numFmtId="49" fontId="20" fillId="34" borderId="73" xfId="0" applyNumberFormat="1" applyFont="1" applyFill="1" applyBorder="1" applyAlignment="1">
      <alignment horizontal="right" vertical="center" wrapText="1"/>
    </xf>
    <xf numFmtId="196" fontId="20" fillId="34" borderId="69" xfId="0" applyNumberFormat="1" applyFont="1" applyFill="1" applyBorder="1" applyAlignment="1">
      <alignment vertical="center" wrapText="1"/>
    </xf>
    <xf numFmtId="178" fontId="13" fillId="34" borderId="33" xfId="0" applyNumberFormat="1" applyFont="1" applyFill="1" applyBorder="1" applyAlignment="1">
      <alignment/>
    </xf>
    <xf numFmtId="0" fontId="4" fillId="0" borderId="9" xfId="0" applyFont="1" applyBorder="1" applyAlignment="1">
      <alignment horizontal="right"/>
    </xf>
    <xf numFmtId="176" fontId="4" fillId="0" borderId="9" xfId="0" applyNumberFormat="1" applyFont="1" applyBorder="1" applyAlignment="1">
      <alignment/>
    </xf>
    <xf numFmtId="176" fontId="4" fillId="0" borderId="51" xfId="0" applyNumberFormat="1" applyFont="1" applyBorder="1" applyAlignment="1">
      <alignment/>
    </xf>
    <xf numFmtId="3" fontId="4" fillId="0" borderId="51" xfId="0" applyNumberFormat="1" applyFont="1" applyBorder="1" applyAlignment="1">
      <alignment/>
    </xf>
    <xf numFmtId="0" fontId="20" fillId="0" borderId="0" xfId="0" applyFont="1" applyAlignment="1">
      <alignment horizontal="left" vertical="center" wrapText="1"/>
    </xf>
    <xf numFmtId="0" fontId="78" fillId="0" borderId="0" xfId="0" applyFont="1" applyAlignment="1">
      <alignment vertical="center" wrapText="1"/>
    </xf>
    <xf numFmtId="0" fontId="78" fillId="0" borderId="0" xfId="0" applyFont="1" applyAlignment="1">
      <alignment vertical="center"/>
    </xf>
    <xf numFmtId="0" fontId="78" fillId="0" borderId="0" xfId="0" applyNumberFormat="1" applyFont="1" applyAlignment="1">
      <alignment horizontal="left" vertical="center" wrapText="1"/>
    </xf>
    <xf numFmtId="0" fontId="78" fillId="0" borderId="59" xfId="0" applyFont="1" applyBorder="1" applyAlignment="1">
      <alignment horizontal="center" vertical="center" wrapText="1"/>
    </xf>
    <xf numFmtId="0" fontId="78" fillId="0" borderId="72" xfId="0" applyFont="1" applyBorder="1" applyAlignment="1">
      <alignment horizontal="center" vertical="center" wrapText="1"/>
    </xf>
    <xf numFmtId="0" fontId="78" fillId="0" borderId="74" xfId="0" applyFont="1" applyBorder="1" applyAlignment="1">
      <alignment horizontal="center" vertical="center" wrapText="1"/>
    </xf>
    <xf numFmtId="0" fontId="78" fillId="0" borderId="75" xfId="0" applyFont="1" applyBorder="1" applyAlignment="1">
      <alignment horizontal="center" vertical="center" wrapText="1"/>
    </xf>
    <xf numFmtId="0" fontId="78" fillId="0" borderId="76" xfId="0" applyFont="1" applyBorder="1" applyAlignment="1">
      <alignment horizontal="center" vertical="center" wrapText="1"/>
    </xf>
    <xf numFmtId="0" fontId="78" fillId="0" borderId="69" xfId="0" applyFont="1" applyBorder="1" applyAlignment="1">
      <alignment horizontal="center" vertical="center" wrapText="1"/>
    </xf>
    <xf numFmtId="0" fontId="78" fillId="0" borderId="0" xfId="0" applyFont="1" applyAlignment="1">
      <alignment horizontal="center"/>
    </xf>
    <xf numFmtId="58" fontId="78" fillId="0" borderId="0" xfId="0" applyNumberFormat="1" applyFont="1" applyAlignment="1">
      <alignment horizontal="left"/>
    </xf>
    <xf numFmtId="0" fontId="31" fillId="34" borderId="77" xfId="0" applyFont="1" applyFill="1" applyBorder="1" applyAlignment="1">
      <alignment vertical="center" wrapText="1"/>
    </xf>
    <xf numFmtId="0" fontId="32" fillId="34" borderId="78" xfId="0" applyFont="1" applyFill="1" applyBorder="1" applyAlignment="1">
      <alignment vertical="center" wrapText="1"/>
    </xf>
    <xf numFmtId="0" fontId="32" fillId="34" borderId="79" xfId="0" applyFont="1" applyFill="1" applyBorder="1" applyAlignment="1">
      <alignment vertical="center" wrapText="1"/>
    </xf>
    <xf numFmtId="0" fontId="78" fillId="0" borderId="57" xfId="0" applyFont="1" applyBorder="1" applyAlignment="1">
      <alignment horizontal="center" vertical="center"/>
    </xf>
    <xf numFmtId="0" fontId="78" fillId="0" borderId="80" xfId="0" applyFont="1" applyBorder="1" applyAlignment="1">
      <alignment horizontal="center" vertical="center"/>
    </xf>
    <xf numFmtId="0" fontId="78" fillId="0" borderId="81" xfId="0" applyFont="1" applyBorder="1" applyAlignment="1">
      <alignment horizontal="center" vertical="center"/>
    </xf>
    <xf numFmtId="0" fontId="78" fillId="0" borderId="1" xfId="0" applyFont="1" applyBorder="1" applyAlignment="1">
      <alignment horizontal="center" vertical="center"/>
    </xf>
    <xf numFmtId="0" fontId="78" fillId="0" borderId="82" xfId="0" applyFont="1" applyBorder="1" applyAlignment="1">
      <alignment horizontal="center" vertical="center"/>
    </xf>
    <xf numFmtId="0" fontId="14" fillId="0" borderId="24" xfId="0" applyFont="1" applyBorder="1" applyAlignment="1">
      <alignment horizontal="center" vertical="center"/>
    </xf>
    <xf numFmtId="0" fontId="14" fillId="0" borderId="28"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46" xfId="0" applyFont="1" applyBorder="1" applyAlignment="1">
      <alignment horizontal="center"/>
    </xf>
    <xf numFmtId="0" fontId="12" fillId="0" borderId="2" xfId="0" applyFont="1" applyBorder="1" applyAlignment="1">
      <alignment horizontal="center"/>
    </xf>
    <xf numFmtId="0" fontId="12" fillId="0" borderId="49" xfId="0" applyFont="1" applyBorder="1" applyAlignment="1">
      <alignment horizontal="center"/>
    </xf>
    <xf numFmtId="0" fontId="12" fillId="0" borderId="17" xfId="0" applyFont="1" applyBorder="1" applyAlignment="1">
      <alignment horizontal="left"/>
    </xf>
    <xf numFmtId="0" fontId="12" fillId="0" borderId="25" xfId="0" applyFont="1" applyBorder="1" applyAlignment="1">
      <alignment horizontal="left"/>
    </xf>
    <xf numFmtId="0" fontId="22" fillId="0" borderId="0" xfId="0" applyFont="1" applyFill="1" applyAlignment="1">
      <alignment horizontal="center"/>
    </xf>
    <xf numFmtId="0" fontId="0" fillId="0" borderId="0" xfId="0" applyAlignment="1">
      <alignment/>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入庫高数量</a:t>
            </a:r>
          </a:p>
        </c:rich>
      </c:tx>
      <c:layout>
        <c:manualLayout>
          <c:xMode val="factor"/>
          <c:yMode val="factor"/>
          <c:x val="0"/>
          <c:y val="0"/>
        </c:manualLayout>
      </c:layout>
      <c:spPr>
        <a:noFill/>
        <a:ln w="3175">
          <a:noFill/>
        </a:ln>
      </c:spPr>
    </c:title>
    <c:plotArea>
      <c:layout>
        <c:manualLayout>
          <c:xMode val="edge"/>
          <c:yMode val="edge"/>
          <c:x val="0.08325"/>
          <c:y val="0.15325"/>
          <c:w val="0.68375"/>
          <c:h val="0.72425"/>
        </c:manualLayout>
      </c:layout>
      <c:lineChart>
        <c:grouping val="standard"/>
        <c:varyColors val="0"/>
        <c:ser>
          <c:idx val="1"/>
          <c:order val="0"/>
          <c:tx>
            <c:strRef>
              <c:f>'[3]新グラフ（年度）'!$B$4</c:f>
              <c:strCache>
                <c:ptCount val="1"/>
                <c:pt idx="0">
                  <c:v>２７年度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'[3]新グラフ（年度）'!$A$5:$A$16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'[3]新グラフ（年度）'!$B$5:$B$16</c:f>
              <c:numCache>
                <c:ptCount val="12"/>
                <c:pt idx="0">
                  <c:v>236.1</c:v>
                </c:pt>
                <c:pt idx="1">
                  <c:v>214.7</c:v>
                </c:pt>
                <c:pt idx="2">
                  <c:v>231.5</c:v>
                </c:pt>
                <c:pt idx="3">
                  <c:v>241.7</c:v>
                </c:pt>
                <c:pt idx="4">
                  <c:v>219.1</c:v>
                </c:pt>
                <c:pt idx="5">
                  <c:v>216.2</c:v>
                </c:pt>
                <c:pt idx="6">
                  <c:v>231.6</c:v>
                </c:pt>
                <c:pt idx="7">
                  <c:v>215.9</c:v>
                </c:pt>
                <c:pt idx="8">
                  <c:v>235.3</c:v>
                </c:pt>
                <c:pt idx="9">
                  <c:v>195.7</c:v>
                </c:pt>
                <c:pt idx="10">
                  <c:v>214.7</c:v>
                </c:pt>
                <c:pt idx="11">
                  <c:v>232.8</c:v>
                </c:pt>
              </c:numCache>
            </c:numRef>
          </c:val>
          <c:smooth val="0"/>
        </c:ser>
        <c:ser>
          <c:idx val="2"/>
          <c:order val="1"/>
          <c:tx>
            <c:strRef>
              <c:f>'[3]新グラフ（年度）'!$C$4</c:f>
              <c:strCache>
                <c:ptCount val="1"/>
                <c:pt idx="0">
                  <c:v>２８年度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'[3]新グラフ（年度）'!$A$5:$A$16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'[3]新グラフ（年度）'!$C$5:$C$16</c:f>
              <c:numCache>
                <c:ptCount val="12"/>
                <c:pt idx="0">
                  <c:v>231.3</c:v>
                </c:pt>
                <c:pt idx="1">
                  <c:v>220.1</c:v>
                </c:pt>
                <c:pt idx="2">
                  <c:v>233</c:v>
                </c:pt>
                <c:pt idx="3">
                  <c:v>221.3</c:v>
                </c:pt>
                <c:pt idx="4">
                  <c:v>217</c:v>
                </c:pt>
                <c:pt idx="5">
                  <c:v>218.1</c:v>
                </c:pt>
                <c:pt idx="6">
                  <c:v>231</c:v>
                </c:pt>
                <c:pt idx="7">
                  <c:v>230.5</c:v>
                </c:pt>
                <c:pt idx="8">
                  <c:v>230.4</c:v>
                </c:pt>
                <c:pt idx="9">
                  <c:v>203.1</c:v>
                </c:pt>
                <c:pt idx="10">
                  <c:v>207.9</c:v>
                </c:pt>
                <c:pt idx="11">
                  <c:v>243.3</c:v>
                </c:pt>
              </c:numCache>
            </c:numRef>
          </c:val>
          <c:smooth val="0"/>
        </c:ser>
        <c:ser>
          <c:idx val="3"/>
          <c:order val="2"/>
          <c:tx>
            <c:strRef>
              <c:f>'[3]新グラフ（年度）'!$D$4</c:f>
              <c:strCache>
                <c:ptCount val="1"/>
                <c:pt idx="0">
                  <c:v>２９年度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'[3]新グラフ（年度）'!$A$5:$A$16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'[3]新グラフ（年度）'!$D$5:$D$16</c:f>
              <c:numCache>
                <c:ptCount val="12"/>
                <c:pt idx="0">
                  <c:v>228.7</c:v>
                </c:pt>
                <c:pt idx="1">
                  <c:v>231.5</c:v>
                </c:pt>
                <c:pt idx="2">
                  <c:v>256.7</c:v>
                </c:pt>
                <c:pt idx="3">
                  <c:v>247.9</c:v>
                </c:pt>
                <c:pt idx="4">
                  <c:v>235.7</c:v>
                </c:pt>
                <c:pt idx="5">
                  <c:v>235.1</c:v>
                </c:pt>
                <c:pt idx="6">
                  <c:v>229.5</c:v>
                </c:pt>
                <c:pt idx="7">
                  <c:v>235.9</c:v>
                </c:pt>
                <c:pt idx="8">
                  <c:v>240</c:v>
                </c:pt>
                <c:pt idx="9">
                  <c:v>216</c:v>
                </c:pt>
                <c:pt idx="10">
                  <c:v>221.7</c:v>
                </c:pt>
                <c:pt idx="11">
                  <c:v>245.4</c:v>
                </c:pt>
              </c:numCache>
            </c:numRef>
          </c:val>
          <c:smooth val="0"/>
        </c:ser>
        <c:ser>
          <c:idx val="4"/>
          <c:order val="3"/>
          <c:tx>
            <c:strRef>
              <c:f>'[3]新グラフ（年度）'!$E$4</c:f>
              <c:strCache>
                <c:ptCount val="1"/>
                <c:pt idx="0">
                  <c:v>３０年度</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'[3]新グラフ（年度）'!$A$5:$A$16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'[3]新グラフ（年度）'!$E$5:$E$16</c:f>
              <c:numCache>
                <c:ptCount val="12"/>
                <c:pt idx="0">
                  <c:v>242.2</c:v>
                </c:pt>
                <c:pt idx="1">
                  <c:v>238.1</c:v>
                </c:pt>
                <c:pt idx="2">
                  <c:v>238.1</c:v>
                </c:pt>
                <c:pt idx="3">
                  <c:v>246</c:v>
                </c:pt>
                <c:pt idx="4">
                  <c:v>240</c:v>
                </c:pt>
                <c:pt idx="5">
                  <c:v>222.7</c:v>
                </c:pt>
                <c:pt idx="6">
                  <c:v>253.6</c:v>
                </c:pt>
                <c:pt idx="7">
                  <c:v>277.8</c:v>
                </c:pt>
                <c:pt idx="8">
                  <c:v>247</c:v>
                </c:pt>
                <c:pt idx="9">
                  <c:v>231.8</c:v>
                </c:pt>
                <c:pt idx="10">
                  <c:v>219.4</c:v>
                </c:pt>
                <c:pt idx="11">
                  <c:v>234.7</c:v>
                </c:pt>
              </c:numCache>
            </c:numRef>
          </c:val>
          <c:smooth val="0"/>
        </c:ser>
        <c:ser>
          <c:idx val="0"/>
          <c:order val="4"/>
          <c:tx>
            <c:strRef>
              <c:f>'[3]新グラフ（年度）'!$F$4</c:f>
              <c:strCache>
                <c:ptCount val="1"/>
                <c:pt idx="0">
                  <c:v>３1年度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'[3]新グラフ（年度）'!$A$5:$A$16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'[3]新グラフ（年度）'!$F$5:$F$16</c:f>
              <c:numCache>
                <c:ptCount val="12"/>
                <c:pt idx="0">
                  <c:v>256.5</c:v>
                </c:pt>
                <c:pt idx="1">
                  <c:v>240.4</c:v>
                </c:pt>
                <c:pt idx="2">
                  <c:v>277.7</c:v>
                </c:pt>
                <c:pt idx="3">
                  <c:v>263.7</c:v>
                </c:pt>
              </c:numCache>
            </c:numRef>
          </c:val>
          <c:smooth val="0"/>
        </c:ser>
        <c:marker val="1"/>
        <c:axId val="64378290"/>
        <c:axId val="42533699"/>
      </c:lineChart>
      <c:catAx>
        <c:axId val="64378290"/>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0105"/>
              <c:y val="0.000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2533699"/>
        <c:crosses val="autoZero"/>
        <c:auto val="1"/>
        <c:lblOffset val="100"/>
        <c:tickLblSkip val="1"/>
        <c:noMultiLvlLbl val="0"/>
      </c:catAx>
      <c:valAx>
        <c:axId val="42533699"/>
        <c:scaling>
          <c:orientation val="minMax"/>
          <c:max val="290"/>
          <c:min val="180"/>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155"/>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4378290"/>
        <c:crossesAt val="1"/>
        <c:crossBetween val="between"/>
        <c:dispUnits/>
      </c:valAx>
      <c:spPr>
        <a:solidFill>
          <a:srgbClr val="FFFFFF"/>
        </a:solidFill>
        <a:ln w="12700">
          <a:solidFill>
            <a:srgbClr val="FFFFFF"/>
          </a:solidFill>
        </a:ln>
      </c:spPr>
    </c:plotArea>
    <c:legend>
      <c:legendPos val="r"/>
      <c:layout>
        <c:manualLayout>
          <c:xMode val="edge"/>
          <c:yMode val="edge"/>
          <c:x val="0.793"/>
          <c:y val="0.34475"/>
          <c:w val="0.16025"/>
          <c:h val="0.3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02"/>
          <c:y val="0"/>
        </c:manualLayout>
      </c:layout>
      <c:spPr>
        <a:noFill/>
        <a:ln w="3175">
          <a:noFill/>
        </a:ln>
      </c:spPr>
    </c:title>
    <c:plotArea>
      <c:layout>
        <c:manualLayout>
          <c:xMode val="edge"/>
          <c:yMode val="edge"/>
          <c:x val="0.08075"/>
          <c:y val="0.157"/>
          <c:w val="0.69175"/>
          <c:h val="0.718"/>
        </c:manualLayout>
      </c:layout>
      <c:lineChart>
        <c:grouping val="standard"/>
        <c:varyColors val="0"/>
        <c:ser>
          <c:idx val="1"/>
          <c:order val="0"/>
          <c:tx>
            <c:strRef>
              <c:f>'[3]新グラフ（年度）'!$H$4</c:f>
              <c:strCache>
                <c:ptCount val="1"/>
                <c:pt idx="0">
                  <c:v>２７年度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'[3]新グラフ（年度）'!$G$5:$G$16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'[3]新グラフ（年度）'!$H$5:$H$16</c:f>
              <c:numCache>
                <c:ptCount val="12"/>
                <c:pt idx="0">
                  <c:v>502.8</c:v>
                </c:pt>
                <c:pt idx="1">
                  <c:v>512</c:v>
                </c:pt>
                <c:pt idx="2">
                  <c:v>503.2</c:v>
                </c:pt>
                <c:pt idx="3">
                  <c:v>501.9</c:v>
                </c:pt>
                <c:pt idx="4">
                  <c:v>502.7</c:v>
                </c:pt>
                <c:pt idx="5">
                  <c:v>490.2</c:v>
                </c:pt>
                <c:pt idx="6">
                  <c:v>488.7</c:v>
                </c:pt>
                <c:pt idx="7">
                  <c:v>489.3</c:v>
                </c:pt>
                <c:pt idx="8">
                  <c:v>484.7</c:v>
                </c:pt>
                <c:pt idx="9">
                  <c:v>491.2</c:v>
                </c:pt>
                <c:pt idx="10">
                  <c:v>493.9</c:v>
                </c:pt>
                <c:pt idx="11">
                  <c:v>486.3</c:v>
                </c:pt>
              </c:numCache>
            </c:numRef>
          </c:val>
          <c:smooth val="0"/>
        </c:ser>
        <c:ser>
          <c:idx val="2"/>
          <c:order val="1"/>
          <c:tx>
            <c:strRef>
              <c:f>'[3]新グラフ（年度）'!$I$4</c:f>
              <c:strCache>
                <c:ptCount val="1"/>
                <c:pt idx="0">
                  <c:v>２８年度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'[3]新グラフ（年度）'!$G$5:$G$16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'[3]新グラフ（年度）'!$I$5:$I$16</c:f>
              <c:numCache>
                <c:ptCount val="12"/>
                <c:pt idx="0">
                  <c:v>489.9</c:v>
                </c:pt>
                <c:pt idx="1">
                  <c:v>490.5</c:v>
                </c:pt>
                <c:pt idx="2">
                  <c:v>492.3</c:v>
                </c:pt>
                <c:pt idx="3">
                  <c:v>489.9</c:v>
                </c:pt>
                <c:pt idx="4">
                  <c:v>487.3</c:v>
                </c:pt>
                <c:pt idx="5">
                  <c:v>478.4</c:v>
                </c:pt>
                <c:pt idx="6">
                  <c:v>487</c:v>
                </c:pt>
                <c:pt idx="7">
                  <c:v>478.3</c:v>
                </c:pt>
                <c:pt idx="8">
                  <c:v>469</c:v>
                </c:pt>
                <c:pt idx="9">
                  <c:v>480.4</c:v>
                </c:pt>
                <c:pt idx="10">
                  <c:v>481.2</c:v>
                </c:pt>
                <c:pt idx="11">
                  <c:v>474.4</c:v>
                </c:pt>
              </c:numCache>
            </c:numRef>
          </c:val>
          <c:smooth val="0"/>
        </c:ser>
        <c:ser>
          <c:idx val="3"/>
          <c:order val="2"/>
          <c:tx>
            <c:strRef>
              <c:f>'[3]新グラフ（年度）'!$J$4</c:f>
              <c:strCache>
                <c:ptCount val="1"/>
                <c:pt idx="0">
                  <c:v>２９年度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'[3]新グラフ（年度）'!$G$5:$G$16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'[3]新グラフ（年度）'!$J$5:$J$16</c:f>
              <c:numCache>
                <c:ptCount val="12"/>
                <c:pt idx="0">
                  <c:v>468.6</c:v>
                </c:pt>
                <c:pt idx="1">
                  <c:v>481.1</c:v>
                </c:pt>
                <c:pt idx="2">
                  <c:v>493.9</c:v>
                </c:pt>
                <c:pt idx="3">
                  <c:v>492.9</c:v>
                </c:pt>
                <c:pt idx="4">
                  <c:v>487.7</c:v>
                </c:pt>
                <c:pt idx="5">
                  <c:v>488.1</c:v>
                </c:pt>
                <c:pt idx="6">
                  <c:v>481.6</c:v>
                </c:pt>
                <c:pt idx="7">
                  <c:v>485.9</c:v>
                </c:pt>
                <c:pt idx="8">
                  <c:v>473.9</c:v>
                </c:pt>
                <c:pt idx="9">
                  <c:v>494.1</c:v>
                </c:pt>
                <c:pt idx="10">
                  <c:v>500.3</c:v>
                </c:pt>
                <c:pt idx="11">
                  <c:v>491.5</c:v>
                </c:pt>
              </c:numCache>
            </c:numRef>
          </c:val>
          <c:smooth val="0"/>
        </c:ser>
        <c:ser>
          <c:idx val="4"/>
          <c:order val="3"/>
          <c:tx>
            <c:strRef>
              <c:f>'[3]新グラフ（年度）'!$K$4</c:f>
              <c:strCache>
                <c:ptCount val="1"/>
                <c:pt idx="0">
                  <c:v>３０年度</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'[3]新グラフ（年度）'!$G$5:$G$16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'[3]新グラフ（年度）'!$K$5:$K$16</c:f>
              <c:numCache>
                <c:ptCount val="12"/>
                <c:pt idx="0">
                  <c:v>490.4</c:v>
                </c:pt>
                <c:pt idx="1">
                  <c:v>504.7</c:v>
                </c:pt>
                <c:pt idx="2">
                  <c:v>498.4</c:v>
                </c:pt>
                <c:pt idx="3">
                  <c:v>494.1</c:v>
                </c:pt>
                <c:pt idx="4">
                  <c:v>491.2</c:v>
                </c:pt>
                <c:pt idx="5">
                  <c:v>484.1</c:v>
                </c:pt>
                <c:pt idx="6">
                  <c:v>490</c:v>
                </c:pt>
                <c:pt idx="7">
                  <c:v>498.9</c:v>
                </c:pt>
                <c:pt idx="8">
                  <c:v>492</c:v>
                </c:pt>
                <c:pt idx="9">
                  <c:v>515.5</c:v>
                </c:pt>
                <c:pt idx="10">
                  <c:v>519.5</c:v>
                </c:pt>
                <c:pt idx="11">
                  <c:v>466.8</c:v>
                </c:pt>
              </c:numCache>
            </c:numRef>
          </c:val>
          <c:smooth val="0"/>
        </c:ser>
        <c:ser>
          <c:idx val="0"/>
          <c:order val="4"/>
          <c:tx>
            <c:strRef>
              <c:f>'[3]新グラフ（年度）'!$L$4</c:f>
              <c:strCache>
                <c:ptCount val="1"/>
                <c:pt idx="0">
                  <c:v>３1年度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'[3]新グラフ（年度）'!$G$5:$G$16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'[3]新グラフ（年度）'!$L$5:$L$16</c:f>
              <c:numCache>
                <c:ptCount val="12"/>
                <c:pt idx="0">
                  <c:v>505.8</c:v>
                </c:pt>
                <c:pt idx="1">
                  <c:v>518.1</c:v>
                </c:pt>
                <c:pt idx="2">
                  <c:v>519.9</c:v>
                </c:pt>
                <c:pt idx="3">
                  <c:v>516.7</c:v>
                </c:pt>
              </c:numCache>
            </c:numRef>
          </c:val>
          <c:smooth val="0"/>
        </c:ser>
        <c:marker val="1"/>
        <c:axId val="47258972"/>
        <c:axId val="22677565"/>
      </c:lineChart>
      <c:catAx>
        <c:axId val="47258972"/>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009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2677565"/>
        <c:crosses val="autoZero"/>
        <c:auto val="1"/>
        <c:lblOffset val="100"/>
        <c:tickLblSkip val="1"/>
        <c:noMultiLvlLbl val="0"/>
      </c:catAx>
      <c:valAx>
        <c:axId val="22677565"/>
        <c:scaling>
          <c:orientation val="minMax"/>
          <c:max val="540"/>
          <c:min val="44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125"/>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47258972"/>
        <c:crossesAt val="1"/>
        <c:crossBetween val="between"/>
        <c:dispUnits/>
        <c:majorUnit val="20"/>
      </c:valAx>
      <c:spPr>
        <a:solidFill>
          <a:srgbClr val="FFFFFF"/>
        </a:solidFill>
        <a:ln w="12700">
          <a:solidFill>
            <a:srgbClr val="FFFFFF"/>
          </a:solidFill>
        </a:ln>
      </c:spPr>
    </c:plotArea>
    <c:legend>
      <c:legendPos val="r"/>
      <c:layout>
        <c:manualLayout>
          <c:xMode val="edge"/>
          <c:yMode val="edge"/>
          <c:x val="0.798"/>
          <c:y val="0.346"/>
          <c:w val="0.16325"/>
          <c:h val="0.38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出庫高数量</a:t>
            </a:r>
          </a:p>
        </c:rich>
      </c:tx>
      <c:layout>
        <c:manualLayout>
          <c:xMode val="factor"/>
          <c:yMode val="factor"/>
          <c:x val="-0.008"/>
          <c:y val="0"/>
        </c:manualLayout>
      </c:layout>
      <c:spPr>
        <a:noFill/>
        <a:ln w="3175">
          <a:noFill/>
        </a:ln>
      </c:spPr>
    </c:title>
    <c:plotArea>
      <c:layout>
        <c:manualLayout>
          <c:xMode val="edge"/>
          <c:yMode val="edge"/>
          <c:x val="0.11725"/>
          <c:y val="0.15975"/>
          <c:w val="0.6505"/>
          <c:h val="0.71825"/>
        </c:manualLayout>
      </c:layout>
      <c:lineChart>
        <c:grouping val="standard"/>
        <c:varyColors val="0"/>
        <c:ser>
          <c:idx val="1"/>
          <c:order val="0"/>
          <c:tx>
            <c:strRef>
              <c:f>'[3]新グラフ（年度）'!$N$4</c:f>
              <c:strCache>
                <c:ptCount val="1"/>
                <c:pt idx="0">
                  <c:v>２７年度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'[3]新グラフ（年度）'!$M$5:$M$16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'[3]新グラフ（年度）'!$N$5:$N$16</c:f>
              <c:numCache>
                <c:ptCount val="12"/>
                <c:pt idx="0">
                  <c:v>236.9</c:v>
                </c:pt>
                <c:pt idx="1">
                  <c:v>205.4</c:v>
                </c:pt>
                <c:pt idx="2">
                  <c:v>240.3</c:v>
                </c:pt>
                <c:pt idx="3">
                  <c:v>243</c:v>
                </c:pt>
                <c:pt idx="4">
                  <c:v>218.2</c:v>
                </c:pt>
                <c:pt idx="5">
                  <c:v>228.7</c:v>
                </c:pt>
                <c:pt idx="6">
                  <c:v>233.2</c:v>
                </c:pt>
                <c:pt idx="7">
                  <c:v>215.3</c:v>
                </c:pt>
                <c:pt idx="8">
                  <c:v>239.9</c:v>
                </c:pt>
                <c:pt idx="9">
                  <c:v>189.2</c:v>
                </c:pt>
                <c:pt idx="10">
                  <c:v>212</c:v>
                </c:pt>
                <c:pt idx="11">
                  <c:v>240.4</c:v>
                </c:pt>
              </c:numCache>
            </c:numRef>
          </c:val>
          <c:smooth val="0"/>
        </c:ser>
        <c:ser>
          <c:idx val="2"/>
          <c:order val="1"/>
          <c:tx>
            <c:strRef>
              <c:f>'[3]新グラフ（年度）'!$O$4</c:f>
              <c:strCache>
                <c:ptCount val="1"/>
                <c:pt idx="0">
                  <c:v>２８年度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'[3]新グラフ（年度）'!$M$5:$M$16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'[3]新グラフ（年度）'!$O$5:$O$16</c:f>
              <c:numCache>
                <c:ptCount val="12"/>
                <c:pt idx="0">
                  <c:v>227.8</c:v>
                </c:pt>
                <c:pt idx="1">
                  <c:v>219.5</c:v>
                </c:pt>
                <c:pt idx="2">
                  <c:v>231.2</c:v>
                </c:pt>
                <c:pt idx="3">
                  <c:v>223.7</c:v>
                </c:pt>
                <c:pt idx="4">
                  <c:v>219.6</c:v>
                </c:pt>
                <c:pt idx="5">
                  <c:v>227</c:v>
                </c:pt>
                <c:pt idx="6">
                  <c:v>222.1</c:v>
                </c:pt>
                <c:pt idx="7">
                  <c:v>239.3</c:v>
                </c:pt>
                <c:pt idx="8">
                  <c:v>239.8</c:v>
                </c:pt>
                <c:pt idx="9">
                  <c:v>191.5</c:v>
                </c:pt>
                <c:pt idx="10">
                  <c:v>207.2</c:v>
                </c:pt>
                <c:pt idx="11">
                  <c:v>250.1</c:v>
                </c:pt>
              </c:numCache>
            </c:numRef>
          </c:val>
          <c:smooth val="0"/>
        </c:ser>
        <c:ser>
          <c:idx val="3"/>
          <c:order val="2"/>
          <c:tx>
            <c:strRef>
              <c:f>'[3]新グラフ（年度）'!$P$4</c:f>
              <c:strCache>
                <c:ptCount val="1"/>
                <c:pt idx="0">
                  <c:v>２９年度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'[3]新グラフ（年度）'!$M$5:$M$16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'[3]新グラフ（年度）'!$P$5:$P$16</c:f>
              <c:numCache>
                <c:ptCount val="12"/>
                <c:pt idx="0">
                  <c:v>234.5</c:v>
                </c:pt>
                <c:pt idx="1">
                  <c:v>218.9</c:v>
                </c:pt>
                <c:pt idx="2">
                  <c:v>243.9</c:v>
                </c:pt>
                <c:pt idx="3">
                  <c:v>248.9</c:v>
                </c:pt>
                <c:pt idx="4">
                  <c:v>241.1</c:v>
                </c:pt>
                <c:pt idx="5">
                  <c:v>234.6</c:v>
                </c:pt>
                <c:pt idx="6">
                  <c:v>236.1</c:v>
                </c:pt>
                <c:pt idx="7">
                  <c:v>231.6</c:v>
                </c:pt>
                <c:pt idx="8">
                  <c:v>252</c:v>
                </c:pt>
                <c:pt idx="9">
                  <c:v>195.9</c:v>
                </c:pt>
                <c:pt idx="10">
                  <c:v>215.4</c:v>
                </c:pt>
                <c:pt idx="11">
                  <c:v>254.2</c:v>
                </c:pt>
              </c:numCache>
            </c:numRef>
          </c:val>
          <c:smooth val="0"/>
        </c:ser>
        <c:ser>
          <c:idx val="4"/>
          <c:order val="3"/>
          <c:tx>
            <c:strRef>
              <c:f>'[3]新グラフ（年度）'!$Q$4</c:f>
              <c:strCache>
                <c:ptCount val="1"/>
                <c:pt idx="0">
                  <c:v>３０年度</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'[3]新グラフ（年度）'!$M$5:$M$16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'[3]新グラフ（年度）'!$Q$5:$Q$16</c:f>
              <c:numCache>
                <c:ptCount val="12"/>
                <c:pt idx="0">
                  <c:v>243.4</c:v>
                </c:pt>
                <c:pt idx="1">
                  <c:v>223.9</c:v>
                </c:pt>
                <c:pt idx="2">
                  <c:v>242.8</c:v>
                </c:pt>
                <c:pt idx="3">
                  <c:v>250.2</c:v>
                </c:pt>
                <c:pt idx="4">
                  <c:v>242.9</c:v>
                </c:pt>
                <c:pt idx="5">
                  <c:v>229.9</c:v>
                </c:pt>
                <c:pt idx="6">
                  <c:v>247.7</c:v>
                </c:pt>
                <c:pt idx="7">
                  <c:v>268.8</c:v>
                </c:pt>
                <c:pt idx="8">
                  <c:v>253.9</c:v>
                </c:pt>
                <c:pt idx="9">
                  <c:v>208.3</c:v>
                </c:pt>
                <c:pt idx="10">
                  <c:v>215.4</c:v>
                </c:pt>
                <c:pt idx="11">
                  <c:v>287.5</c:v>
                </c:pt>
              </c:numCache>
            </c:numRef>
          </c:val>
          <c:smooth val="0"/>
        </c:ser>
        <c:ser>
          <c:idx val="0"/>
          <c:order val="4"/>
          <c:tx>
            <c:strRef>
              <c:f>'[3]新グラフ（年度）'!$R$4</c:f>
              <c:strCache>
                <c:ptCount val="1"/>
                <c:pt idx="0">
                  <c:v>３1年度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'[3]新グラフ（年度）'!$M$5:$M$16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'[3]新グラフ（年度）'!$R$5:$R$16</c:f>
              <c:numCache>
                <c:ptCount val="12"/>
                <c:pt idx="0">
                  <c:v>221.9</c:v>
                </c:pt>
                <c:pt idx="1">
                  <c:v>228.1</c:v>
                </c:pt>
                <c:pt idx="2">
                  <c:v>275.9</c:v>
                </c:pt>
                <c:pt idx="3">
                  <c:v>266.9</c:v>
                </c:pt>
              </c:numCache>
            </c:numRef>
          </c:val>
          <c:smooth val="0"/>
        </c:ser>
        <c:marker val="1"/>
        <c:axId val="2771494"/>
        <c:axId val="24943447"/>
      </c:lineChart>
      <c:catAx>
        <c:axId val="2771494"/>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925"/>
              <c:y val="0.000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4943447"/>
        <c:crosses val="autoZero"/>
        <c:auto val="1"/>
        <c:lblOffset val="100"/>
        <c:tickLblSkip val="1"/>
        <c:noMultiLvlLbl val="0"/>
      </c:catAx>
      <c:valAx>
        <c:axId val="24943447"/>
        <c:scaling>
          <c:orientation val="minMax"/>
          <c:max val="290"/>
          <c:min val="1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万トン</a:t>
                </a:r>
                <a:r>
                  <a:rPr lang="en-US" cap="none" sz="1025" b="0" i="0" u="none" baseline="0">
                    <a:solidFill>
                      <a:srgbClr val="000000"/>
                    </a:solidFill>
                    <a:latin typeface="ＭＳ Ｐゴシック"/>
                    <a:ea typeface="ＭＳ Ｐゴシック"/>
                    <a:cs typeface="ＭＳ Ｐゴシック"/>
                  </a:rPr>
                  <a:t>
</a:t>
                </a:r>
              </a:p>
            </c:rich>
          </c:tx>
          <c:layout>
            <c:manualLayout>
              <c:xMode val="factor"/>
              <c:yMode val="factor"/>
              <c:x val="-0.0015"/>
              <c:y val="-0.00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71494"/>
        <c:crossesAt val="1"/>
        <c:crossBetween val="between"/>
        <c:dispUnits/>
      </c:valAx>
      <c:spPr>
        <a:solidFill>
          <a:srgbClr val="FFFFFF"/>
        </a:solidFill>
        <a:ln w="12700">
          <a:solidFill>
            <a:srgbClr val="FFFFFF"/>
          </a:solidFill>
        </a:ln>
      </c:spPr>
    </c:plotArea>
    <c:legend>
      <c:legendPos val="r"/>
      <c:layout>
        <c:manualLayout>
          <c:xMode val="edge"/>
          <c:yMode val="edge"/>
          <c:x val="0.7945"/>
          <c:y val="0.337"/>
          <c:w val="0.16"/>
          <c:h val="0.390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1575"/>
          <c:y val="0"/>
        </c:manualLayout>
      </c:layout>
      <c:spPr>
        <a:noFill/>
        <a:ln w="3175">
          <a:noFill/>
        </a:ln>
      </c:spPr>
    </c:title>
    <c:plotArea>
      <c:layout>
        <c:manualLayout>
          <c:xMode val="edge"/>
          <c:yMode val="edge"/>
          <c:x val="0.0805"/>
          <c:y val="0.15675"/>
          <c:w val="0.68975"/>
          <c:h val="0.715"/>
        </c:manualLayout>
      </c:layout>
      <c:lineChart>
        <c:grouping val="standard"/>
        <c:varyColors val="0"/>
        <c:ser>
          <c:idx val="1"/>
          <c:order val="0"/>
          <c:tx>
            <c:strRef>
              <c:f>'[3]新グラフ（年度）'!$T$4</c:f>
              <c:strCache>
                <c:ptCount val="1"/>
                <c:pt idx="0">
                  <c:v>２７年度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'[3]新グラフ（年度）'!$S$5:$S$16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'[3]新グラフ（年度）'!$T$5:$T$16</c:f>
              <c:numCache>
                <c:ptCount val="12"/>
                <c:pt idx="0">
                  <c:v>739</c:v>
                </c:pt>
                <c:pt idx="1">
                  <c:v>738.4</c:v>
                </c:pt>
                <c:pt idx="2">
                  <c:v>740.7</c:v>
                </c:pt>
                <c:pt idx="3">
                  <c:v>736.7</c:v>
                </c:pt>
                <c:pt idx="4">
                  <c:v>747.8</c:v>
                </c:pt>
                <c:pt idx="5">
                  <c:v>749.6</c:v>
                </c:pt>
                <c:pt idx="6">
                  <c:v>749.9</c:v>
                </c:pt>
                <c:pt idx="7">
                  <c:v>749.6</c:v>
                </c:pt>
                <c:pt idx="8">
                  <c:v>750</c:v>
                </c:pt>
                <c:pt idx="9">
                  <c:v>745.2</c:v>
                </c:pt>
                <c:pt idx="10">
                  <c:v>744.6</c:v>
                </c:pt>
                <c:pt idx="11">
                  <c:v>745.6</c:v>
                </c:pt>
              </c:numCache>
            </c:numRef>
          </c:val>
          <c:smooth val="0"/>
        </c:ser>
        <c:ser>
          <c:idx val="2"/>
          <c:order val="1"/>
          <c:tx>
            <c:strRef>
              <c:f>'[3]新グラフ（年度）'!$U$4</c:f>
              <c:strCache>
                <c:ptCount val="1"/>
                <c:pt idx="0">
                  <c:v>２８年度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'[3]新グラフ（年度）'!$S$5:$S$16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'[3]新グラフ（年度）'!$U$5:$U$16</c:f>
              <c:numCache>
                <c:ptCount val="12"/>
                <c:pt idx="0">
                  <c:v>743</c:v>
                </c:pt>
                <c:pt idx="1">
                  <c:v>747.8</c:v>
                </c:pt>
                <c:pt idx="2">
                  <c:v>748.1</c:v>
                </c:pt>
                <c:pt idx="3">
                  <c:v>750.7</c:v>
                </c:pt>
                <c:pt idx="4">
                  <c:v>746.6</c:v>
                </c:pt>
                <c:pt idx="5">
                  <c:v>750.9</c:v>
                </c:pt>
                <c:pt idx="6">
                  <c:v>751</c:v>
                </c:pt>
                <c:pt idx="7">
                  <c:v>751.2</c:v>
                </c:pt>
                <c:pt idx="8">
                  <c:v>749.8</c:v>
                </c:pt>
                <c:pt idx="9">
                  <c:v>750.3</c:v>
                </c:pt>
                <c:pt idx="10">
                  <c:v>752.1</c:v>
                </c:pt>
                <c:pt idx="11">
                  <c:v>751.3</c:v>
                </c:pt>
              </c:numCache>
            </c:numRef>
          </c:val>
          <c:smooth val="0"/>
        </c:ser>
        <c:ser>
          <c:idx val="3"/>
          <c:order val="2"/>
          <c:tx>
            <c:strRef>
              <c:f>'[3]新グラフ（年度）'!$V$4</c:f>
              <c:strCache>
                <c:ptCount val="1"/>
                <c:pt idx="0">
                  <c:v>２９年度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'[3]新グラフ（年度）'!$S$5:$S$16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'[3]新グラフ（年度）'!$V$5:$V$16</c:f>
              <c:numCache>
                <c:ptCount val="12"/>
                <c:pt idx="0">
                  <c:v>752.3</c:v>
                </c:pt>
                <c:pt idx="1">
                  <c:v>753.4</c:v>
                </c:pt>
                <c:pt idx="2">
                  <c:v>758.9</c:v>
                </c:pt>
                <c:pt idx="3">
                  <c:v>759.4</c:v>
                </c:pt>
                <c:pt idx="4">
                  <c:v>758.8</c:v>
                </c:pt>
                <c:pt idx="5">
                  <c:v>758.6</c:v>
                </c:pt>
                <c:pt idx="6">
                  <c:v>761</c:v>
                </c:pt>
                <c:pt idx="7">
                  <c:v>762.7</c:v>
                </c:pt>
                <c:pt idx="8">
                  <c:v>766.1</c:v>
                </c:pt>
                <c:pt idx="9">
                  <c:v>767</c:v>
                </c:pt>
                <c:pt idx="10">
                  <c:v>766.8</c:v>
                </c:pt>
                <c:pt idx="11">
                  <c:v>769.8</c:v>
                </c:pt>
              </c:numCache>
            </c:numRef>
          </c:val>
          <c:smooth val="0"/>
        </c:ser>
        <c:ser>
          <c:idx val="4"/>
          <c:order val="3"/>
          <c:tx>
            <c:strRef>
              <c:f>'[3]新グラフ（年度）'!$W$4</c:f>
              <c:strCache>
                <c:ptCount val="1"/>
                <c:pt idx="0">
                  <c:v>３０年度</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'[3]新グラフ（年度）'!$S$5:$S$16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'[3]新グラフ（年度）'!$W$5:$W$16</c:f>
              <c:numCache>
                <c:ptCount val="12"/>
                <c:pt idx="0">
                  <c:v>769.7</c:v>
                </c:pt>
                <c:pt idx="1">
                  <c:v>772.3</c:v>
                </c:pt>
                <c:pt idx="2">
                  <c:v>772.1</c:v>
                </c:pt>
                <c:pt idx="3">
                  <c:v>772.1</c:v>
                </c:pt>
                <c:pt idx="4">
                  <c:v>772</c:v>
                </c:pt>
                <c:pt idx="5">
                  <c:v>772</c:v>
                </c:pt>
                <c:pt idx="6">
                  <c:v>771.8</c:v>
                </c:pt>
                <c:pt idx="7">
                  <c:v>773.5</c:v>
                </c:pt>
                <c:pt idx="8">
                  <c:v>773.6</c:v>
                </c:pt>
                <c:pt idx="9">
                  <c:v>775.4</c:v>
                </c:pt>
                <c:pt idx="10">
                  <c:v>774.4</c:v>
                </c:pt>
                <c:pt idx="11">
                  <c:v>776.5</c:v>
                </c:pt>
              </c:numCache>
            </c:numRef>
          </c:val>
          <c:smooth val="0"/>
        </c:ser>
        <c:ser>
          <c:idx val="0"/>
          <c:order val="4"/>
          <c:tx>
            <c:strRef>
              <c:f>'[3]新グラフ（年度）'!$X$4</c:f>
              <c:strCache>
                <c:ptCount val="1"/>
                <c:pt idx="0">
                  <c:v>３1年度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'[3]新グラフ（年度）'!$S$5:$S$16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'[3]新グラフ（年度）'!$X$5:$X$16</c:f>
              <c:numCache>
                <c:ptCount val="12"/>
                <c:pt idx="0">
                  <c:v>794.6</c:v>
                </c:pt>
                <c:pt idx="1">
                  <c:v>800.2</c:v>
                </c:pt>
                <c:pt idx="2">
                  <c:v>781.9</c:v>
                </c:pt>
                <c:pt idx="3">
                  <c:v>809.1</c:v>
                </c:pt>
              </c:numCache>
            </c:numRef>
          </c:val>
          <c:smooth val="0"/>
        </c:ser>
        <c:marker val="1"/>
        <c:axId val="23164432"/>
        <c:axId val="7153297"/>
      </c:lineChart>
      <c:catAx>
        <c:axId val="23164432"/>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1175"/>
              <c:y val="-0.0007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7153297"/>
        <c:crosses val="autoZero"/>
        <c:auto val="1"/>
        <c:lblOffset val="100"/>
        <c:tickLblSkip val="1"/>
        <c:noMultiLvlLbl val="0"/>
      </c:catAx>
      <c:valAx>
        <c:axId val="7153297"/>
        <c:scaling>
          <c:orientation val="minMax"/>
          <c:max val="810"/>
          <c:min val="71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135"/>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23164432"/>
        <c:crossesAt val="1"/>
        <c:crossBetween val="between"/>
        <c:dispUnits/>
      </c:valAx>
      <c:spPr>
        <a:solidFill>
          <a:srgbClr val="FFFFFF"/>
        </a:solidFill>
        <a:ln w="12700">
          <a:solidFill>
            <a:srgbClr val="FFFFFF"/>
          </a:solidFill>
        </a:ln>
      </c:spPr>
    </c:plotArea>
    <c:legend>
      <c:legendPos val="r"/>
      <c:layout>
        <c:manualLayout>
          <c:xMode val="edge"/>
          <c:yMode val="edge"/>
          <c:x val="0.79325"/>
          <c:y val="0.33825"/>
          <c:w val="0.1595"/>
          <c:h val="0.387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161925</xdr:rowOff>
    </xdr:from>
    <xdr:to>
      <xdr:col>5</xdr:col>
      <xdr:colOff>438150</xdr:colOff>
      <xdr:row>2</xdr:row>
      <xdr:rowOff>142875</xdr:rowOff>
    </xdr:to>
    <xdr:sp>
      <xdr:nvSpPr>
        <xdr:cNvPr id="1" name="四角形 3"/>
        <xdr:cNvSpPr>
          <a:spLocks/>
        </xdr:cNvSpPr>
      </xdr:nvSpPr>
      <xdr:spPr>
        <a:xfrm>
          <a:off x="1476375" y="161925"/>
          <a:ext cx="3648075" cy="457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5342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xdr:row>
      <xdr:rowOff>142875</xdr:rowOff>
    </xdr:from>
    <xdr:to>
      <xdr:col>10</xdr:col>
      <xdr:colOff>561975</xdr:colOff>
      <xdr:row>17</xdr:row>
      <xdr:rowOff>123825</xdr:rowOff>
    </xdr:to>
    <xdr:graphicFrame>
      <xdr:nvGraphicFramePr>
        <xdr:cNvPr id="1" name="Chart 36"/>
        <xdr:cNvGraphicFramePr/>
      </xdr:nvGraphicFramePr>
      <xdr:xfrm>
        <a:off x="2609850" y="581025"/>
        <a:ext cx="4810125" cy="2552700"/>
      </xdr:xfrm>
      <a:graphic>
        <a:graphicData uri="http://schemas.openxmlformats.org/drawingml/2006/chart">
          <c:chart xmlns:c="http://schemas.openxmlformats.org/drawingml/2006/chart" r:id="rId1"/>
        </a:graphicData>
      </a:graphic>
    </xdr:graphicFrame>
    <xdr:clientData/>
  </xdr:twoCellAnchor>
  <xdr:twoCellAnchor>
    <xdr:from>
      <xdr:col>3</xdr:col>
      <xdr:colOff>571500</xdr:colOff>
      <xdr:row>18</xdr:row>
      <xdr:rowOff>133350</xdr:rowOff>
    </xdr:from>
    <xdr:to>
      <xdr:col>10</xdr:col>
      <xdr:colOff>552450</xdr:colOff>
      <xdr:row>33</xdr:row>
      <xdr:rowOff>104775</xdr:rowOff>
    </xdr:to>
    <xdr:graphicFrame>
      <xdr:nvGraphicFramePr>
        <xdr:cNvPr id="2" name="Chart 37"/>
        <xdr:cNvGraphicFramePr/>
      </xdr:nvGraphicFramePr>
      <xdr:xfrm>
        <a:off x="2628900" y="3314700"/>
        <a:ext cx="4781550" cy="2543175"/>
      </xdr:xfrm>
      <a:graphic>
        <a:graphicData uri="http://schemas.openxmlformats.org/drawingml/2006/chart">
          <c:chart xmlns:c="http://schemas.openxmlformats.org/drawingml/2006/chart" r:id="rId2"/>
        </a:graphicData>
      </a:graphic>
    </xdr:graphicFrame>
    <xdr:clientData/>
  </xdr:twoCellAnchor>
  <xdr:twoCellAnchor>
    <xdr:from>
      <xdr:col>11</xdr:col>
      <xdr:colOff>57150</xdr:colOff>
      <xdr:row>2</xdr:row>
      <xdr:rowOff>142875</xdr:rowOff>
    </xdr:from>
    <xdr:to>
      <xdr:col>18</xdr:col>
      <xdr:colOff>180975</xdr:colOff>
      <xdr:row>17</xdr:row>
      <xdr:rowOff>123825</xdr:rowOff>
    </xdr:to>
    <xdr:graphicFrame>
      <xdr:nvGraphicFramePr>
        <xdr:cNvPr id="3" name="Chart 38"/>
        <xdr:cNvGraphicFramePr/>
      </xdr:nvGraphicFramePr>
      <xdr:xfrm>
        <a:off x="7600950" y="581025"/>
        <a:ext cx="4924425" cy="2552700"/>
      </xdr:xfrm>
      <a:graphic>
        <a:graphicData uri="http://schemas.openxmlformats.org/drawingml/2006/chart">
          <c:chart xmlns:c="http://schemas.openxmlformats.org/drawingml/2006/chart" r:id="rId3"/>
        </a:graphicData>
      </a:graphic>
    </xdr:graphicFrame>
    <xdr:clientData/>
  </xdr:twoCellAnchor>
  <xdr:twoCellAnchor>
    <xdr:from>
      <xdr:col>11</xdr:col>
      <xdr:colOff>66675</xdr:colOff>
      <xdr:row>18</xdr:row>
      <xdr:rowOff>133350</xdr:rowOff>
    </xdr:from>
    <xdr:to>
      <xdr:col>18</xdr:col>
      <xdr:colOff>209550</xdr:colOff>
      <xdr:row>33</xdr:row>
      <xdr:rowOff>133350</xdr:rowOff>
    </xdr:to>
    <xdr:graphicFrame>
      <xdr:nvGraphicFramePr>
        <xdr:cNvPr id="4" name="Chart 39"/>
        <xdr:cNvGraphicFramePr/>
      </xdr:nvGraphicFramePr>
      <xdr:xfrm>
        <a:off x="7610475" y="3314700"/>
        <a:ext cx="4943475" cy="25717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85;&#36890;&#20462;&#27491;&#65289;31-4&#30330;&#34920;&#29992;XLS&#65288;&#27010;&#35201;&#20837;&#1242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LBBSN-HD\PLBBSE-HD\01_&#21442;&#20107;&#23448;(&#29289;&#27969;&#29987;&#26989;)&#23460;\03_&#20489;&#24235;&#29677;\03_&#32113;&#35336;\01_&#20489;&#24235;&#32113;&#35336;21&#31038;&#65288;&#27598;&#26376;&#65289;\&#65298;&#65297;&#31038;&#36895;&#22577;%2026.4&#65374;&#65288;&#38598;&#35336;&#20316;&#26989;&#12501;&#12449;&#12452;&#12523;&#65289;\&#65298;&#65297;&#31038;&#36895;&#22577;%2031.4~&#20196;&#21644;1.3\R1.7\&#26085;&#36890;&#20462;&#27491;&#65289;21&#31038;&#12464;&#12521;&#12501;3107&#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グラフ（年度）"/>
      <sheetName val="Ｃ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
      <sheetName val="ＡＢ表"/>
      <sheetName val="Ｃ表"/>
      <sheetName val="推移表"/>
      <sheetName val="グラフ"/>
    </sheetNames>
    <sheetDataSet>
      <sheetData sheetId="1">
        <row r="4">
          <cell r="D4" t="str">
            <v>平成31年4月</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XXXXX"/>
      <sheetName val="新グラフ（年度）"/>
    </sheetNames>
    <sheetDataSet>
      <sheetData sheetId="1">
        <row r="4">
          <cell r="B4" t="str">
            <v>２７年度</v>
          </cell>
          <cell r="C4" t="str">
            <v>２８年度</v>
          </cell>
          <cell r="D4" t="str">
            <v>２９年度</v>
          </cell>
          <cell r="E4" t="str">
            <v>３０年度</v>
          </cell>
          <cell r="F4" t="str">
            <v>３1年度</v>
          </cell>
          <cell r="H4" t="str">
            <v>２７年度</v>
          </cell>
          <cell r="I4" t="str">
            <v>２８年度</v>
          </cell>
          <cell r="J4" t="str">
            <v>２９年度</v>
          </cell>
          <cell r="K4" t="str">
            <v>３０年度</v>
          </cell>
          <cell r="L4" t="str">
            <v>３1年度</v>
          </cell>
          <cell r="N4" t="str">
            <v>２７年度</v>
          </cell>
          <cell r="O4" t="str">
            <v>２８年度</v>
          </cell>
          <cell r="P4" t="str">
            <v>２９年度</v>
          </cell>
          <cell r="Q4" t="str">
            <v>３０年度</v>
          </cell>
          <cell r="R4" t="str">
            <v>３1年度</v>
          </cell>
          <cell r="T4" t="str">
            <v>２７年度</v>
          </cell>
          <cell r="U4" t="str">
            <v>２８年度</v>
          </cell>
          <cell r="V4" t="str">
            <v>２９年度</v>
          </cell>
          <cell r="W4" t="str">
            <v>３０年度</v>
          </cell>
          <cell r="X4" t="str">
            <v>３1年度</v>
          </cell>
        </row>
        <row r="5">
          <cell r="A5">
            <v>4</v>
          </cell>
          <cell r="B5">
            <v>236.1</v>
          </cell>
          <cell r="C5">
            <v>231.3</v>
          </cell>
          <cell r="D5">
            <v>228.7</v>
          </cell>
          <cell r="E5">
            <v>242.2</v>
          </cell>
          <cell r="F5">
            <v>256.5</v>
          </cell>
          <cell r="G5">
            <v>4</v>
          </cell>
          <cell r="H5">
            <v>502.8</v>
          </cell>
          <cell r="I5">
            <v>489.9</v>
          </cell>
          <cell r="J5">
            <v>468.6</v>
          </cell>
          <cell r="K5">
            <v>490.4</v>
          </cell>
          <cell r="L5">
            <v>505.8</v>
          </cell>
          <cell r="M5">
            <v>4</v>
          </cell>
          <cell r="N5">
            <v>236.9</v>
          </cell>
          <cell r="O5">
            <v>227.8</v>
          </cell>
          <cell r="P5">
            <v>234.5</v>
          </cell>
          <cell r="Q5">
            <v>243.4</v>
          </cell>
          <cell r="R5">
            <v>221.9</v>
          </cell>
          <cell r="S5">
            <v>4</v>
          </cell>
          <cell r="T5">
            <v>739</v>
          </cell>
          <cell r="U5">
            <v>743</v>
          </cell>
          <cell r="V5">
            <v>752.3</v>
          </cell>
          <cell r="W5">
            <v>769.7</v>
          </cell>
          <cell r="X5">
            <v>794.6</v>
          </cell>
        </row>
        <row r="6">
          <cell r="A6">
            <v>5</v>
          </cell>
          <cell r="B6">
            <v>214.7</v>
          </cell>
          <cell r="C6">
            <v>220.1</v>
          </cell>
          <cell r="D6">
            <v>231.5</v>
          </cell>
          <cell r="E6">
            <v>238.1</v>
          </cell>
          <cell r="F6">
            <v>240.4</v>
          </cell>
          <cell r="G6">
            <v>5</v>
          </cell>
          <cell r="H6">
            <v>512</v>
          </cell>
          <cell r="I6">
            <v>490.5</v>
          </cell>
          <cell r="J6">
            <v>481.1</v>
          </cell>
          <cell r="K6">
            <v>504.7</v>
          </cell>
          <cell r="L6">
            <v>518.1</v>
          </cell>
          <cell r="M6">
            <v>5</v>
          </cell>
          <cell r="N6">
            <v>205.4</v>
          </cell>
          <cell r="O6">
            <v>219.5</v>
          </cell>
          <cell r="P6">
            <v>218.9</v>
          </cell>
          <cell r="Q6">
            <v>223.9</v>
          </cell>
          <cell r="R6">
            <v>228.1</v>
          </cell>
          <cell r="S6">
            <v>5</v>
          </cell>
          <cell r="T6">
            <v>738.4</v>
          </cell>
          <cell r="U6">
            <v>747.8</v>
          </cell>
          <cell r="V6">
            <v>753.4</v>
          </cell>
          <cell r="W6">
            <v>772.3</v>
          </cell>
          <cell r="X6">
            <v>800.2</v>
          </cell>
        </row>
        <row r="7">
          <cell r="A7">
            <v>6</v>
          </cell>
          <cell r="B7">
            <v>231.5</v>
          </cell>
          <cell r="C7">
            <v>233</v>
          </cell>
          <cell r="D7">
            <v>256.7</v>
          </cell>
          <cell r="E7">
            <v>238.1</v>
          </cell>
          <cell r="F7">
            <v>277.7</v>
          </cell>
          <cell r="G7">
            <v>6</v>
          </cell>
          <cell r="H7">
            <v>503.2</v>
          </cell>
          <cell r="I7">
            <v>492.3</v>
          </cell>
          <cell r="J7">
            <v>493.9</v>
          </cell>
          <cell r="K7">
            <v>498.4</v>
          </cell>
          <cell r="L7">
            <v>519.9</v>
          </cell>
          <cell r="M7">
            <v>6</v>
          </cell>
          <cell r="N7">
            <v>240.3</v>
          </cell>
          <cell r="O7">
            <v>231.2</v>
          </cell>
          <cell r="P7">
            <v>243.9</v>
          </cell>
          <cell r="Q7">
            <v>242.8</v>
          </cell>
          <cell r="R7">
            <v>275.9</v>
          </cell>
          <cell r="S7">
            <v>6</v>
          </cell>
          <cell r="T7">
            <v>740.7</v>
          </cell>
          <cell r="U7">
            <v>748.1</v>
          </cell>
          <cell r="V7">
            <v>758.9</v>
          </cell>
          <cell r="W7">
            <v>772.1</v>
          </cell>
          <cell r="X7">
            <v>781.9</v>
          </cell>
        </row>
        <row r="8">
          <cell r="A8">
            <v>7</v>
          </cell>
          <cell r="B8">
            <v>241.7</v>
          </cell>
          <cell r="C8">
            <v>221.3</v>
          </cell>
          <cell r="D8">
            <v>247.9</v>
          </cell>
          <cell r="E8">
            <v>246</v>
          </cell>
          <cell r="F8">
            <v>263.7</v>
          </cell>
          <cell r="G8">
            <v>7</v>
          </cell>
          <cell r="H8">
            <v>501.9</v>
          </cell>
          <cell r="I8">
            <v>489.9</v>
          </cell>
          <cell r="J8">
            <v>492.9</v>
          </cell>
          <cell r="K8">
            <v>494.1</v>
          </cell>
          <cell r="L8">
            <v>516.7</v>
          </cell>
          <cell r="M8">
            <v>7</v>
          </cell>
          <cell r="N8">
            <v>243</v>
          </cell>
          <cell r="O8">
            <v>223.7</v>
          </cell>
          <cell r="P8">
            <v>248.9</v>
          </cell>
          <cell r="Q8">
            <v>250.2</v>
          </cell>
          <cell r="R8">
            <v>266.9</v>
          </cell>
          <cell r="S8">
            <v>7</v>
          </cell>
          <cell r="T8">
            <v>736.7</v>
          </cell>
          <cell r="U8">
            <v>750.7</v>
          </cell>
          <cell r="V8">
            <v>759.4</v>
          </cell>
          <cell r="W8">
            <v>772.1</v>
          </cell>
          <cell r="X8">
            <v>809.1</v>
          </cell>
        </row>
        <row r="9">
          <cell r="A9">
            <v>8</v>
          </cell>
          <cell r="B9">
            <v>219.1</v>
          </cell>
          <cell r="C9">
            <v>217</v>
          </cell>
          <cell r="D9">
            <v>235.7</v>
          </cell>
          <cell r="E9">
            <v>240</v>
          </cell>
          <cell r="G9">
            <v>8</v>
          </cell>
          <cell r="H9">
            <v>502.7</v>
          </cell>
          <cell r="I9">
            <v>487.3</v>
          </cell>
          <cell r="J9">
            <v>487.7</v>
          </cell>
          <cell r="K9">
            <v>491.2</v>
          </cell>
          <cell r="M9">
            <v>8</v>
          </cell>
          <cell r="N9">
            <v>218.2</v>
          </cell>
          <cell r="O9">
            <v>219.6</v>
          </cell>
          <cell r="P9">
            <v>241.1</v>
          </cell>
          <cell r="Q9">
            <v>242.9</v>
          </cell>
          <cell r="S9">
            <v>8</v>
          </cell>
          <cell r="T9">
            <v>747.8</v>
          </cell>
          <cell r="U9">
            <v>746.6</v>
          </cell>
          <cell r="V9">
            <v>758.8</v>
          </cell>
          <cell r="W9">
            <v>772</v>
          </cell>
        </row>
        <row r="10">
          <cell r="A10">
            <v>9</v>
          </cell>
          <cell r="B10">
            <v>216.2</v>
          </cell>
          <cell r="C10">
            <v>218.1</v>
          </cell>
          <cell r="D10">
            <v>235.1</v>
          </cell>
          <cell r="E10">
            <v>222.7</v>
          </cell>
          <cell r="G10">
            <v>9</v>
          </cell>
          <cell r="H10">
            <v>490.2</v>
          </cell>
          <cell r="I10">
            <v>478.4</v>
          </cell>
          <cell r="J10">
            <v>488.1</v>
          </cell>
          <cell r="K10">
            <v>484.1</v>
          </cell>
          <cell r="M10">
            <v>9</v>
          </cell>
          <cell r="N10">
            <v>228.7</v>
          </cell>
          <cell r="O10">
            <v>227</v>
          </cell>
          <cell r="P10">
            <v>234.6</v>
          </cell>
          <cell r="Q10">
            <v>229.9</v>
          </cell>
          <cell r="S10">
            <v>9</v>
          </cell>
          <cell r="T10">
            <v>749.6</v>
          </cell>
          <cell r="U10">
            <v>750.9</v>
          </cell>
          <cell r="V10">
            <v>758.6</v>
          </cell>
          <cell r="W10">
            <v>772</v>
          </cell>
        </row>
        <row r="11">
          <cell r="A11">
            <v>10</v>
          </cell>
          <cell r="B11">
            <v>231.6</v>
          </cell>
          <cell r="C11">
            <v>231</v>
          </cell>
          <cell r="D11">
            <v>229.5</v>
          </cell>
          <cell r="E11">
            <v>253.6</v>
          </cell>
          <cell r="G11">
            <v>10</v>
          </cell>
          <cell r="H11">
            <v>488.7</v>
          </cell>
          <cell r="I11">
            <v>487</v>
          </cell>
          <cell r="J11">
            <v>481.6</v>
          </cell>
          <cell r="K11">
            <v>490</v>
          </cell>
          <cell r="M11">
            <v>10</v>
          </cell>
          <cell r="N11">
            <v>233.2</v>
          </cell>
          <cell r="O11">
            <v>222.1</v>
          </cell>
          <cell r="P11">
            <v>236.1</v>
          </cell>
          <cell r="Q11">
            <v>247.7</v>
          </cell>
          <cell r="S11">
            <v>10</v>
          </cell>
          <cell r="T11">
            <v>749.9</v>
          </cell>
          <cell r="U11">
            <v>751</v>
          </cell>
          <cell r="V11">
            <v>761</v>
          </cell>
          <cell r="W11">
            <v>771.8</v>
          </cell>
        </row>
        <row r="12">
          <cell r="A12">
            <v>11</v>
          </cell>
          <cell r="B12">
            <v>215.9</v>
          </cell>
          <cell r="C12">
            <v>230.5</v>
          </cell>
          <cell r="D12">
            <v>235.9</v>
          </cell>
          <cell r="E12">
            <v>277.8</v>
          </cell>
          <cell r="G12">
            <v>11</v>
          </cell>
          <cell r="H12">
            <v>489.3</v>
          </cell>
          <cell r="I12">
            <v>478.3</v>
          </cell>
          <cell r="J12">
            <v>485.9</v>
          </cell>
          <cell r="K12">
            <v>498.9</v>
          </cell>
          <cell r="M12">
            <v>11</v>
          </cell>
          <cell r="N12">
            <v>215.3</v>
          </cell>
          <cell r="O12">
            <v>239.3</v>
          </cell>
          <cell r="P12">
            <v>231.6</v>
          </cell>
          <cell r="Q12">
            <v>268.8</v>
          </cell>
          <cell r="S12">
            <v>11</v>
          </cell>
          <cell r="T12">
            <v>749.6</v>
          </cell>
          <cell r="U12">
            <v>751.2</v>
          </cell>
          <cell r="V12">
            <v>762.7</v>
          </cell>
          <cell r="W12">
            <v>773.5</v>
          </cell>
        </row>
        <row r="13">
          <cell r="A13">
            <v>12</v>
          </cell>
          <cell r="B13">
            <v>235.3</v>
          </cell>
          <cell r="C13">
            <v>230.4</v>
          </cell>
          <cell r="D13">
            <v>240</v>
          </cell>
          <cell r="E13">
            <v>247</v>
          </cell>
          <cell r="G13">
            <v>12</v>
          </cell>
          <cell r="H13">
            <v>484.7</v>
          </cell>
          <cell r="I13">
            <v>469</v>
          </cell>
          <cell r="J13">
            <v>473.9</v>
          </cell>
          <cell r="K13">
            <v>492</v>
          </cell>
          <cell r="M13">
            <v>12</v>
          </cell>
          <cell r="N13">
            <v>239.9</v>
          </cell>
          <cell r="O13">
            <v>239.8</v>
          </cell>
          <cell r="P13">
            <v>252</v>
          </cell>
          <cell r="Q13">
            <v>253.9</v>
          </cell>
          <cell r="S13">
            <v>12</v>
          </cell>
          <cell r="T13">
            <v>750</v>
          </cell>
          <cell r="U13">
            <v>749.8</v>
          </cell>
          <cell r="V13">
            <v>766.1</v>
          </cell>
          <cell r="W13">
            <v>773.6</v>
          </cell>
        </row>
        <row r="14">
          <cell r="A14">
            <v>1</v>
          </cell>
          <cell r="B14">
            <v>195.7</v>
          </cell>
          <cell r="C14">
            <v>203.1</v>
          </cell>
          <cell r="D14">
            <v>216</v>
          </cell>
          <cell r="E14">
            <v>231.8</v>
          </cell>
          <cell r="G14">
            <v>1</v>
          </cell>
          <cell r="H14">
            <v>491.2</v>
          </cell>
          <cell r="I14">
            <v>480.4</v>
          </cell>
          <cell r="J14">
            <v>494.1</v>
          </cell>
          <cell r="K14">
            <v>515.5</v>
          </cell>
          <cell r="M14">
            <v>1</v>
          </cell>
          <cell r="N14">
            <v>189.2</v>
          </cell>
          <cell r="O14">
            <v>191.5</v>
          </cell>
          <cell r="P14">
            <v>195.9</v>
          </cell>
          <cell r="Q14">
            <v>208.3</v>
          </cell>
          <cell r="S14">
            <v>1</v>
          </cell>
          <cell r="T14">
            <v>745.2</v>
          </cell>
          <cell r="U14">
            <v>750.3</v>
          </cell>
          <cell r="V14">
            <v>767</v>
          </cell>
          <cell r="W14">
            <v>775.4</v>
          </cell>
        </row>
        <row r="15">
          <cell r="A15">
            <v>2</v>
          </cell>
          <cell r="B15">
            <v>214.7</v>
          </cell>
          <cell r="C15">
            <v>207.9</v>
          </cell>
          <cell r="D15">
            <v>221.7</v>
          </cell>
          <cell r="E15">
            <v>219.4</v>
          </cell>
          <cell r="G15">
            <v>2</v>
          </cell>
          <cell r="H15">
            <v>493.9</v>
          </cell>
          <cell r="I15">
            <v>481.2</v>
          </cell>
          <cell r="J15">
            <v>500.3</v>
          </cell>
          <cell r="K15">
            <v>519.5</v>
          </cell>
          <cell r="M15">
            <v>2</v>
          </cell>
          <cell r="N15">
            <v>212</v>
          </cell>
          <cell r="O15">
            <v>207.2</v>
          </cell>
          <cell r="P15">
            <v>215.4</v>
          </cell>
          <cell r="Q15">
            <v>215.4</v>
          </cell>
          <cell r="S15">
            <v>2</v>
          </cell>
          <cell r="T15">
            <v>744.6</v>
          </cell>
          <cell r="U15">
            <v>752.1</v>
          </cell>
          <cell r="V15">
            <v>766.8</v>
          </cell>
          <cell r="W15">
            <v>774.4</v>
          </cell>
        </row>
        <row r="16">
          <cell r="A16">
            <v>3</v>
          </cell>
          <cell r="B16">
            <v>232.8</v>
          </cell>
          <cell r="C16">
            <v>243.3</v>
          </cell>
          <cell r="D16">
            <v>245.4</v>
          </cell>
          <cell r="E16">
            <v>234.7</v>
          </cell>
          <cell r="G16">
            <v>3</v>
          </cell>
          <cell r="H16">
            <v>486.3</v>
          </cell>
          <cell r="I16">
            <v>474.4</v>
          </cell>
          <cell r="J16">
            <v>491.5</v>
          </cell>
          <cell r="K16">
            <v>466.8</v>
          </cell>
          <cell r="M16">
            <v>3</v>
          </cell>
          <cell r="N16">
            <v>240.4</v>
          </cell>
          <cell r="O16">
            <v>250.1</v>
          </cell>
          <cell r="P16">
            <v>254.2</v>
          </cell>
          <cell r="Q16">
            <v>287.5</v>
          </cell>
          <cell r="S16">
            <v>3</v>
          </cell>
          <cell r="T16">
            <v>745.6</v>
          </cell>
          <cell r="U16">
            <v>751.3</v>
          </cell>
          <cell r="V16">
            <v>769.8</v>
          </cell>
          <cell r="W16">
            <v>776.5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M25"/>
  <sheetViews>
    <sheetView zoomScale="85" zoomScaleNormal="85" workbookViewId="0" topLeftCell="A16">
      <selection activeCell="A8" sqref="A8:J8"/>
    </sheetView>
  </sheetViews>
  <sheetFormatPr defaultColWidth="9.00390625" defaultRowHeight="13.5"/>
  <cols>
    <col min="1" max="1" width="10.75390625" style="183" customWidth="1"/>
    <col min="2" max="2" width="6.50390625" style="183" customWidth="1"/>
    <col min="3" max="3" width="10.875" style="183" customWidth="1"/>
    <col min="4" max="4" width="8.50390625" style="183" customWidth="1"/>
    <col min="5" max="5" width="9.625" style="183" customWidth="1"/>
    <col min="6" max="6" width="9.00390625" style="183" customWidth="1"/>
    <col min="7" max="7" width="9.125" style="183" customWidth="1"/>
    <col min="8" max="8" width="9.25390625" style="183" customWidth="1"/>
    <col min="9" max="9" width="9.625" style="183" customWidth="1"/>
    <col min="10" max="10" width="8.625" style="183" customWidth="1"/>
    <col min="11" max="16384" width="9.00390625" style="39" customWidth="1"/>
  </cols>
  <sheetData>
    <row r="1" spans="1:10" ht="18" customHeight="1">
      <c r="A1" s="300" t="s">
        <v>194</v>
      </c>
      <c r="B1" s="300"/>
      <c r="C1" s="300"/>
      <c r="D1" s="300"/>
      <c r="E1" s="300"/>
      <c r="F1" s="300"/>
      <c r="G1" s="300"/>
      <c r="H1" s="300"/>
      <c r="I1" s="300"/>
      <c r="J1" s="300"/>
    </row>
    <row r="2" ht="14.25">
      <c r="C2" s="183" t="s">
        <v>127</v>
      </c>
    </row>
    <row r="3" spans="5:10" ht="14.25">
      <c r="E3" s="184"/>
      <c r="F3" s="301">
        <v>43721</v>
      </c>
      <c r="G3" s="301"/>
      <c r="H3" s="301"/>
      <c r="I3" s="301"/>
      <c r="J3" s="185"/>
    </row>
    <row r="4" spans="5:10" ht="14.25">
      <c r="E4" s="186" t="s">
        <v>117</v>
      </c>
      <c r="F4" s="186" t="s">
        <v>112</v>
      </c>
      <c r="G4" s="186"/>
      <c r="H4" s="186"/>
      <c r="I4" s="186"/>
      <c r="J4" s="186"/>
    </row>
    <row r="5" spans="5:10" ht="14.25">
      <c r="E5" s="186" t="s">
        <v>117</v>
      </c>
      <c r="F5" s="186" t="s">
        <v>183</v>
      </c>
      <c r="G5" s="186"/>
      <c r="H5" s="186"/>
      <c r="I5" s="186"/>
      <c r="J5" s="186"/>
    </row>
    <row r="6" spans="5:10" ht="14.25">
      <c r="E6" s="186" t="s">
        <v>117</v>
      </c>
      <c r="F6" s="186" t="s">
        <v>177</v>
      </c>
      <c r="G6" s="186"/>
      <c r="H6" s="186"/>
      <c r="I6" s="186"/>
      <c r="J6" s="186"/>
    </row>
    <row r="7" ht="22.5" customHeight="1" thickBot="1"/>
    <row r="8" spans="1:10" s="62" customFormat="1" ht="210" customHeight="1" thickBot="1">
      <c r="A8" s="302" t="s">
        <v>206</v>
      </c>
      <c r="B8" s="303"/>
      <c r="C8" s="303"/>
      <c r="D8" s="303"/>
      <c r="E8" s="303"/>
      <c r="F8" s="303"/>
      <c r="G8" s="303"/>
      <c r="H8" s="303"/>
      <c r="I8" s="303"/>
      <c r="J8" s="304"/>
    </row>
    <row r="9" spans="1:10" s="62" customFormat="1" ht="21.75" customHeight="1">
      <c r="A9" s="187"/>
      <c r="B9" s="188"/>
      <c r="C9" s="188"/>
      <c r="D9" s="188"/>
      <c r="E9" s="188"/>
      <c r="F9" s="188"/>
      <c r="G9" s="188"/>
      <c r="H9" s="188"/>
      <c r="I9" s="188"/>
      <c r="J9" s="188"/>
    </row>
    <row r="10" spans="1:10" s="60" customFormat="1" ht="33.75" customHeight="1" thickBot="1">
      <c r="A10" s="189" t="s">
        <v>153</v>
      </c>
      <c r="B10" s="224"/>
      <c r="C10" s="224"/>
      <c r="D10" s="224"/>
      <c r="E10" s="224"/>
      <c r="F10" s="224"/>
      <c r="G10" s="224"/>
      <c r="H10" s="224"/>
      <c r="I10" s="224"/>
      <c r="J10" s="224"/>
    </row>
    <row r="11" spans="1:10" s="60" customFormat="1" ht="21.75" customHeight="1" thickBot="1">
      <c r="A11" s="190"/>
      <c r="B11" s="191"/>
      <c r="C11" s="305" t="s">
        <v>118</v>
      </c>
      <c r="D11" s="306"/>
      <c r="E11" s="307" t="s">
        <v>119</v>
      </c>
      <c r="F11" s="308"/>
      <c r="G11" s="309"/>
      <c r="H11" s="307" t="s">
        <v>173</v>
      </c>
      <c r="I11" s="308"/>
      <c r="J11" s="309"/>
    </row>
    <row r="12" spans="1:10" s="62" customFormat="1" ht="26.25" customHeight="1" thickBot="1">
      <c r="A12" s="192"/>
      <c r="B12" s="193" t="s">
        <v>117</v>
      </c>
      <c r="C12" s="294" t="s">
        <v>207</v>
      </c>
      <c r="D12" s="295"/>
      <c r="E12" s="194" t="s">
        <v>120</v>
      </c>
      <c r="F12" s="294" t="s">
        <v>210</v>
      </c>
      <c r="G12" s="295"/>
      <c r="H12" s="194" t="s">
        <v>117</v>
      </c>
      <c r="I12" s="294" t="s">
        <v>208</v>
      </c>
      <c r="J12" s="295"/>
    </row>
    <row r="13" spans="1:10" ht="30" customHeight="1">
      <c r="A13" s="296" t="s">
        <v>121</v>
      </c>
      <c r="B13" s="169" t="s">
        <v>122</v>
      </c>
      <c r="C13" s="262">
        <v>264</v>
      </c>
      <c r="D13" s="263" t="s">
        <v>123</v>
      </c>
      <c r="E13" s="264" t="s">
        <v>196</v>
      </c>
      <c r="F13" s="262">
        <v>278</v>
      </c>
      <c r="G13" s="263" t="s">
        <v>123</v>
      </c>
      <c r="H13" s="264" t="s">
        <v>201</v>
      </c>
      <c r="I13" s="262">
        <v>246</v>
      </c>
      <c r="J13" s="263" t="s">
        <v>123</v>
      </c>
    </row>
    <row r="14" spans="1:10" ht="30" customHeight="1" thickBot="1">
      <c r="A14" s="296"/>
      <c r="B14" s="170" t="s">
        <v>124</v>
      </c>
      <c r="C14" s="284">
        <v>11454</v>
      </c>
      <c r="D14" s="266" t="s">
        <v>125</v>
      </c>
      <c r="E14" s="267" t="s">
        <v>195</v>
      </c>
      <c r="F14" s="265">
        <v>11260</v>
      </c>
      <c r="G14" s="266" t="s">
        <v>125</v>
      </c>
      <c r="H14" s="267" t="s">
        <v>202</v>
      </c>
      <c r="I14" s="265">
        <v>10732</v>
      </c>
      <c r="J14" s="266" t="s">
        <v>125</v>
      </c>
    </row>
    <row r="15" spans="1:10" ht="30" customHeight="1">
      <c r="A15" s="297" t="s">
        <v>126</v>
      </c>
      <c r="B15" s="171" t="s">
        <v>122</v>
      </c>
      <c r="C15" s="259">
        <v>267</v>
      </c>
      <c r="D15" s="268" t="s">
        <v>123</v>
      </c>
      <c r="E15" s="264" t="s">
        <v>197</v>
      </c>
      <c r="F15" s="259">
        <v>276</v>
      </c>
      <c r="G15" s="268" t="s">
        <v>123</v>
      </c>
      <c r="H15" s="264" t="s">
        <v>192</v>
      </c>
      <c r="I15" s="262">
        <v>250</v>
      </c>
      <c r="J15" s="268" t="s">
        <v>123</v>
      </c>
    </row>
    <row r="16" spans="1:10" ht="30" customHeight="1" thickBot="1">
      <c r="A16" s="298"/>
      <c r="B16" s="172" t="s">
        <v>124</v>
      </c>
      <c r="C16" s="269">
        <v>11654</v>
      </c>
      <c r="D16" s="270" t="s">
        <v>125</v>
      </c>
      <c r="E16" s="267" t="s">
        <v>198</v>
      </c>
      <c r="F16" s="269">
        <v>11199</v>
      </c>
      <c r="G16" s="270" t="s">
        <v>125</v>
      </c>
      <c r="H16" s="267" t="s">
        <v>203</v>
      </c>
      <c r="I16" s="269">
        <v>10742</v>
      </c>
      <c r="J16" s="270" t="s">
        <v>125</v>
      </c>
    </row>
    <row r="17" spans="1:13" ht="30" customHeight="1">
      <c r="A17" s="299" t="s">
        <v>92</v>
      </c>
      <c r="B17" s="169" t="s">
        <v>122</v>
      </c>
      <c r="C17" s="262">
        <v>517</v>
      </c>
      <c r="D17" s="268" t="s">
        <v>123</v>
      </c>
      <c r="E17" s="264" t="s">
        <v>199</v>
      </c>
      <c r="F17" s="262">
        <v>520</v>
      </c>
      <c r="G17" s="268" t="s">
        <v>123</v>
      </c>
      <c r="H17" s="264" t="s">
        <v>204</v>
      </c>
      <c r="I17" s="262">
        <v>494</v>
      </c>
      <c r="J17" s="268" t="s">
        <v>123</v>
      </c>
      <c r="L17" s="258"/>
      <c r="M17" s="258"/>
    </row>
    <row r="18" spans="1:10" ht="30" customHeight="1" thickBot="1">
      <c r="A18" s="294"/>
      <c r="B18" s="172" t="s">
        <v>124</v>
      </c>
      <c r="C18" s="282">
        <v>25000</v>
      </c>
      <c r="D18" s="270" t="s">
        <v>125</v>
      </c>
      <c r="E18" s="271" t="s">
        <v>200</v>
      </c>
      <c r="F18" s="269">
        <v>25201</v>
      </c>
      <c r="G18" s="270" t="s">
        <v>125</v>
      </c>
      <c r="H18" s="283" t="s">
        <v>205</v>
      </c>
      <c r="I18" s="269">
        <v>23962</v>
      </c>
      <c r="J18" s="270" t="s">
        <v>125</v>
      </c>
    </row>
    <row r="19" spans="1:10" ht="14.25" customHeight="1">
      <c r="A19" s="291"/>
      <c r="B19" s="292"/>
      <c r="C19" s="292"/>
      <c r="D19" s="292"/>
      <c r="E19" s="292"/>
      <c r="F19" s="292"/>
      <c r="G19" s="292"/>
      <c r="H19" s="292"/>
      <c r="I19" s="292"/>
      <c r="J19" s="292"/>
    </row>
    <row r="20" ht="10.5" customHeight="1"/>
    <row r="21" spans="1:11" s="60" customFormat="1" ht="86.25" customHeight="1">
      <c r="A21" s="293" t="s">
        <v>174</v>
      </c>
      <c r="B21" s="293"/>
      <c r="C21" s="293"/>
      <c r="D21" s="293"/>
      <c r="E21" s="293"/>
      <c r="F21" s="293"/>
      <c r="G21" s="293"/>
      <c r="H21" s="293"/>
      <c r="I21" s="293"/>
      <c r="J21" s="293"/>
      <c r="K21" s="61"/>
    </row>
    <row r="22" spans="1:10" ht="21.75" customHeight="1">
      <c r="A22" s="290" t="s">
        <v>191</v>
      </c>
      <c r="B22" s="290"/>
      <c r="C22" s="290"/>
      <c r="D22" s="290"/>
      <c r="E22" s="290"/>
      <c r="F22" s="290"/>
      <c r="G22" s="290"/>
      <c r="H22" s="290"/>
      <c r="I22" s="290"/>
      <c r="J22" s="290"/>
    </row>
    <row r="23" spans="1:10" ht="14.25">
      <c r="A23" s="290"/>
      <c r="B23" s="290"/>
      <c r="C23" s="290"/>
      <c r="D23" s="290"/>
      <c r="E23" s="290"/>
      <c r="F23" s="290"/>
      <c r="G23" s="290"/>
      <c r="H23" s="290"/>
      <c r="I23" s="290"/>
      <c r="J23" s="290"/>
    </row>
    <row r="24" spans="1:10" ht="14.25">
      <c r="A24" s="290"/>
      <c r="B24" s="290"/>
      <c r="C24" s="290"/>
      <c r="D24" s="290"/>
      <c r="E24" s="290"/>
      <c r="F24" s="290"/>
      <c r="G24" s="290"/>
      <c r="H24" s="290"/>
      <c r="I24" s="290"/>
      <c r="J24" s="290"/>
    </row>
    <row r="25" spans="1:10" ht="14.25">
      <c r="A25" s="290"/>
      <c r="B25" s="290"/>
      <c r="C25" s="290"/>
      <c r="D25" s="290"/>
      <c r="E25" s="290"/>
      <c r="F25" s="290"/>
      <c r="G25" s="290"/>
      <c r="H25" s="290"/>
      <c r="I25" s="290"/>
      <c r="J25" s="290"/>
    </row>
  </sheetData>
  <sheetProtection/>
  <mergeCells count="15">
    <mergeCell ref="A1:J1"/>
    <mergeCell ref="F3:I3"/>
    <mergeCell ref="A8:J8"/>
    <mergeCell ref="C11:D11"/>
    <mergeCell ref="E11:G11"/>
    <mergeCell ref="H11:J11"/>
    <mergeCell ref="A22:J25"/>
    <mergeCell ref="A19:J19"/>
    <mergeCell ref="A21:J21"/>
    <mergeCell ref="C12:D12"/>
    <mergeCell ref="F12:G12"/>
    <mergeCell ref="I12:J12"/>
    <mergeCell ref="A13:A14"/>
    <mergeCell ref="A15:A16"/>
    <mergeCell ref="A17:A18"/>
  </mergeCells>
  <printOptions/>
  <pageMargins left="0.7480314960629921" right="0.5" top="0.5905511811023623" bottom="0.3" header="0.2755905511811024" footer="0.25"/>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theme="0" tint="-0.24997000396251678"/>
  </sheetPr>
  <dimension ref="A1:I43"/>
  <sheetViews>
    <sheetView zoomScale="85" zoomScaleNormal="85" workbookViewId="0" topLeftCell="A19">
      <selection activeCell="D14" sqref="D14"/>
    </sheetView>
  </sheetViews>
  <sheetFormatPr defaultColWidth="9.00390625" defaultRowHeight="18.75" customHeight="1"/>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8.75" customHeight="1">
      <c r="A1" s="12"/>
      <c r="B1" s="12"/>
      <c r="C1" s="12"/>
      <c r="D1" s="12"/>
      <c r="E1" s="12"/>
      <c r="F1" s="12"/>
      <c r="G1" s="12"/>
      <c r="H1" s="12"/>
      <c r="I1" s="1"/>
    </row>
    <row r="2" spans="1:9" ht="18.75" customHeight="1">
      <c r="A2" s="12"/>
      <c r="B2" s="12"/>
      <c r="C2" s="13" t="s">
        <v>102</v>
      </c>
      <c r="D2" s="12"/>
      <c r="E2" s="12"/>
      <c r="F2" s="12"/>
      <c r="G2" s="12"/>
      <c r="H2" s="12"/>
      <c r="I2" s="1"/>
    </row>
    <row r="3" spans="1:9" ht="18.75" customHeight="1">
      <c r="A3" s="12"/>
      <c r="B3" s="12"/>
      <c r="C3" s="12" t="s">
        <v>135</v>
      </c>
      <c r="D3" s="12"/>
      <c r="E3" s="12"/>
      <c r="F3" s="12"/>
      <c r="G3" s="12"/>
      <c r="H3" s="12"/>
      <c r="I3" s="1"/>
    </row>
    <row r="4" spans="1:9" ht="18.75" customHeight="1">
      <c r="A4" s="12"/>
      <c r="B4" s="12"/>
      <c r="C4" s="12"/>
      <c r="D4" s="12" t="s">
        <v>209</v>
      </c>
      <c r="E4" s="12"/>
      <c r="F4" s="97"/>
      <c r="G4" s="12"/>
      <c r="H4" s="12"/>
      <c r="I4" s="1"/>
    </row>
    <row r="5" spans="1:9" ht="18.75" customHeight="1">
      <c r="A5" s="12" t="s">
        <v>0</v>
      </c>
      <c r="B5" s="12"/>
      <c r="C5" s="12"/>
      <c r="D5" s="12"/>
      <c r="E5" s="12"/>
      <c r="F5" s="12"/>
      <c r="G5" s="12"/>
      <c r="H5" s="12"/>
      <c r="I5" s="1"/>
    </row>
    <row r="6" spans="1:8" ht="18.75" customHeight="1">
      <c r="A6" s="14"/>
      <c r="B6" s="15" t="s">
        <v>99</v>
      </c>
      <c r="C6" s="16" t="s">
        <v>2</v>
      </c>
      <c r="D6" s="44" t="s">
        <v>3</v>
      </c>
      <c r="E6" s="310" t="s">
        <v>136</v>
      </c>
      <c r="F6" s="311"/>
      <c r="G6" s="12"/>
      <c r="H6" s="12"/>
    </row>
    <row r="7" spans="1:8" ht="18.75" customHeight="1">
      <c r="A7" s="18" t="s">
        <v>6</v>
      </c>
      <c r="B7" s="19"/>
      <c r="C7" s="20"/>
      <c r="D7" s="45"/>
      <c r="E7" s="46" t="s">
        <v>98</v>
      </c>
      <c r="F7" s="59" t="s">
        <v>91</v>
      </c>
      <c r="G7" s="12"/>
      <c r="H7" s="12"/>
    </row>
    <row r="8" spans="1:8" ht="18.75" customHeight="1">
      <c r="A8" s="173" t="s">
        <v>8</v>
      </c>
      <c r="B8" s="174" t="s">
        <v>88</v>
      </c>
      <c r="C8" s="128">
        <v>8075.552919999999</v>
      </c>
      <c r="D8" s="144">
        <v>6468.69761</v>
      </c>
      <c r="E8" s="119">
        <v>99.92474196124917</v>
      </c>
      <c r="F8" s="130">
        <v>104.75133723535419</v>
      </c>
      <c r="G8" s="12"/>
      <c r="H8" s="101"/>
    </row>
    <row r="9" spans="1:8" ht="18.75" customHeight="1">
      <c r="A9" s="173" t="s">
        <v>155</v>
      </c>
      <c r="B9" s="174" t="s">
        <v>88</v>
      </c>
      <c r="C9" s="128">
        <v>5.45</v>
      </c>
      <c r="D9" s="144">
        <v>5.45</v>
      </c>
      <c r="E9" s="119">
        <v>100</v>
      </c>
      <c r="F9" s="130">
        <v>572.4789915966387</v>
      </c>
      <c r="G9" s="12"/>
      <c r="H9" s="101"/>
    </row>
    <row r="10" spans="1:8" ht="18.75" customHeight="1">
      <c r="A10" s="173" t="s">
        <v>9</v>
      </c>
      <c r="B10" s="174" t="s">
        <v>88</v>
      </c>
      <c r="C10" s="128">
        <v>10.47264</v>
      </c>
      <c r="D10" s="144">
        <v>7.5807</v>
      </c>
      <c r="E10" s="119">
        <v>99.99656258951589</v>
      </c>
      <c r="F10" s="130">
        <v>88.03763395664294</v>
      </c>
      <c r="G10" s="12"/>
      <c r="H10" s="101"/>
    </row>
    <row r="11" spans="1:8" ht="18.75" customHeight="1">
      <c r="A11" s="173" t="s">
        <v>10</v>
      </c>
      <c r="B11" s="174" t="s">
        <v>88</v>
      </c>
      <c r="C11" s="145">
        <v>8091.5</v>
      </c>
      <c r="D11" s="144">
        <v>6481.8</v>
      </c>
      <c r="E11" s="120">
        <v>99.92489093625511</v>
      </c>
      <c r="F11" s="130">
        <v>104.79187067027237</v>
      </c>
      <c r="G11" s="12"/>
      <c r="H11" s="101"/>
    </row>
    <row r="12" spans="1:8" ht="18.75" customHeight="1">
      <c r="A12" s="173" t="s">
        <v>11</v>
      </c>
      <c r="B12" s="174" t="s">
        <v>88</v>
      </c>
      <c r="C12" s="128">
        <v>148.883</v>
      </c>
      <c r="D12" s="144">
        <v>66.682</v>
      </c>
      <c r="E12" s="119">
        <v>101.37612180141902</v>
      </c>
      <c r="F12" s="130">
        <v>102.56041801483458</v>
      </c>
      <c r="G12" s="12"/>
      <c r="H12" s="101"/>
    </row>
    <row r="13" spans="1:8" ht="18.75" customHeight="1">
      <c r="A13" s="173" t="s">
        <v>12</v>
      </c>
      <c r="B13" s="174" t="s">
        <v>156</v>
      </c>
      <c r="C13" s="128">
        <v>367.51959999999997</v>
      </c>
      <c r="D13" s="144">
        <v>86.103</v>
      </c>
      <c r="E13" s="119">
        <v>99.99989116238571</v>
      </c>
      <c r="F13" s="130">
        <v>100.29954533297673</v>
      </c>
      <c r="G13" s="12"/>
      <c r="H13" s="101"/>
    </row>
    <row r="14" spans="1:8" ht="18.75" customHeight="1">
      <c r="A14" s="173" t="s">
        <v>13</v>
      </c>
      <c r="B14" s="174" t="s">
        <v>156</v>
      </c>
      <c r="C14" s="128">
        <v>0</v>
      </c>
      <c r="D14" s="144">
        <v>0</v>
      </c>
      <c r="E14" s="121" t="s">
        <v>14</v>
      </c>
      <c r="F14" s="146" t="s">
        <v>14</v>
      </c>
      <c r="G14" s="12"/>
      <c r="H14" s="101"/>
    </row>
    <row r="15" spans="1:8" ht="18.75" customHeight="1">
      <c r="A15" s="175" t="s">
        <v>15</v>
      </c>
      <c r="B15" s="176" t="s">
        <v>88</v>
      </c>
      <c r="C15" s="133">
        <v>57.52727</v>
      </c>
      <c r="D15" s="147">
        <v>48.013</v>
      </c>
      <c r="E15" s="122">
        <v>99.99873105270478</v>
      </c>
      <c r="F15" s="135">
        <v>104.07407936744274</v>
      </c>
      <c r="G15" s="12"/>
      <c r="H15" s="102"/>
    </row>
    <row r="16" spans="1:9" ht="18.75" customHeight="1">
      <c r="A16" s="12"/>
      <c r="B16" s="12"/>
      <c r="C16" s="12"/>
      <c r="D16" s="12"/>
      <c r="E16" s="12"/>
      <c r="F16" s="12"/>
      <c r="G16" s="12"/>
      <c r="H16" s="12"/>
      <c r="I16" s="1"/>
    </row>
    <row r="17" spans="1:9" ht="18.75" customHeight="1">
      <c r="A17" s="12"/>
      <c r="B17" s="12"/>
      <c r="C17" s="12"/>
      <c r="D17" s="12"/>
      <c r="E17" s="39"/>
      <c r="F17" s="12"/>
      <c r="G17" s="12"/>
      <c r="H17" s="39"/>
      <c r="I17" s="1"/>
    </row>
    <row r="18" spans="1:9" ht="18.75" customHeight="1">
      <c r="A18" s="12" t="s">
        <v>104</v>
      </c>
      <c r="B18" s="12"/>
      <c r="C18" s="12"/>
      <c r="D18" s="12"/>
      <c r="E18" s="12"/>
      <c r="F18" s="12" t="s">
        <v>89</v>
      </c>
      <c r="G18" s="12"/>
      <c r="H18" s="12"/>
      <c r="I18" s="1"/>
    </row>
    <row r="19" spans="1:9" ht="18.75" customHeight="1">
      <c r="A19" s="14"/>
      <c r="B19" s="123" t="s">
        <v>1</v>
      </c>
      <c r="C19" s="41" t="s">
        <v>130</v>
      </c>
      <c r="D19" s="42"/>
      <c r="E19" s="125"/>
      <c r="F19" s="41" t="s">
        <v>131</v>
      </c>
      <c r="G19" s="42"/>
      <c r="H19" s="56"/>
      <c r="I19" s="1"/>
    </row>
    <row r="20" spans="1:9" ht="28.5">
      <c r="A20" s="18" t="s">
        <v>6</v>
      </c>
      <c r="B20" s="124"/>
      <c r="C20" s="45"/>
      <c r="D20" s="47" t="s">
        <v>137</v>
      </c>
      <c r="E20" s="126" t="s">
        <v>100</v>
      </c>
      <c r="F20" s="45"/>
      <c r="G20" s="47" t="s">
        <v>137</v>
      </c>
      <c r="H20" s="57" t="s">
        <v>100</v>
      </c>
      <c r="I20" s="1"/>
    </row>
    <row r="21" spans="1:9" ht="18.75" customHeight="1">
      <c r="A21" s="177" t="s">
        <v>17</v>
      </c>
      <c r="B21" s="178" t="s">
        <v>18</v>
      </c>
      <c r="C21" s="119">
        <v>2566.312</v>
      </c>
      <c r="D21" s="128">
        <v>95.03563958690074</v>
      </c>
      <c r="E21" s="129">
        <v>108.26374668519499</v>
      </c>
      <c r="F21" s="119">
        <v>2586.662</v>
      </c>
      <c r="G21" s="128">
        <v>96.57278880737319</v>
      </c>
      <c r="H21" s="130">
        <v>106.64694794025343</v>
      </c>
      <c r="I21" s="1"/>
    </row>
    <row r="22" spans="1:9" ht="18.75" customHeight="1">
      <c r="A22" s="179" t="s">
        <v>19</v>
      </c>
      <c r="B22" s="178" t="s">
        <v>20</v>
      </c>
      <c r="C22" s="131">
        <v>1123774.515</v>
      </c>
      <c r="D22" s="128">
        <v>101.55546163425355</v>
      </c>
      <c r="E22" s="129">
        <v>106.82812705895137</v>
      </c>
      <c r="F22" s="119">
        <v>1143466.9</v>
      </c>
      <c r="G22" s="128">
        <v>103.97146655954164</v>
      </c>
      <c r="H22" s="130">
        <v>108.38208495419121</v>
      </c>
      <c r="I22" s="1"/>
    </row>
    <row r="23" spans="1:9" ht="18.75" customHeight="1">
      <c r="A23" s="177" t="s">
        <v>21</v>
      </c>
      <c r="B23" s="178" t="s">
        <v>18</v>
      </c>
      <c r="C23" s="131">
        <v>32.166</v>
      </c>
      <c r="D23" s="128">
        <v>100.61936936936937</v>
      </c>
      <c r="E23" s="129">
        <v>89.48173700169694</v>
      </c>
      <c r="F23" s="119">
        <v>37.135</v>
      </c>
      <c r="G23" s="128">
        <v>97.51070031247538</v>
      </c>
      <c r="H23" s="130">
        <v>116.23211994115621</v>
      </c>
      <c r="I23" s="1"/>
    </row>
    <row r="24" spans="1:9" ht="18.75" customHeight="1">
      <c r="A24" s="179" t="s">
        <v>19</v>
      </c>
      <c r="B24" s="178" t="s">
        <v>20</v>
      </c>
      <c r="C24" s="131">
        <v>7999.385</v>
      </c>
      <c r="D24" s="128">
        <v>95.56403061294584</v>
      </c>
      <c r="E24" s="129">
        <v>84.89111665021068</v>
      </c>
      <c r="F24" s="119">
        <v>9416.036</v>
      </c>
      <c r="G24" s="128">
        <v>92.9359749973968</v>
      </c>
      <c r="H24" s="130">
        <v>118.23957813646047</v>
      </c>
      <c r="I24" s="1"/>
    </row>
    <row r="25" spans="1:9" ht="18.75" customHeight="1">
      <c r="A25" s="177" t="s">
        <v>22</v>
      </c>
      <c r="B25" s="178" t="s">
        <v>18</v>
      </c>
      <c r="C25" s="131">
        <v>21.369</v>
      </c>
      <c r="D25" s="128">
        <v>72.14869336214464</v>
      </c>
      <c r="E25" s="129">
        <v>56.428741186722654</v>
      </c>
      <c r="F25" s="119">
        <v>28.072</v>
      </c>
      <c r="G25" s="128">
        <v>98.40157038698823</v>
      </c>
      <c r="H25" s="130">
        <v>95.6913007908372</v>
      </c>
      <c r="I25" s="1"/>
    </row>
    <row r="26" spans="1:9" ht="18.75" customHeight="1">
      <c r="A26" s="177" t="s">
        <v>19</v>
      </c>
      <c r="B26" s="178" t="s">
        <v>20</v>
      </c>
      <c r="C26" s="131">
        <v>954.922</v>
      </c>
      <c r="D26" s="128">
        <v>90.4814289463785</v>
      </c>
      <c r="E26" s="129">
        <v>45.403786747382654</v>
      </c>
      <c r="F26" s="119">
        <v>1151.863</v>
      </c>
      <c r="G26" s="128">
        <v>97.17541911883808</v>
      </c>
      <c r="H26" s="130">
        <v>110.25851613823392</v>
      </c>
      <c r="I26" s="1"/>
    </row>
    <row r="27" spans="1:9" ht="18.75" customHeight="1">
      <c r="A27" s="180" t="s">
        <v>23</v>
      </c>
      <c r="B27" s="178" t="s">
        <v>18</v>
      </c>
      <c r="C27" s="131">
        <v>17.893</v>
      </c>
      <c r="D27" s="128">
        <v>115.55799535003874</v>
      </c>
      <c r="E27" s="129">
        <v>111.9431931931932</v>
      </c>
      <c r="F27" s="119">
        <v>17.43</v>
      </c>
      <c r="G27" s="128">
        <v>120.58111380145277</v>
      </c>
      <c r="H27" s="130">
        <v>107.60587726879862</v>
      </c>
      <c r="I27" s="1"/>
    </row>
    <row r="28" spans="1:9" ht="18.75" customHeight="1">
      <c r="A28" s="177" t="s">
        <v>19</v>
      </c>
      <c r="B28" s="195" t="s">
        <v>20</v>
      </c>
      <c r="C28" s="196">
        <v>12635.581</v>
      </c>
      <c r="D28" s="197">
        <v>125.90316294856731</v>
      </c>
      <c r="E28" s="198">
        <v>129.22743750246093</v>
      </c>
      <c r="F28" s="199">
        <v>11394.807</v>
      </c>
      <c r="G28" s="197">
        <v>129.57353721279702</v>
      </c>
      <c r="H28" s="200">
        <v>111.78896671791354</v>
      </c>
      <c r="I28" s="1"/>
    </row>
    <row r="29" spans="1:9" ht="18.75" customHeight="1">
      <c r="A29" s="201" t="s">
        <v>24</v>
      </c>
      <c r="B29" s="202" t="s">
        <v>18</v>
      </c>
      <c r="C29" s="203">
        <v>2637.74</v>
      </c>
      <c r="D29" s="260">
        <v>94.97025676180711</v>
      </c>
      <c r="E29" s="278">
        <v>107.21535338623363</v>
      </c>
      <c r="F29" s="204">
        <v>2669.299</v>
      </c>
      <c r="G29" s="260">
        <v>96.73039940805714</v>
      </c>
      <c r="H29" s="280">
        <v>106.6470975781555</v>
      </c>
      <c r="I29" s="1"/>
    </row>
    <row r="30" spans="1:9" ht="18.75" customHeight="1">
      <c r="A30" s="181" t="s">
        <v>25</v>
      </c>
      <c r="B30" s="182" t="s">
        <v>20</v>
      </c>
      <c r="C30" s="132">
        <v>1145364.403</v>
      </c>
      <c r="D30" s="261">
        <v>101.71754741726733</v>
      </c>
      <c r="E30" s="279">
        <v>106.71921908323424</v>
      </c>
      <c r="F30" s="134">
        <v>1165429.606</v>
      </c>
      <c r="G30" s="261">
        <v>104.06547702054583</v>
      </c>
      <c r="H30" s="281">
        <v>108.4893124693249</v>
      </c>
      <c r="I30" s="1"/>
    </row>
    <row r="31" spans="1:9" ht="18.75" customHeight="1">
      <c r="A31" s="12"/>
      <c r="B31" s="12"/>
      <c r="C31" s="12"/>
      <c r="D31" s="12"/>
      <c r="E31" s="12"/>
      <c r="F31" s="12"/>
      <c r="G31" s="12"/>
      <c r="H31" s="12"/>
      <c r="I31" s="1"/>
    </row>
    <row r="32" spans="1:9" ht="18.75" customHeight="1">
      <c r="A32" s="3"/>
      <c r="B32" s="50" t="s">
        <v>1</v>
      </c>
      <c r="C32" s="42" t="s">
        <v>92</v>
      </c>
      <c r="D32" s="43"/>
      <c r="E32" s="22"/>
      <c r="F32" s="17" t="s">
        <v>16</v>
      </c>
      <c r="G32" s="12"/>
      <c r="H32" s="12"/>
      <c r="I32" s="1"/>
    </row>
    <row r="33" spans="1:9" ht="25.5" customHeight="1">
      <c r="A33" s="8" t="s">
        <v>6</v>
      </c>
      <c r="B33" s="9"/>
      <c r="C33" s="20"/>
      <c r="D33" s="47" t="s">
        <v>137</v>
      </c>
      <c r="E33" s="48" t="s">
        <v>100</v>
      </c>
      <c r="F33" s="21" t="s">
        <v>7</v>
      </c>
      <c r="G33" s="12"/>
      <c r="H33" s="12"/>
      <c r="I33" s="1"/>
    </row>
    <row r="34" spans="1:9" ht="18.75" customHeight="1">
      <c r="A34" s="51" t="s">
        <v>17</v>
      </c>
      <c r="B34" s="52" t="s">
        <v>18</v>
      </c>
      <c r="C34" s="128">
        <v>4987.78092</v>
      </c>
      <c r="D34" s="128">
        <v>99.59366078233434</v>
      </c>
      <c r="E34" s="128">
        <v>104.80982157073721</v>
      </c>
      <c r="F34" s="136">
        <v>51.55081479790242</v>
      </c>
      <c r="G34" s="12"/>
      <c r="H34" s="12"/>
      <c r="I34" s="1"/>
    </row>
    <row r="35" spans="1:9" ht="18.75" customHeight="1">
      <c r="A35" s="53" t="s">
        <v>19</v>
      </c>
      <c r="B35" s="52" t="s">
        <v>20</v>
      </c>
      <c r="C35" s="137">
        <v>2451661.473</v>
      </c>
      <c r="D35" s="128">
        <v>99.20317420606305</v>
      </c>
      <c r="E35" s="128">
        <v>104.19484763779197</v>
      </c>
      <c r="F35" s="138" t="s">
        <v>14</v>
      </c>
      <c r="G35" s="58"/>
      <c r="I35" s="1"/>
    </row>
    <row r="36" spans="1:9" ht="18.75" customHeight="1">
      <c r="A36" s="51" t="s">
        <v>21</v>
      </c>
      <c r="B36" s="52" t="s">
        <v>18</v>
      </c>
      <c r="C36" s="137">
        <v>100.179</v>
      </c>
      <c r="D36" s="128">
        <v>95.27428006238824</v>
      </c>
      <c r="E36" s="128">
        <v>102.61192883262144</v>
      </c>
      <c r="F36" s="136">
        <v>33.75152805037818</v>
      </c>
      <c r="G36" s="58"/>
      <c r="H36" s="58"/>
      <c r="I36" s="1"/>
    </row>
    <row r="37" spans="1:9" ht="18.75" customHeight="1">
      <c r="A37" s="53" t="s">
        <v>19</v>
      </c>
      <c r="B37" s="52" t="s">
        <v>20</v>
      </c>
      <c r="C37" s="137">
        <v>25736.506</v>
      </c>
      <c r="D37" s="128">
        <v>94.78273925937968</v>
      </c>
      <c r="E37" s="128">
        <v>103.53670920897393</v>
      </c>
      <c r="F37" s="138" t="s">
        <v>14</v>
      </c>
      <c r="G37" s="312" t="s">
        <v>138</v>
      </c>
      <c r="H37" s="313"/>
      <c r="I37" s="1"/>
    </row>
    <row r="38" spans="1:9" ht="18.75" customHeight="1">
      <c r="A38" s="51" t="s">
        <v>22</v>
      </c>
      <c r="B38" s="52" t="s">
        <v>18</v>
      </c>
      <c r="C38" s="137">
        <v>52.179</v>
      </c>
      <c r="D38" s="128">
        <v>88.61621548181108</v>
      </c>
      <c r="E38" s="128">
        <v>85.06105016057252</v>
      </c>
      <c r="F38" s="136">
        <v>44.51697715669767</v>
      </c>
      <c r="G38" s="312"/>
      <c r="H38" s="313"/>
      <c r="I38" s="1"/>
    </row>
    <row r="39" spans="1:9" ht="18.75" customHeight="1">
      <c r="A39" s="51" t="s">
        <v>19</v>
      </c>
      <c r="B39" s="52" t="s">
        <v>20</v>
      </c>
      <c r="C39" s="137">
        <v>2132.779</v>
      </c>
      <c r="D39" s="137">
        <v>91.54658070497742</v>
      </c>
      <c r="E39" s="137">
        <v>68.21954447780251</v>
      </c>
      <c r="F39" s="138" t="s">
        <v>14</v>
      </c>
      <c r="G39" s="312"/>
      <c r="H39" s="313"/>
      <c r="I39" s="1"/>
    </row>
    <row r="40" spans="1:9" ht="18.75" customHeight="1">
      <c r="A40" s="54" t="s">
        <v>23</v>
      </c>
      <c r="B40" s="52" t="s">
        <v>18</v>
      </c>
      <c r="C40" s="137">
        <v>27.636</v>
      </c>
      <c r="D40" s="128">
        <v>101.70389725094763</v>
      </c>
      <c r="E40" s="128">
        <v>116.18599175985874</v>
      </c>
      <c r="F40" s="136">
        <v>64.44744476272145</v>
      </c>
      <c r="G40" s="312"/>
      <c r="H40" s="313"/>
      <c r="I40" s="1"/>
    </row>
    <row r="41" spans="1:9" ht="18.75" customHeight="1">
      <c r="A41" s="51" t="s">
        <v>19</v>
      </c>
      <c r="B41" s="6" t="s">
        <v>20</v>
      </c>
      <c r="C41" s="205">
        <v>20505.149</v>
      </c>
      <c r="D41" s="197">
        <v>106.44076955520228</v>
      </c>
      <c r="E41" s="197">
        <v>134.18196840408967</v>
      </c>
      <c r="F41" s="206" t="s">
        <v>14</v>
      </c>
      <c r="G41" s="312"/>
      <c r="H41" s="313"/>
      <c r="I41" s="1"/>
    </row>
    <row r="42" spans="1:9" ht="18.75" customHeight="1">
      <c r="A42" s="207" t="s">
        <v>24</v>
      </c>
      <c r="B42" s="208" t="s">
        <v>18</v>
      </c>
      <c r="C42" s="209">
        <v>5167.77492</v>
      </c>
      <c r="D42" s="260">
        <v>99.39301840417282</v>
      </c>
      <c r="E42" s="260">
        <v>104.57600603308744</v>
      </c>
      <c r="F42" s="210">
        <v>51.191118776756284</v>
      </c>
      <c r="G42" s="312"/>
      <c r="H42" s="313"/>
      <c r="I42" s="1"/>
    </row>
    <row r="43" spans="1:9" ht="18.75" customHeight="1">
      <c r="A43" s="55" t="s">
        <v>25</v>
      </c>
      <c r="B43" s="10" t="s">
        <v>20</v>
      </c>
      <c r="C43" s="139">
        <v>2500035.907</v>
      </c>
      <c r="D43" s="261">
        <v>99.20379373191102</v>
      </c>
      <c r="E43" s="261">
        <v>104.33232239769687</v>
      </c>
      <c r="F43" s="140" t="s">
        <v>14</v>
      </c>
      <c r="G43" s="312"/>
      <c r="H43" s="313"/>
      <c r="I43" s="1"/>
    </row>
  </sheetData>
  <sheetProtection/>
  <mergeCells count="2">
    <mergeCell ref="E6:F6"/>
    <mergeCell ref="G37:H43"/>
  </mergeCells>
  <printOptions horizontalCentered="1"/>
  <pageMargins left="0" right="0" top="0.7874015748031497" bottom="0.2755905511811024" header="0.2755905511811024" footer="0"/>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A1:J45"/>
  <sheetViews>
    <sheetView zoomScale="85" zoomScaleNormal="85" workbookViewId="0" topLeftCell="A1">
      <pane ySplit="4" topLeftCell="A35" activePane="bottomLeft" state="frozen"/>
      <selection pane="topLeft" activeCell="A45" sqref="A45"/>
      <selection pane="bottomLeft" activeCell="D15" sqref="D15"/>
    </sheetView>
  </sheetViews>
  <sheetFormatPr defaultColWidth="9.00390625" defaultRowHeight="13.5"/>
  <cols>
    <col min="1" max="1" width="4.375" style="0" customWidth="1"/>
    <col min="2" max="2" width="20.50390625" style="0" bestFit="1" customWidth="1"/>
    <col min="4" max="5" width="8.50390625" style="0" customWidth="1"/>
    <col min="6" max="6" width="11.00390625" style="0" bestFit="1" customWidth="1"/>
    <col min="8" max="9" width="8.50390625" style="0" customWidth="1"/>
    <col min="10" max="10" width="11.00390625" style="0" bestFit="1" customWidth="1"/>
  </cols>
  <sheetData>
    <row r="1" spans="1:10" ht="21.75" customHeight="1">
      <c r="A1" s="2" t="s">
        <v>26</v>
      </c>
      <c r="B1" s="2" t="s">
        <v>27</v>
      </c>
      <c r="C1" s="2"/>
      <c r="D1" s="2"/>
      <c r="E1" s="2" t="str">
        <f>'ＡＢ表'!D4</f>
        <v>令和元年7月</v>
      </c>
      <c r="F1" s="2"/>
      <c r="G1" s="2"/>
      <c r="H1" s="2"/>
      <c r="I1" s="2"/>
      <c r="J1" s="2"/>
    </row>
    <row r="2" spans="1:10" ht="18.75" customHeight="1">
      <c r="A2" s="3"/>
      <c r="B2" s="24" t="s">
        <v>28</v>
      </c>
      <c r="C2" s="23"/>
      <c r="D2" s="25" t="s">
        <v>29</v>
      </c>
      <c r="E2" s="25"/>
      <c r="F2" s="26"/>
      <c r="G2" s="25"/>
      <c r="H2" s="25" t="s">
        <v>30</v>
      </c>
      <c r="I2" s="25"/>
      <c r="J2" s="27"/>
    </row>
    <row r="3" spans="1:10" ht="18.75" customHeight="1">
      <c r="A3" s="4"/>
      <c r="B3" s="5"/>
      <c r="C3" s="6" t="s">
        <v>31</v>
      </c>
      <c r="D3" s="6" t="s">
        <v>4</v>
      </c>
      <c r="E3" s="6" t="s">
        <v>5</v>
      </c>
      <c r="F3" s="6" t="s">
        <v>32</v>
      </c>
      <c r="G3" s="6" t="s">
        <v>31</v>
      </c>
      <c r="H3" s="6" t="s">
        <v>4</v>
      </c>
      <c r="I3" s="104" t="s">
        <v>5</v>
      </c>
      <c r="J3" s="7" t="s">
        <v>32</v>
      </c>
    </row>
    <row r="4" spans="1:10" ht="18.75" customHeight="1">
      <c r="A4" s="8"/>
      <c r="B4" s="9" t="s">
        <v>33</v>
      </c>
      <c r="C4" s="10" t="s">
        <v>34</v>
      </c>
      <c r="D4" s="10" t="s">
        <v>35</v>
      </c>
      <c r="E4" s="10" t="s">
        <v>36</v>
      </c>
      <c r="F4" s="127" t="s">
        <v>145</v>
      </c>
      <c r="G4" s="100" t="s">
        <v>34</v>
      </c>
      <c r="H4" s="10" t="s">
        <v>35</v>
      </c>
      <c r="I4" s="10" t="s">
        <v>36</v>
      </c>
      <c r="J4" s="11" t="s">
        <v>37</v>
      </c>
    </row>
    <row r="5" spans="1:10" ht="18.75" customHeight="1">
      <c r="A5" s="28">
        <v>1</v>
      </c>
      <c r="B5" s="29" t="s">
        <v>38</v>
      </c>
      <c r="C5" s="150">
        <v>15.731</v>
      </c>
      <c r="D5" s="151">
        <v>73.31065336937273</v>
      </c>
      <c r="E5" s="151">
        <v>127.6038286826736</v>
      </c>
      <c r="F5" s="152">
        <v>2649.873</v>
      </c>
      <c r="G5" s="150">
        <v>215.941</v>
      </c>
      <c r="H5" s="151">
        <v>92.70241263844767</v>
      </c>
      <c r="I5" s="151">
        <v>95.4861617782966</v>
      </c>
      <c r="J5" s="153">
        <v>34844.161</v>
      </c>
    </row>
    <row r="6" spans="1:10" ht="18.75" customHeight="1">
      <c r="A6" s="30">
        <v>2</v>
      </c>
      <c r="B6" s="31" t="s">
        <v>39</v>
      </c>
      <c r="C6" s="150">
        <v>6.203</v>
      </c>
      <c r="D6" s="151">
        <v>39.2371433993295</v>
      </c>
      <c r="E6" s="151">
        <v>93.0124456440246</v>
      </c>
      <c r="F6" s="152">
        <v>507.21</v>
      </c>
      <c r="G6" s="150">
        <v>28.215</v>
      </c>
      <c r="H6" s="151">
        <v>90.54006353688669</v>
      </c>
      <c r="I6" s="151">
        <v>90.50811573747353</v>
      </c>
      <c r="J6" s="153">
        <v>2875.412</v>
      </c>
    </row>
    <row r="7" spans="1:10" ht="18.75" customHeight="1">
      <c r="A7" s="30">
        <v>3</v>
      </c>
      <c r="B7" s="31" t="s">
        <v>40</v>
      </c>
      <c r="C7" s="150">
        <v>2.605</v>
      </c>
      <c r="D7" s="151">
        <v>25.30846206159526</v>
      </c>
      <c r="E7" s="151">
        <v>20.247163065443804</v>
      </c>
      <c r="F7" s="152">
        <v>212.593</v>
      </c>
      <c r="G7" s="150">
        <v>16.649</v>
      </c>
      <c r="H7" s="151">
        <v>79.52330913259458</v>
      </c>
      <c r="I7" s="151">
        <v>68.36529380363817</v>
      </c>
      <c r="J7" s="153">
        <v>973.69</v>
      </c>
    </row>
    <row r="8" spans="1:10" ht="18.75" customHeight="1">
      <c r="A8" s="30">
        <v>4</v>
      </c>
      <c r="B8" s="31" t="s">
        <v>41</v>
      </c>
      <c r="C8" s="150">
        <v>18.428</v>
      </c>
      <c r="D8" s="151">
        <v>95.00438212094654</v>
      </c>
      <c r="E8" s="151">
        <v>105.68937829777471</v>
      </c>
      <c r="F8" s="152">
        <v>2766.567</v>
      </c>
      <c r="G8" s="150">
        <v>79.753</v>
      </c>
      <c r="H8" s="151">
        <v>103.4235472618106</v>
      </c>
      <c r="I8" s="151">
        <v>103.09332988624614</v>
      </c>
      <c r="J8" s="154">
        <v>12302.574</v>
      </c>
    </row>
    <row r="9" spans="1:10" ht="18.75" customHeight="1">
      <c r="A9" s="30">
        <v>5</v>
      </c>
      <c r="B9" s="31" t="s">
        <v>42</v>
      </c>
      <c r="C9" s="150">
        <v>1.681</v>
      </c>
      <c r="D9" s="151">
        <v>129.5069337442219</v>
      </c>
      <c r="E9" s="151">
        <v>123.06002928257686</v>
      </c>
      <c r="F9" s="152">
        <v>1272.321</v>
      </c>
      <c r="G9" s="150">
        <v>5.661</v>
      </c>
      <c r="H9" s="151">
        <v>102.8898582333697</v>
      </c>
      <c r="I9" s="151">
        <v>117.44813278008299</v>
      </c>
      <c r="J9" s="153">
        <v>5043.877</v>
      </c>
    </row>
    <row r="10" spans="1:10" ht="18.75" customHeight="1">
      <c r="A10" s="30">
        <v>6</v>
      </c>
      <c r="B10" s="31" t="s">
        <v>43</v>
      </c>
      <c r="C10" s="150">
        <v>0.087</v>
      </c>
      <c r="D10" s="151">
        <v>106.09756097560977</v>
      </c>
      <c r="E10" s="151">
        <v>52.40963855421686</v>
      </c>
      <c r="F10" s="155">
        <v>19.901</v>
      </c>
      <c r="G10" s="156">
        <v>1.325</v>
      </c>
      <c r="H10" s="157">
        <v>96.71532846715328</v>
      </c>
      <c r="I10" s="157">
        <v>88.03986710963456</v>
      </c>
      <c r="J10" s="154">
        <v>328.958</v>
      </c>
    </row>
    <row r="11" spans="1:10" ht="18.75" customHeight="1">
      <c r="A11" s="30">
        <v>7</v>
      </c>
      <c r="B11" s="31" t="s">
        <v>44</v>
      </c>
      <c r="C11" s="150">
        <v>21.898</v>
      </c>
      <c r="D11" s="151">
        <v>135.28975657976028</v>
      </c>
      <c r="E11" s="151">
        <v>89.76429596228735</v>
      </c>
      <c r="F11" s="152">
        <v>1548.746</v>
      </c>
      <c r="G11" s="150">
        <v>45.348</v>
      </c>
      <c r="H11" s="151">
        <v>106.30596839983122</v>
      </c>
      <c r="I11" s="151">
        <v>137.37239102117476</v>
      </c>
      <c r="J11" s="153">
        <v>4562.036</v>
      </c>
    </row>
    <row r="12" spans="1:10" ht="18.75" customHeight="1">
      <c r="A12" s="30">
        <v>8</v>
      </c>
      <c r="B12" s="31" t="s">
        <v>45</v>
      </c>
      <c r="C12" s="150">
        <v>5.421</v>
      </c>
      <c r="D12" s="151">
        <v>107.92355166235316</v>
      </c>
      <c r="E12" s="151">
        <v>170.20408163265307</v>
      </c>
      <c r="F12" s="152">
        <v>984.915</v>
      </c>
      <c r="G12" s="150">
        <v>10.456</v>
      </c>
      <c r="H12" s="151">
        <v>102.91338582677166</v>
      </c>
      <c r="I12" s="151">
        <v>122.40693046125028</v>
      </c>
      <c r="J12" s="153">
        <v>7679.896</v>
      </c>
    </row>
    <row r="13" spans="1:10" ht="18.75" customHeight="1">
      <c r="A13" s="30">
        <v>9</v>
      </c>
      <c r="B13" s="31" t="s">
        <v>46</v>
      </c>
      <c r="C13" s="150">
        <v>65.626</v>
      </c>
      <c r="D13" s="151">
        <v>107.66832917705736</v>
      </c>
      <c r="E13" s="151">
        <v>126.990208599404</v>
      </c>
      <c r="F13" s="152">
        <v>18652.918</v>
      </c>
      <c r="G13" s="150">
        <v>166.403</v>
      </c>
      <c r="H13" s="151">
        <v>102.490145355999</v>
      </c>
      <c r="I13" s="151">
        <v>111.1175661418059</v>
      </c>
      <c r="J13" s="153">
        <v>70277.958</v>
      </c>
    </row>
    <row r="14" spans="1:10" ht="18.75" customHeight="1">
      <c r="A14" s="30">
        <v>10</v>
      </c>
      <c r="B14" s="31" t="s">
        <v>47</v>
      </c>
      <c r="C14" s="150">
        <v>1.463</v>
      </c>
      <c r="D14" s="151">
        <v>197.43589743589746</v>
      </c>
      <c r="E14" s="151">
        <v>159.3681917211329</v>
      </c>
      <c r="F14" s="152">
        <v>477.927</v>
      </c>
      <c r="G14" s="150">
        <v>4.132</v>
      </c>
      <c r="H14" s="151">
        <v>120.5719288007003</v>
      </c>
      <c r="I14" s="151">
        <v>100.4863813229572</v>
      </c>
      <c r="J14" s="153">
        <v>1405.379</v>
      </c>
    </row>
    <row r="15" spans="1:10" ht="18.75" customHeight="1">
      <c r="A15" s="30">
        <v>11</v>
      </c>
      <c r="B15" s="31" t="s">
        <v>48</v>
      </c>
      <c r="C15" s="150">
        <v>2.842</v>
      </c>
      <c r="D15" s="151">
        <v>118.76305892185542</v>
      </c>
      <c r="E15" s="151">
        <v>107.97872340425532</v>
      </c>
      <c r="F15" s="152">
        <v>326.31</v>
      </c>
      <c r="G15" s="150">
        <v>12.038</v>
      </c>
      <c r="H15" s="151">
        <v>97.7745289148798</v>
      </c>
      <c r="I15" s="151">
        <v>88.71039056742815</v>
      </c>
      <c r="J15" s="153">
        <v>1556.783</v>
      </c>
    </row>
    <row r="16" spans="1:10" ht="18.75" customHeight="1">
      <c r="A16" s="30">
        <v>12</v>
      </c>
      <c r="B16" s="32" t="s">
        <v>184</v>
      </c>
      <c r="C16" s="150">
        <v>31.782</v>
      </c>
      <c r="D16" s="151">
        <v>114.95225694444444</v>
      </c>
      <c r="E16" s="151">
        <v>115.5205001453911</v>
      </c>
      <c r="F16" s="152">
        <v>15077.558</v>
      </c>
      <c r="G16" s="150">
        <v>82.328</v>
      </c>
      <c r="H16" s="151">
        <v>82.92422517903728</v>
      </c>
      <c r="I16" s="151">
        <v>86.03795669258423</v>
      </c>
      <c r="J16" s="153">
        <v>34401.098</v>
      </c>
    </row>
    <row r="17" spans="1:10" ht="18.75" customHeight="1">
      <c r="A17" s="30">
        <v>13</v>
      </c>
      <c r="B17" s="32" t="s">
        <v>186</v>
      </c>
      <c r="C17" s="150">
        <v>15.699</v>
      </c>
      <c r="D17" s="151">
        <v>117.19169901463123</v>
      </c>
      <c r="E17" s="151">
        <v>119.67525537429486</v>
      </c>
      <c r="F17" s="152">
        <v>1716.82</v>
      </c>
      <c r="G17" s="150">
        <v>13.23</v>
      </c>
      <c r="H17" s="151">
        <v>94.55403087478558</v>
      </c>
      <c r="I17" s="151">
        <v>131.3151364764268</v>
      </c>
      <c r="J17" s="153">
        <v>1499.153</v>
      </c>
    </row>
    <row r="18" spans="1:10" ht="18.75" customHeight="1">
      <c r="A18" s="30">
        <v>14</v>
      </c>
      <c r="B18" s="32" t="s">
        <v>49</v>
      </c>
      <c r="C18" s="150">
        <v>65.369</v>
      </c>
      <c r="D18" s="151">
        <v>104.89080727202709</v>
      </c>
      <c r="E18" s="151">
        <v>89.55148227300126</v>
      </c>
      <c r="F18" s="152">
        <v>42116.095</v>
      </c>
      <c r="G18" s="150">
        <v>146.189</v>
      </c>
      <c r="H18" s="151">
        <v>97.74017343166031</v>
      </c>
      <c r="I18" s="151">
        <v>92.42699172393736</v>
      </c>
      <c r="J18" s="153">
        <v>86574.021</v>
      </c>
    </row>
    <row r="19" spans="1:10" ht="18.75" customHeight="1">
      <c r="A19" s="30">
        <v>15</v>
      </c>
      <c r="B19" s="32" t="s">
        <v>50</v>
      </c>
      <c r="C19" s="150">
        <v>56.84</v>
      </c>
      <c r="D19" s="151">
        <v>103.75292056074767</v>
      </c>
      <c r="E19" s="151">
        <v>111.17848410757946</v>
      </c>
      <c r="F19" s="152">
        <v>21662.722</v>
      </c>
      <c r="G19" s="150">
        <v>71.46075</v>
      </c>
      <c r="H19" s="151">
        <v>95.81404547298136</v>
      </c>
      <c r="I19" s="151">
        <v>107.34234352644287</v>
      </c>
      <c r="J19" s="153">
        <v>44868.043</v>
      </c>
    </row>
    <row r="20" spans="1:10" ht="18.75" customHeight="1">
      <c r="A20" s="30">
        <v>16</v>
      </c>
      <c r="B20" s="32" t="s">
        <v>51</v>
      </c>
      <c r="C20" s="150">
        <v>204.235</v>
      </c>
      <c r="D20" s="151">
        <v>108.4706244755319</v>
      </c>
      <c r="E20" s="151">
        <v>120.13258199614137</v>
      </c>
      <c r="F20" s="152">
        <v>103146.147</v>
      </c>
      <c r="G20" s="150">
        <v>382.72778099999994</v>
      </c>
      <c r="H20" s="151">
        <v>103.74113187822998</v>
      </c>
      <c r="I20" s="151">
        <v>109.19885248011722</v>
      </c>
      <c r="J20" s="153">
        <v>204332.018</v>
      </c>
    </row>
    <row r="21" spans="1:10" ht="18.75" customHeight="1">
      <c r="A21" s="30">
        <v>17</v>
      </c>
      <c r="B21" s="32" t="s">
        <v>52</v>
      </c>
      <c r="C21" s="150">
        <v>239.362</v>
      </c>
      <c r="D21" s="151">
        <v>119.76903023722436</v>
      </c>
      <c r="E21" s="151">
        <v>134.47605564169982</v>
      </c>
      <c r="F21" s="152">
        <v>149148.403</v>
      </c>
      <c r="G21" s="150">
        <v>215.317963</v>
      </c>
      <c r="H21" s="151">
        <v>99.79884308167337</v>
      </c>
      <c r="I21" s="151">
        <v>109.81408287645034</v>
      </c>
      <c r="J21" s="153">
        <v>189625.316</v>
      </c>
    </row>
    <row r="22" spans="1:10" ht="18.75" customHeight="1">
      <c r="A22" s="30">
        <v>18</v>
      </c>
      <c r="B22" s="32" t="s">
        <v>139</v>
      </c>
      <c r="C22" s="150">
        <v>6.683</v>
      </c>
      <c r="D22" s="151">
        <v>136.16544417277913</v>
      </c>
      <c r="E22" s="151">
        <v>92.961468910836</v>
      </c>
      <c r="F22" s="152">
        <v>90538.74</v>
      </c>
      <c r="G22" s="150">
        <v>20.148</v>
      </c>
      <c r="H22" s="151">
        <v>99.9801508535133</v>
      </c>
      <c r="I22" s="151">
        <v>99.33931564934426</v>
      </c>
      <c r="J22" s="153">
        <v>211720.698</v>
      </c>
    </row>
    <row r="23" spans="1:10" ht="18.75" customHeight="1">
      <c r="A23" s="30">
        <v>19</v>
      </c>
      <c r="B23" s="32" t="s">
        <v>53</v>
      </c>
      <c r="C23" s="150">
        <v>2.947</v>
      </c>
      <c r="D23" s="151">
        <v>77.30849947534104</v>
      </c>
      <c r="E23" s="151">
        <v>69.65256440557788</v>
      </c>
      <c r="F23" s="152">
        <v>517.96</v>
      </c>
      <c r="G23" s="150">
        <v>18.599</v>
      </c>
      <c r="H23" s="151">
        <v>91.52600757836721</v>
      </c>
      <c r="I23" s="151">
        <v>116.06964553170245</v>
      </c>
      <c r="J23" s="153">
        <v>1327.235</v>
      </c>
    </row>
    <row r="24" spans="1:10" ht="18.75" customHeight="1">
      <c r="A24" s="30">
        <v>20</v>
      </c>
      <c r="B24" s="32" t="s">
        <v>54</v>
      </c>
      <c r="C24" s="150">
        <v>1.847</v>
      </c>
      <c r="D24" s="151">
        <v>110.93093093093094</v>
      </c>
      <c r="E24" s="151">
        <v>132.30659025787966</v>
      </c>
      <c r="F24" s="152">
        <v>993.826</v>
      </c>
      <c r="G24" s="150">
        <v>2.687</v>
      </c>
      <c r="H24" s="151">
        <v>117.54155730533684</v>
      </c>
      <c r="I24" s="151">
        <v>139.65696465696467</v>
      </c>
      <c r="J24" s="153">
        <v>2222.646</v>
      </c>
    </row>
    <row r="25" spans="1:10" ht="18.75" customHeight="1">
      <c r="A25" s="30">
        <v>21</v>
      </c>
      <c r="B25" s="32" t="s">
        <v>55</v>
      </c>
      <c r="C25" s="150">
        <v>31.702</v>
      </c>
      <c r="D25" s="151">
        <v>104.47190640962268</v>
      </c>
      <c r="E25" s="151">
        <v>108.13521165194256</v>
      </c>
      <c r="F25" s="152">
        <v>41640.695</v>
      </c>
      <c r="G25" s="150">
        <v>50.312</v>
      </c>
      <c r="H25" s="151">
        <v>98.62197392923649</v>
      </c>
      <c r="I25" s="151">
        <v>107.73678237221354</v>
      </c>
      <c r="J25" s="153">
        <v>83809.773</v>
      </c>
    </row>
    <row r="26" spans="1:10" ht="18.75" customHeight="1">
      <c r="A26" s="30">
        <v>22</v>
      </c>
      <c r="B26" s="32" t="s">
        <v>56</v>
      </c>
      <c r="C26" s="150">
        <v>19.379</v>
      </c>
      <c r="D26" s="151">
        <v>120.86945674546247</v>
      </c>
      <c r="E26" s="151">
        <v>128.33774834437085</v>
      </c>
      <c r="F26" s="152">
        <v>1518.262</v>
      </c>
      <c r="G26" s="150">
        <v>58.948</v>
      </c>
      <c r="H26" s="151">
        <v>107.0438903920536</v>
      </c>
      <c r="I26" s="151">
        <v>116.2453165056202</v>
      </c>
      <c r="J26" s="153">
        <v>4902.878</v>
      </c>
    </row>
    <row r="27" spans="1:10" ht="18.75" customHeight="1">
      <c r="A27" s="30">
        <v>23</v>
      </c>
      <c r="B27" s="32" t="s">
        <v>57</v>
      </c>
      <c r="C27" s="150">
        <v>10.113</v>
      </c>
      <c r="D27" s="151">
        <v>91.48724443640312</v>
      </c>
      <c r="E27" s="151">
        <v>90.32690246516613</v>
      </c>
      <c r="F27" s="152">
        <v>2482.063</v>
      </c>
      <c r="G27" s="150">
        <v>70.147</v>
      </c>
      <c r="H27" s="151">
        <v>100.2844970549551</v>
      </c>
      <c r="I27" s="151">
        <v>122.88597305677698</v>
      </c>
      <c r="J27" s="153">
        <v>10018.859</v>
      </c>
    </row>
    <row r="28" spans="1:10" ht="18.75" customHeight="1">
      <c r="A28" s="30">
        <v>24</v>
      </c>
      <c r="B28" s="32" t="s">
        <v>58</v>
      </c>
      <c r="C28" s="150">
        <v>203.198</v>
      </c>
      <c r="D28" s="151">
        <v>113.90213960997102</v>
      </c>
      <c r="E28" s="151">
        <v>109.05860884499785</v>
      </c>
      <c r="F28" s="152">
        <v>57409.307</v>
      </c>
      <c r="G28" s="150">
        <v>328.103</v>
      </c>
      <c r="H28" s="151">
        <v>100.72233307751344</v>
      </c>
      <c r="I28" s="151">
        <v>106.8022759972136</v>
      </c>
      <c r="J28" s="153">
        <v>109815.261</v>
      </c>
    </row>
    <row r="29" spans="1:10" ht="18.75" customHeight="1">
      <c r="A29" s="30">
        <v>25</v>
      </c>
      <c r="B29" s="32" t="s">
        <v>140</v>
      </c>
      <c r="C29" s="150">
        <v>194.596</v>
      </c>
      <c r="D29" s="151">
        <v>76.44075719543861</v>
      </c>
      <c r="E29" s="151">
        <v>106.68230934119853</v>
      </c>
      <c r="F29" s="152">
        <v>135680.69</v>
      </c>
      <c r="G29" s="150">
        <v>393.239</v>
      </c>
      <c r="H29" s="151">
        <v>99.31456511252598</v>
      </c>
      <c r="I29" s="151">
        <v>110.90838837777315</v>
      </c>
      <c r="J29" s="153">
        <v>380792.104</v>
      </c>
    </row>
    <row r="30" spans="1:10" ht="18.75" customHeight="1">
      <c r="A30" s="30">
        <v>26</v>
      </c>
      <c r="B30" s="32" t="s">
        <v>59</v>
      </c>
      <c r="C30" s="150">
        <v>86.356</v>
      </c>
      <c r="D30" s="151">
        <v>93.81423139598044</v>
      </c>
      <c r="E30" s="151">
        <v>102.26543348767807</v>
      </c>
      <c r="F30" s="152">
        <v>14631.749</v>
      </c>
      <c r="G30" s="150">
        <v>193.868</v>
      </c>
      <c r="H30" s="151">
        <v>96.78881677483774</v>
      </c>
      <c r="I30" s="151">
        <v>99.00266059309267</v>
      </c>
      <c r="J30" s="153">
        <v>36496.98</v>
      </c>
    </row>
    <row r="31" spans="1:10" ht="18.75" customHeight="1">
      <c r="A31" s="30">
        <v>27</v>
      </c>
      <c r="B31" s="32" t="s">
        <v>60</v>
      </c>
      <c r="C31" s="150">
        <v>23.162</v>
      </c>
      <c r="D31" s="151">
        <v>98.68348174342806</v>
      </c>
      <c r="E31" s="151">
        <v>90.83849713703036</v>
      </c>
      <c r="F31" s="152">
        <v>5127.041</v>
      </c>
      <c r="G31" s="150">
        <v>62.598</v>
      </c>
      <c r="H31" s="151">
        <v>100.68519590812583</v>
      </c>
      <c r="I31" s="151">
        <v>106.90827113896813</v>
      </c>
      <c r="J31" s="153">
        <v>12218.784</v>
      </c>
    </row>
    <row r="32" spans="1:10" ht="18.75" customHeight="1">
      <c r="A32" s="30">
        <v>28</v>
      </c>
      <c r="B32" s="32" t="s">
        <v>61</v>
      </c>
      <c r="C32" s="150">
        <v>1.444</v>
      </c>
      <c r="D32" s="151">
        <v>93.94925178919974</v>
      </c>
      <c r="E32" s="151">
        <v>80.71548351034097</v>
      </c>
      <c r="F32" s="152">
        <v>1269.488</v>
      </c>
      <c r="G32" s="150">
        <v>5.976</v>
      </c>
      <c r="H32" s="151">
        <v>98.07976366322009</v>
      </c>
      <c r="I32" s="151">
        <v>93.55040701314965</v>
      </c>
      <c r="J32" s="153">
        <v>3222.012</v>
      </c>
    </row>
    <row r="33" spans="1:10" ht="18.75" customHeight="1">
      <c r="A33" s="30">
        <v>29</v>
      </c>
      <c r="B33" s="32" t="s">
        <v>62</v>
      </c>
      <c r="C33" s="150">
        <v>14.137</v>
      </c>
      <c r="D33" s="151">
        <v>53.91274502326291</v>
      </c>
      <c r="E33" s="151">
        <v>92.8477604098253</v>
      </c>
      <c r="F33" s="152">
        <v>13228.516</v>
      </c>
      <c r="G33" s="150">
        <v>58.101</v>
      </c>
      <c r="H33" s="151">
        <v>96.982089502412</v>
      </c>
      <c r="I33" s="151">
        <v>124.115611381697</v>
      </c>
      <c r="J33" s="153">
        <v>53685.785</v>
      </c>
    </row>
    <row r="34" spans="1:10" ht="18.75" customHeight="1">
      <c r="A34" s="30">
        <v>30</v>
      </c>
      <c r="B34" s="32" t="s">
        <v>63</v>
      </c>
      <c r="C34" s="150">
        <v>2.16</v>
      </c>
      <c r="D34" s="151">
        <v>19.174434087882823</v>
      </c>
      <c r="E34" s="151">
        <v>88.27135267674704</v>
      </c>
      <c r="F34" s="152">
        <v>991.863</v>
      </c>
      <c r="G34" s="150">
        <v>8.183</v>
      </c>
      <c r="H34" s="151">
        <v>81.1483538278461</v>
      </c>
      <c r="I34" s="151">
        <v>83.89378716424031</v>
      </c>
      <c r="J34" s="153">
        <v>4412.578</v>
      </c>
    </row>
    <row r="35" spans="1:10" ht="18.75" customHeight="1">
      <c r="A35" s="30">
        <v>31</v>
      </c>
      <c r="B35" s="32" t="s">
        <v>64</v>
      </c>
      <c r="C35" s="150">
        <v>8.665</v>
      </c>
      <c r="D35" s="151">
        <v>96.9781757134863</v>
      </c>
      <c r="E35" s="151">
        <v>120.08037694013302</v>
      </c>
      <c r="F35" s="152">
        <v>2419.505</v>
      </c>
      <c r="G35" s="150">
        <v>26.56</v>
      </c>
      <c r="H35" s="151">
        <v>100.83905994912487</v>
      </c>
      <c r="I35" s="151">
        <v>95.83258163449395</v>
      </c>
      <c r="J35" s="153">
        <v>6298.429</v>
      </c>
    </row>
    <row r="36" spans="1:10" ht="18.75" customHeight="1">
      <c r="A36" s="30">
        <v>32</v>
      </c>
      <c r="B36" s="32" t="s">
        <v>65</v>
      </c>
      <c r="C36" s="150">
        <v>12.05</v>
      </c>
      <c r="D36" s="151">
        <v>124.02223137093453</v>
      </c>
      <c r="E36" s="151">
        <v>107.19686860599592</v>
      </c>
      <c r="F36" s="152">
        <v>2418.636</v>
      </c>
      <c r="G36" s="150">
        <v>50.264</v>
      </c>
      <c r="H36" s="151">
        <v>92.52291720354894</v>
      </c>
      <c r="I36" s="151">
        <v>99.26730522365952</v>
      </c>
      <c r="J36" s="153">
        <v>10591.812</v>
      </c>
    </row>
    <row r="37" spans="1:10" ht="18.75" customHeight="1">
      <c r="A37" s="30">
        <v>33</v>
      </c>
      <c r="B37" s="32" t="s">
        <v>66</v>
      </c>
      <c r="C37" s="150">
        <v>426.036</v>
      </c>
      <c r="D37" s="151">
        <v>66.3272740859753</v>
      </c>
      <c r="E37" s="151">
        <v>100.90212137073186</v>
      </c>
      <c r="F37" s="152">
        <v>115643.363</v>
      </c>
      <c r="G37" s="150">
        <v>349.196</v>
      </c>
      <c r="H37" s="151">
        <v>100.81327101238817</v>
      </c>
      <c r="I37" s="151">
        <v>126.65704274905514</v>
      </c>
      <c r="J37" s="153">
        <v>113346.947</v>
      </c>
    </row>
    <row r="38" spans="1:10" ht="18.75" customHeight="1">
      <c r="A38" s="30">
        <v>34</v>
      </c>
      <c r="B38" s="32" t="s">
        <v>141</v>
      </c>
      <c r="C38" s="150">
        <v>362.804</v>
      </c>
      <c r="D38" s="151">
        <v>116.6482329337929</v>
      </c>
      <c r="E38" s="151">
        <v>124.06906480724709</v>
      </c>
      <c r="F38" s="152">
        <v>127230.715</v>
      </c>
      <c r="G38" s="150">
        <v>471.386</v>
      </c>
      <c r="H38" s="151">
        <v>100.40020702566734</v>
      </c>
      <c r="I38" s="151">
        <v>98.09648869068306</v>
      </c>
      <c r="J38" s="153">
        <v>171724.258</v>
      </c>
    </row>
    <row r="39" spans="1:10" ht="18.75" customHeight="1">
      <c r="A39" s="30">
        <v>35</v>
      </c>
      <c r="B39" s="32" t="s">
        <v>67</v>
      </c>
      <c r="C39" s="150">
        <v>13.58</v>
      </c>
      <c r="D39" s="151">
        <v>180.68121341138902</v>
      </c>
      <c r="E39" s="151">
        <v>145.42728635682158</v>
      </c>
      <c r="F39" s="152">
        <v>6773.747</v>
      </c>
      <c r="G39" s="150">
        <v>27.121</v>
      </c>
      <c r="H39" s="151">
        <v>109.07299416850995</v>
      </c>
      <c r="I39" s="151">
        <v>66.0231754223672</v>
      </c>
      <c r="J39" s="153">
        <v>18034.193</v>
      </c>
    </row>
    <row r="40" spans="1:10" ht="18.75" customHeight="1">
      <c r="A40" s="30">
        <v>36</v>
      </c>
      <c r="B40" s="32" t="s">
        <v>142</v>
      </c>
      <c r="C40" s="150">
        <v>170.865</v>
      </c>
      <c r="D40" s="151">
        <v>108.86379999108013</v>
      </c>
      <c r="E40" s="151">
        <v>106.7706055114666</v>
      </c>
      <c r="F40" s="152">
        <v>53016.167</v>
      </c>
      <c r="G40" s="150">
        <v>341.955</v>
      </c>
      <c r="H40" s="151">
        <v>101.05411539416292</v>
      </c>
      <c r="I40" s="151">
        <v>111.71531714010356</v>
      </c>
      <c r="J40" s="153">
        <v>128088.568</v>
      </c>
    </row>
    <row r="41" spans="1:10" ht="18.75" customHeight="1">
      <c r="A41" s="30">
        <v>37</v>
      </c>
      <c r="B41" s="32" t="s">
        <v>68</v>
      </c>
      <c r="C41" s="150">
        <v>21.591</v>
      </c>
      <c r="D41" s="151">
        <v>99.84739178690344</v>
      </c>
      <c r="E41" s="151">
        <v>115.17657100181371</v>
      </c>
      <c r="F41" s="152">
        <v>6660.764</v>
      </c>
      <c r="G41" s="150">
        <v>45.135426</v>
      </c>
      <c r="H41" s="151">
        <v>99.10415171664951</v>
      </c>
      <c r="I41" s="151">
        <v>93.97888279974681</v>
      </c>
      <c r="J41" s="153">
        <v>13380.16</v>
      </c>
    </row>
    <row r="42" spans="1:10" ht="18.75" customHeight="1">
      <c r="A42" s="30">
        <v>38</v>
      </c>
      <c r="B42" s="32" t="s">
        <v>143</v>
      </c>
      <c r="C42" s="150">
        <v>70.435</v>
      </c>
      <c r="D42" s="151">
        <v>95.1991566085934</v>
      </c>
      <c r="E42" s="151">
        <v>55.527525286368615</v>
      </c>
      <c r="F42" s="152">
        <v>38782.443</v>
      </c>
      <c r="G42" s="150">
        <v>128.99</v>
      </c>
      <c r="H42" s="151">
        <v>97.88432059979662</v>
      </c>
      <c r="I42" s="151">
        <v>65.87811093916784</v>
      </c>
      <c r="J42" s="153">
        <v>65033.3</v>
      </c>
    </row>
    <row r="43" spans="1:10" ht="18.75" customHeight="1">
      <c r="A43" s="30">
        <v>39</v>
      </c>
      <c r="B43" s="32" t="s">
        <v>144</v>
      </c>
      <c r="C43" s="150">
        <v>37.462</v>
      </c>
      <c r="D43" s="151">
        <v>110.54324412051109</v>
      </c>
      <c r="E43" s="151">
        <v>78.03770440579106</v>
      </c>
      <c r="F43" s="152">
        <v>6938.314</v>
      </c>
      <c r="G43" s="150">
        <v>59.739</v>
      </c>
      <c r="H43" s="151">
        <v>101.43133659331703</v>
      </c>
      <c r="I43" s="151">
        <v>92.58702458076316</v>
      </c>
      <c r="J43" s="153">
        <v>12260.146</v>
      </c>
    </row>
    <row r="44" spans="1:10" ht="18.75" customHeight="1">
      <c r="A44" s="30">
        <v>40</v>
      </c>
      <c r="B44" s="32" t="s">
        <v>69</v>
      </c>
      <c r="C44" s="150">
        <v>161.256</v>
      </c>
      <c r="D44" s="151">
        <v>103.22365894251698</v>
      </c>
      <c r="E44" s="151">
        <v>106.64938294467004</v>
      </c>
      <c r="F44" s="152">
        <v>57163.523</v>
      </c>
      <c r="G44" s="150">
        <v>899.345</v>
      </c>
      <c r="H44" s="158">
        <v>99.68167303431437</v>
      </c>
      <c r="I44" s="151">
        <v>108.576681991153</v>
      </c>
      <c r="J44" s="153">
        <v>343482.128</v>
      </c>
    </row>
    <row r="45" spans="1:10" ht="18.75" customHeight="1">
      <c r="A45" s="33"/>
      <c r="B45" s="34" t="s">
        <v>70</v>
      </c>
      <c r="C45" s="159">
        <v>2637.74</v>
      </c>
      <c r="D45" s="160">
        <v>94.97025676180711</v>
      </c>
      <c r="E45" s="285">
        <v>107.21535338623363</v>
      </c>
      <c r="F45" s="161">
        <v>1145364.403</v>
      </c>
      <c r="G45" s="162">
        <v>5167.77492</v>
      </c>
      <c r="H45" s="163">
        <v>99.39301840417282</v>
      </c>
      <c r="I45" s="285">
        <v>104.57600603308744</v>
      </c>
      <c r="J45" s="164">
        <v>2500035.907</v>
      </c>
    </row>
  </sheetData>
  <sheetProtection/>
  <printOptions/>
  <pageMargins left="0.7874015748031497" right="0.1968503937007874" top="0.7874015748031497" bottom="0.2755905511811024" header="0.2755905511811024"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0" tint="-0.24997000396251678"/>
  </sheetPr>
  <dimension ref="A1:R82"/>
  <sheetViews>
    <sheetView tabSelected="1" view="pageBreakPreview" zoomScale="115" zoomScaleNormal="85" zoomScaleSheetLayoutView="115" workbookViewId="0" topLeftCell="A73">
      <selection activeCell="B79" sqref="B79"/>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2.25390625" style="0" customWidth="1"/>
    <col min="6" max="6" width="9.00390625" style="0" bestFit="1" customWidth="1"/>
    <col min="7" max="7" width="12.625" style="0" customWidth="1"/>
    <col min="8" max="8" width="11.625" style="0" customWidth="1"/>
    <col min="9" max="9" width="8.625" style="0" customWidth="1"/>
    <col min="10" max="10" width="12.0039062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05" t="s">
        <v>71</v>
      </c>
      <c r="B1" s="106" t="s">
        <v>72</v>
      </c>
      <c r="C1" s="106"/>
      <c r="D1" s="106"/>
      <c r="E1" s="106" t="str">
        <f>'[2]ＡＢ表'!D4</f>
        <v>平成31年4月</v>
      </c>
      <c r="F1" s="106"/>
      <c r="G1" s="106"/>
      <c r="H1" s="106"/>
      <c r="I1" s="106"/>
      <c r="J1" s="106" t="s">
        <v>73</v>
      </c>
      <c r="K1" s="106"/>
      <c r="L1" s="106"/>
      <c r="M1" s="106"/>
      <c r="N1" s="35"/>
      <c r="O1" s="35"/>
      <c r="P1" s="36"/>
      <c r="Q1" s="35"/>
      <c r="R1" s="35"/>
    </row>
    <row r="2" spans="1:18" ht="12" customHeight="1">
      <c r="A2" s="107" t="s">
        <v>74</v>
      </c>
      <c r="B2" s="63"/>
      <c r="C2" s="64"/>
      <c r="D2" s="64"/>
      <c r="E2" s="64" t="s">
        <v>75</v>
      </c>
      <c r="F2" s="65"/>
      <c r="G2" s="65"/>
      <c r="H2" s="64"/>
      <c r="I2" s="64" t="s">
        <v>106</v>
      </c>
      <c r="J2" s="65"/>
      <c r="K2" s="65"/>
      <c r="L2" s="65"/>
      <c r="M2" s="65"/>
      <c r="N2" s="314" t="s">
        <v>107</v>
      </c>
      <c r="O2" s="315"/>
      <c r="P2" s="315"/>
      <c r="Q2" s="315"/>
      <c r="R2" s="316"/>
    </row>
    <row r="3" spans="1:18" ht="12.75" customHeight="1">
      <c r="A3" s="66"/>
      <c r="B3" s="67" t="s">
        <v>76</v>
      </c>
      <c r="C3" s="68" t="s">
        <v>127</v>
      </c>
      <c r="D3" s="69"/>
      <c r="E3" s="67" t="s">
        <v>77</v>
      </c>
      <c r="F3" s="68"/>
      <c r="G3" s="69"/>
      <c r="H3" s="67" t="s">
        <v>93</v>
      </c>
      <c r="I3" s="68"/>
      <c r="J3" s="69"/>
      <c r="K3" s="317" t="s">
        <v>101</v>
      </c>
      <c r="L3" s="318"/>
      <c r="M3" s="69"/>
      <c r="N3" s="67" t="s">
        <v>78</v>
      </c>
      <c r="O3" s="68"/>
      <c r="P3" s="68"/>
      <c r="Q3" s="68"/>
      <c r="R3" s="69"/>
    </row>
    <row r="4" spans="1:18" s="37" customFormat="1" ht="12" customHeight="1">
      <c r="A4" s="70" t="s">
        <v>79</v>
      </c>
      <c r="B4" s="71" t="s">
        <v>80</v>
      </c>
      <c r="C4" s="72" t="s">
        <v>103</v>
      </c>
      <c r="D4" s="72" t="s">
        <v>97</v>
      </c>
      <c r="E4" s="71" t="s">
        <v>81</v>
      </c>
      <c r="F4" s="72" t="s">
        <v>146</v>
      </c>
      <c r="G4" s="72" t="s">
        <v>97</v>
      </c>
      <c r="H4" s="71" t="s">
        <v>80</v>
      </c>
      <c r="I4" s="72" t="s">
        <v>103</v>
      </c>
      <c r="J4" s="72" t="s">
        <v>97</v>
      </c>
      <c r="K4" s="71" t="s">
        <v>82</v>
      </c>
      <c r="L4" s="72" t="s">
        <v>103</v>
      </c>
      <c r="M4" s="72" t="s">
        <v>97</v>
      </c>
      <c r="N4" s="71" t="s">
        <v>87</v>
      </c>
      <c r="O4" s="72" t="s">
        <v>103</v>
      </c>
      <c r="P4" s="72" t="s">
        <v>96</v>
      </c>
      <c r="Q4" s="89" t="s">
        <v>108</v>
      </c>
      <c r="R4" s="72" t="s">
        <v>95</v>
      </c>
    </row>
    <row r="5" spans="1:18" ht="12" customHeight="1">
      <c r="A5" s="73" t="s">
        <v>83</v>
      </c>
      <c r="B5" s="74">
        <v>2753.8</v>
      </c>
      <c r="C5" s="75">
        <v>100.982764943161</v>
      </c>
      <c r="D5" s="76">
        <f>B5/2754*100</f>
        <v>99.9927378358751</v>
      </c>
      <c r="E5" s="77">
        <v>795033</v>
      </c>
      <c r="F5" s="76">
        <v>104.340653499729</v>
      </c>
      <c r="G5" s="76">
        <f>E5/795033*100</f>
        <v>100</v>
      </c>
      <c r="H5" s="78">
        <v>4884.9</v>
      </c>
      <c r="I5" s="76">
        <v>103.67595559989</v>
      </c>
      <c r="J5" s="76">
        <f>H5/4885*100</f>
        <v>99.99795291709313</v>
      </c>
      <c r="K5" s="77">
        <v>1474286</v>
      </c>
      <c r="L5" s="76">
        <v>106.831544698952</v>
      </c>
      <c r="M5" s="76">
        <f>K5/1474286*100</f>
        <v>100</v>
      </c>
      <c r="N5" s="79">
        <v>4946.6</v>
      </c>
      <c r="O5" s="76">
        <v>101.558297575297</v>
      </c>
      <c r="P5" s="76">
        <f>N5/4947*100</f>
        <v>99.9919142914898</v>
      </c>
      <c r="Q5" s="80">
        <v>74.3</v>
      </c>
      <c r="R5" s="76">
        <v>53.1</v>
      </c>
    </row>
    <row r="6" spans="1:18" ht="12" customHeight="1">
      <c r="A6" s="81" t="s">
        <v>113</v>
      </c>
      <c r="B6" s="82">
        <v>2464.433333333333</v>
      </c>
      <c r="C6" s="83">
        <v>101.96248793269893</v>
      </c>
      <c r="D6" s="83">
        <v>89.48559670781891</v>
      </c>
      <c r="E6" s="84">
        <v>735131.9166666666</v>
      </c>
      <c r="F6" s="83">
        <v>107.73073565667563</v>
      </c>
      <c r="G6" s="83">
        <v>92.46558528597765</v>
      </c>
      <c r="H6" s="84">
        <v>4706.758333333334</v>
      </c>
      <c r="I6" s="83">
        <v>94.95175173155809</v>
      </c>
      <c r="J6" s="83">
        <v>96.35124530876836</v>
      </c>
      <c r="K6" s="85">
        <v>1342946.0833333333</v>
      </c>
      <c r="L6" s="83">
        <v>98.97345616459388</v>
      </c>
      <c r="M6" s="83">
        <v>91.09128644871709</v>
      </c>
      <c r="N6" s="86">
        <v>6470.85</v>
      </c>
      <c r="O6" s="83">
        <v>99.52703949796972</v>
      </c>
      <c r="P6" s="83">
        <v>130.80351728320196</v>
      </c>
      <c r="Q6" s="87">
        <v>72.775</v>
      </c>
      <c r="R6" s="83">
        <v>52.59166666666666</v>
      </c>
    </row>
    <row r="7" spans="1:18" ht="12" customHeight="1">
      <c r="A7" s="81" t="s">
        <v>133</v>
      </c>
      <c r="B7" s="82">
        <v>2492.4</v>
      </c>
      <c r="C7" s="83">
        <v>101.13481124802189</v>
      </c>
      <c r="D7" s="83">
        <v>90.50108932461875</v>
      </c>
      <c r="E7" s="84">
        <v>746715</v>
      </c>
      <c r="F7" s="83">
        <v>101.57564691053749</v>
      </c>
      <c r="G7" s="83">
        <v>93.92251642384656</v>
      </c>
      <c r="H7" s="84">
        <v>4822.3</v>
      </c>
      <c r="I7" s="83">
        <v>102.4</v>
      </c>
      <c r="J7" s="83">
        <v>98.7164790174002</v>
      </c>
      <c r="K7" s="85">
        <v>1405612</v>
      </c>
      <c r="L7" s="83">
        <v>104.66630175584737</v>
      </c>
      <c r="M7" s="83">
        <v>95.34188074769753</v>
      </c>
      <c r="N7" s="86">
        <v>6522.9</v>
      </c>
      <c r="O7" s="83">
        <v>100.80437655022136</v>
      </c>
      <c r="P7" s="83">
        <v>131.8556701030928</v>
      </c>
      <c r="Q7" s="87">
        <v>73.8</v>
      </c>
      <c r="R7" s="83">
        <v>51.6</v>
      </c>
    </row>
    <row r="8" spans="1:18" ht="12" customHeight="1">
      <c r="A8" s="81" t="s">
        <v>114</v>
      </c>
      <c r="B8" s="82">
        <v>2535.2312726916666</v>
      </c>
      <c r="C8" s="83">
        <v>101.7</v>
      </c>
      <c r="D8" s="83">
        <v>92</v>
      </c>
      <c r="E8" s="84">
        <v>784773.6968983333</v>
      </c>
      <c r="F8" s="83">
        <v>105.1</v>
      </c>
      <c r="G8" s="83">
        <v>98.70957518723542</v>
      </c>
      <c r="H8" s="84">
        <v>4702.893503175</v>
      </c>
      <c r="I8" s="83">
        <v>97.5</v>
      </c>
      <c r="J8" s="83">
        <v>96.27212903121801</v>
      </c>
      <c r="K8" s="85">
        <v>1470211.7803914582</v>
      </c>
      <c r="L8" s="83">
        <v>104.6</v>
      </c>
      <c r="M8" s="83">
        <v>99.7</v>
      </c>
      <c r="N8" s="86">
        <v>6590.828702791666</v>
      </c>
      <c r="O8" s="83">
        <v>101</v>
      </c>
      <c r="P8" s="83">
        <v>133.2287993287177</v>
      </c>
      <c r="Q8" s="87">
        <v>74.20833333333333</v>
      </c>
      <c r="R8" s="83">
        <v>53.99690199148498</v>
      </c>
    </row>
    <row r="9" spans="1:18" ht="12" customHeight="1">
      <c r="A9" s="81" t="s">
        <v>115</v>
      </c>
      <c r="B9" s="82">
        <v>2568.1695657124997</v>
      </c>
      <c r="C9" s="83">
        <v>101.3</v>
      </c>
      <c r="D9" s="83">
        <v>93.2</v>
      </c>
      <c r="E9" s="84">
        <v>789332.0649583332</v>
      </c>
      <c r="F9" s="83">
        <v>100.6</v>
      </c>
      <c r="G9" s="83">
        <v>99.28293101774808</v>
      </c>
      <c r="H9" s="84">
        <v>4795.503007164584</v>
      </c>
      <c r="I9" s="83">
        <v>102</v>
      </c>
      <c r="J9" s="83">
        <v>98.16792235751451</v>
      </c>
      <c r="K9" s="85">
        <v>1579078.7856666667</v>
      </c>
      <c r="L9" s="83">
        <v>107.4</v>
      </c>
      <c r="M9" s="83">
        <v>107.10803640994126</v>
      </c>
      <c r="N9" s="86">
        <v>6782.471259208334</v>
      </c>
      <c r="O9" s="83">
        <v>102.9</v>
      </c>
      <c r="P9" s="83">
        <v>137.1027139520585</v>
      </c>
      <c r="Q9" s="87">
        <v>75.67339318160273</v>
      </c>
      <c r="R9" s="83">
        <v>53.3963846414786</v>
      </c>
    </row>
    <row r="10" spans="1:18" ht="12" customHeight="1">
      <c r="A10" s="81" t="s">
        <v>105</v>
      </c>
      <c r="B10" s="82">
        <v>2553.7</v>
      </c>
      <c r="C10" s="83">
        <v>99.5</v>
      </c>
      <c r="D10" s="83">
        <v>92.7</v>
      </c>
      <c r="E10" s="84">
        <v>800434.6166666667</v>
      </c>
      <c r="F10" s="83">
        <v>101.4</v>
      </c>
      <c r="G10" s="83">
        <v>100.7</v>
      </c>
      <c r="H10" s="84">
        <v>4852</v>
      </c>
      <c r="I10" s="83">
        <v>101.2</v>
      </c>
      <c r="J10" s="83">
        <v>99.3</v>
      </c>
      <c r="K10" s="85">
        <v>1633580.9166666667</v>
      </c>
      <c r="L10" s="83">
        <v>103.5</v>
      </c>
      <c r="M10" s="83">
        <v>110.8</v>
      </c>
      <c r="N10" s="86">
        <v>6978.366666666666</v>
      </c>
      <c r="O10" s="83">
        <v>102.9</v>
      </c>
      <c r="P10" s="83">
        <v>141.1</v>
      </c>
      <c r="Q10" s="87">
        <v>77</v>
      </c>
      <c r="R10" s="83">
        <v>52.60833333333334</v>
      </c>
    </row>
    <row r="11" spans="1:18" ht="12" customHeight="1">
      <c r="A11" s="81" t="s">
        <v>110</v>
      </c>
      <c r="B11" s="82">
        <v>2167</v>
      </c>
      <c r="C11" s="83">
        <v>84.8</v>
      </c>
      <c r="D11" s="83">
        <v>78.7</v>
      </c>
      <c r="E11" s="84">
        <v>761078.9083333332</v>
      </c>
      <c r="F11" s="83">
        <v>95.1</v>
      </c>
      <c r="G11" s="83">
        <v>95.7</v>
      </c>
      <c r="H11" s="84">
        <v>4750</v>
      </c>
      <c r="I11" s="83">
        <v>97.9</v>
      </c>
      <c r="J11" s="83">
        <v>97.2</v>
      </c>
      <c r="K11" s="85">
        <v>1671764.0999999999</v>
      </c>
      <c r="L11" s="83">
        <v>102.3</v>
      </c>
      <c r="M11" s="83">
        <v>113.4</v>
      </c>
      <c r="N11" s="86">
        <v>7138.791666666668</v>
      </c>
      <c r="O11" s="83">
        <v>102.3</v>
      </c>
      <c r="P11" s="83">
        <v>144.3</v>
      </c>
      <c r="Q11" s="87">
        <v>76.6</v>
      </c>
      <c r="R11" s="83">
        <v>46</v>
      </c>
    </row>
    <row r="12" spans="1:18" ht="12" customHeight="1">
      <c r="A12" s="81" t="s">
        <v>116</v>
      </c>
      <c r="B12" s="82">
        <v>2341.0416666666665</v>
      </c>
      <c r="C12" s="83">
        <v>108</v>
      </c>
      <c r="D12" s="83">
        <v>85</v>
      </c>
      <c r="E12" s="84">
        <v>855246.5083333334</v>
      </c>
      <c r="F12" s="83">
        <v>112.4</v>
      </c>
      <c r="G12" s="83">
        <v>107.6</v>
      </c>
      <c r="H12" s="84">
        <v>4693.475</v>
      </c>
      <c r="I12" s="83">
        <v>98.8</v>
      </c>
      <c r="J12" s="83">
        <v>96.1</v>
      </c>
      <c r="K12" s="85">
        <v>1743489.2583333335</v>
      </c>
      <c r="L12" s="83">
        <v>104.3</v>
      </c>
      <c r="M12" s="83">
        <v>118.3</v>
      </c>
      <c r="N12" s="86">
        <v>7126.05</v>
      </c>
      <c r="O12" s="83">
        <v>99.8</v>
      </c>
      <c r="P12" s="83">
        <v>144.1</v>
      </c>
      <c r="Q12" s="87">
        <v>76.52499999999999</v>
      </c>
      <c r="R12" s="83">
        <v>49.75</v>
      </c>
    </row>
    <row r="13" spans="1:18" ht="12" customHeight="1">
      <c r="A13" s="81" t="s">
        <v>128</v>
      </c>
      <c r="B13" s="82">
        <v>2284</v>
      </c>
      <c r="C13" s="83">
        <v>97.6</v>
      </c>
      <c r="D13" s="83">
        <v>82.9</v>
      </c>
      <c r="E13" s="84">
        <v>874831</v>
      </c>
      <c r="F13" s="83">
        <v>102.3</v>
      </c>
      <c r="G13" s="83">
        <v>110</v>
      </c>
      <c r="H13" s="84">
        <v>4591</v>
      </c>
      <c r="I13" s="83">
        <v>97.8</v>
      </c>
      <c r="J13" s="83">
        <v>94</v>
      </c>
      <c r="K13" s="85">
        <v>1882007</v>
      </c>
      <c r="L13" s="83">
        <v>107.9</v>
      </c>
      <c r="M13" s="83">
        <v>127.7</v>
      </c>
      <c r="N13" s="86">
        <v>7019.1</v>
      </c>
      <c r="O13" s="83">
        <v>98.5</v>
      </c>
      <c r="P13" s="83">
        <v>141.9</v>
      </c>
      <c r="Q13" s="87">
        <v>78.1</v>
      </c>
      <c r="R13" s="83">
        <v>49.5</v>
      </c>
    </row>
    <row r="14" spans="1:18" ht="12" customHeight="1">
      <c r="A14" s="81" t="s">
        <v>134</v>
      </c>
      <c r="B14" s="82">
        <v>2266</v>
      </c>
      <c r="C14" s="83">
        <v>99.2</v>
      </c>
      <c r="D14" s="83">
        <v>82.3</v>
      </c>
      <c r="E14" s="84">
        <v>874347</v>
      </c>
      <c r="F14" s="83">
        <v>99.9</v>
      </c>
      <c r="G14" s="83">
        <v>110</v>
      </c>
      <c r="H14" s="84">
        <v>4681</v>
      </c>
      <c r="I14" s="83">
        <v>102.2</v>
      </c>
      <c r="J14" s="83">
        <v>95.8</v>
      </c>
      <c r="K14" s="85">
        <v>2008849</v>
      </c>
      <c r="L14" s="83">
        <v>106.7</v>
      </c>
      <c r="M14" s="83">
        <v>136.3</v>
      </c>
      <c r="N14" s="86">
        <v>7097.1</v>
      </c>
      <c r="O14" s="83">
        <v>101.1</v>
      </c>
      <c r="P14" s="83">
        <v>143.5</v>
      </c>
      <c r="Q14" s="87">
        <v>79</v>
      </c>
      <c r="R14" s="83">
        <v>48.8</v>
      </c>
    </row>
    <row r="15" spans="1:18" ht="12" customHeight="1">
      <c r="A15" s="81" t="s">
        <v>147</v>
      </c>
      <c r="B15" s="82">
        <v>2306.1166666666672</v>
      </c>
      <c r="C15" s="83">
        <v>101.8</v>
      </c>
      <c r="D15" s="83">
        <v>83.7</v>
      </c>
      <c r="E15" s="84">
        <v>951702.8499999997</v>
      </c>
      <c r="F15" s="83">
        <v>108.8</v>
      </c>
      <c r="G15" s="83">
        <v>119.7</v>
      </c>
      <c r="H15" s="84">
        <v>4698.3583333333345</v>
      </c>
      <c r="I15" s="83">
        <v>100.4</v>
      </c>
      <c r="J15" s="83">
        <v>100.375</v>
      </c>
      <c r="K15" s="85">
        <v>2103227.3583333334</v>
      </c>
      <c r="L15" s="83">
        <v>104.7</v>
      </c>
      <c r="M15" s="83">
        <v>142.7</v>
      </c>
      <c r="N15" s="86">
        <v>7168.475000000001</v>
      </c>
      <c r="O15" s="83">
        <v>101</v>
      </c>
      <c r="P15" s="83">
        <v>144.9</v>
      </c>
      <c r="Q15" s="87">
        <v>79.56666666666666</v>
      </c>
      <c r="R15" s="83">
        <v>49.73333333333334</v>
      </c>
    </row>
    <row r="16" spans="1:18" ht="12" customHeight="1">
      <c r="A16" s="81" t="s">
        <v>161</v>
      </c>
      <c r="B16" s="82">
        <v>2369.6583333333333</v>
      </c>
      <c r="C16" s="83">
        <v>102.8</v>
      </c>
      <c r="D16" s="83">
        <v>86.1</v>
      </c>
      <c r="E16" s="84">
        <v>1005767</v>
      </c>
      <c r="F16" s="83">
        <v>105.7</v>
      </c>
      <c r="G16" s="83">
        <v>126.5</v>
      </c>
      <c r="H16" s="84">
        <v>4863</v>
      </c>
      <c r="I16" s="83">
        <v>103.5</v>
      </c>
      <c r="J16" s="83">
        <v>99.5</v>
      </c>
      <c r="K16" s="85">
        <v>2251158</v>
      </c>
      <c r="L16" s="83">
        <v>107</v>
      </c>
      <c r="M16" s="83">
        <v>152.7</v>
      </c>
      <c r="N16" s="211">
        <v>7310</v>
      </c>
      <c r="O16" s="83">
        <v>102</v>
      </c>
      <c r="P16" s="83">
        <v>147.8</v>
      </c>
      <c r="Q16" s="87">
        <v>79.9</v>
      </c>
      <c r="R16" s="83">
        <v>49.2</v>
      </c>
    </row>
    <row r="17" spans="1:18" s="49" customFormat="1" ht="12" customHeight="1">
      <c r="A17" s="225" t="s">
        <v>162</v>
      </c>
      <c r="B17" s="226">
        <v>2256</v>
      </c>
      <c r="C17" s="167">
        <v>95.2</v>
      </c>
      <c r="D17" s="227">
        <f>B17/2754*100</f>
        <v>81.91721132897604</v>
      </c>
      <c r="E17" s="228">
        <v>982965</v>
      </c>
      <c r="F17" s="167">
        <v>97.7</v>
      </c>
      <c r="G17" s="227">
        <f>E17/795033*100</f>
        <v>123.63826407205738</v>
      </c>
      <c r="H17" s="228">
        <v>4994</v>
      </c>
      <c r="I17" s="229">
        <v>102.7</v>
      </c>
      <c r="J17" s="227">
        <f>H17/4885*100</f>
        <v>102.23132036847493</v>
      </c>
      <c r="K17" s="166">
        <v>2189408</v>
      </c>
      <c r="L17" s="167">
        <v>97.3</v>
      </c>
      <c r="M17" s="227">
        <f>K17/1474286*100</f>
        <v>148.5063278088512</v>
      </c>
      <c r="N17" s="230">
        <v>7427.7</v>
      </c>
      <c r="O17" s="167">
        <v>101.6</v>
      </c>
      <c r="P17" s="227">
        <f>N17/4947*100</f>
        <v>150.14554275318375</v>
      </c>
      <c r="Q17" s="227">
        <v>80</v>
      </c>
      <c r="R17" s="167">
        <v>45.8</v>
      </c>
    </row>
    <row r="18" spans="1:18" s="49" customFormat="1" ht="12" customHeight="1">
      <c r="A18" s="225" t="s">
        <v>175</v>
      </c>
      <c r="B18" s="226">
        <v>2230</v>
      </c>
      <c r="C18" s="167">
        <v>98.8</v>
      </c>
      <c r="D18" s="227">
        <f>B18/2754*100</f>
        <v>80.97312999273784</v>
      </c>
      <c r="E18" s="228">
        <v>999059</v>
      </c>
      <c r="F18" s="167">
        <v>101.6</v>
      </c>
      <c r="G18" s="227">
        <f>E18/795033*100</f>
        <v>125.6625825594661</v>
      </c>
      <c r="H18" s="228">
        <v>4862</v>
      </c>
      <c r="I18" s="229">
        <v>97.4</v>
      </c>
      <c r="J18" s="227">
        <f>H18/4885*100</f>
        <v>99.52917093142273</v>
      </c>
      <c r="K18" s="166">
        <v>2234653</v>
      </c>
      <c r="L18" s="167">
        <v>102.1</v>
      </c>
      <c r="M18" s="227">
        <f>K18/1474286*100</f>
        <v>151.57527101254436</v>
      </c>
      <c r="N18" s="230">
        <v>7478.7</v>
      </c>
      <c r="O18" s="167">
        <v>100.7</v>
      </c>
      <c r="P18" s="227">
        <f>N18/4947*100</f>
        <v>151.1764705882353</v>
      </c>
      <c r="Q18" s="227">
        <v>80.1</v>
      </c>
      <c r="R18" s="167">
        <v>46.1</v>
      </c>
    </row>
    <row r="19" spans="1:18" s="49" customFormat="1" ht="12" customHeight="1">
      <c r="A19" s="225" t="s">
        <v>180</v>
      </c>
      <c r="B19" s="226">
        <v>2330</v>
      </c>
      <c r="C19" s="167">
        <v>101</v>
      </c>
      <c r="D19" s="227">
        <f>B19/2754*100</f>
        <v>84.60421205519245</v>
      </c>
      <c r="E19" s="228">
        <v>1045546</v>
      </c>
      <c r="F19" s="167">
        <v>104.7</v>
      </c>
      <c r="G19" s="227">
        <f>E19/795033*100</f>
        <v>131.509761230037</v>
      </c>
      <c r="H19" s="248">
        <v>4825</v>
      </c>
      <c r="I19" s="229">
        <v>99.2</v>
      </c>
      <c r="J19" s="227">
        <f>H19/4885*100</f>
        <v>98.77175025588537</v>
      </c>
      <c r="K19" s="166">
        <v>2310860</v>
      </c>
      <c r="L19" s="167">
        <v>103.4</v>
      </c>
      <c r="M19" s="227">
        <f>K19/1474286*100</f>
        <v>156.74434946814932</v>
      </c>
      <c r="N19" s="230">
        <v>7569.1</v>
      </c>
      <c r="O19" s="167">
        <v>101.2</v>
      </c>
      <c r="P19" s="227">
        <f>N19/4947*100</f>
        <v>153.00384071154235</v>
      </c>
      <c r="Q19" s="227">
        <v>80.5</v>
      </c>
      <c r="R19" s="167">
        <v>48.2</v>
      </c>
    </row>
    <row r="20" spans="1:18" s="49" customFormat="1" ht="12" customHeight="1">
      <c r="A20" s="215" t="s">
        <v>181</v>
      </c>
      <c r="B20" s="216">
        <v>2407.3</v>
      </c>
      <c r="C20" s="149">
        <v>104.5</v>
      </c>
      <c r="D20" s="217">
        <f>B20/2754*100</f>
        <v>87.41103848946987</v>
      </c>
      <c r="E20" s="218">
        <v>1044095</v>
      </c>
      <c r="F20" s="149">
        <v>99.9</v>
      </c>
      <c r="G20" s="217">
        <f>E20/795033*100</f>
        <v>131.32725308257645</v>
      </c>
      <c r="H20" s="235">
        <v>4941.7</v>
      </c>
      <c r="I20" s="219">
        <v>102.4</v>
      </c>
      <c r="J20" s="217">
        <f>H20/4885*100</f>
        <v>101.16069600818834</v>
      </c>
      <c r="K20" s="148">
        <v>2369882</v>
      </c>
      <c r="L20" s="149">
        <v>102.6</v>
      </c>
      <c r="M20" s="217">
        <f>K20/1474286*100</f>
        <v>160.74777892484903</v>
      </c>
      <c r="N20" s="220">
        <v>7714</v>
      </c>
      <c r="O20" s="149">
        <v>102</v>
      </c>
      <c r="P20" s="217">
        <f>N20/4947*100</f>
        <v>155.9328886193653</v>
      </c>
      <c r="Q20" s="217">
        <v>80.95</v>
      </c>
      <c r="R20" s="149">
        <v>48.725</v>
      </c>
    </row>
    <row r="21" spans="1:18" ht="5.25" customHeight="1">
      <c r="A21" s="90"/>
      <c r="B21" s="91"/>
      <c r="C21" s="92"/>
      <c r="D21" s="92"/>
      <c r="E21" s="98"/>
      <c r="F21" s="92"/>
      <c r="G21" s="92"/>
      <c r="H21" s="99"/>
      <c r="I21" s="92"/>
      <c r="J21" s="92"/>
      <c r="K21" s="93"/>
      <c r="L21" s="92"/>
      <c r="M21" s="92"/>
      <c r="N21" s="94"/>
      <c r="O21" s="92"/>
      <c r="P21" s="92"/>
      <c r="Q21" s="95"/>
      <c r="R21" s="92"/>
    </row>
    <row r="22" spans="1:18" ht="12.75" customHeight="1">
      <c r="A22" s="96" t="s">
        <v>111</v>
      </c>
      <c r="B22" s="108" t="s">
        <v>84</v>
      </c>
      <c r="C22" s="38"/>
      <c r="D22" s="2"/>
      <c r="E22" s="2"/>
      <c r="F22" s="2"/>
      <c r="G22" s="2"/>
      <c r="H22" s="2"/>
      <c r="I22" s="2"/>
      <c r="J22" s="2"/>
      <c r="K22" s="2"/>
      <c r="L22" s="2"/>
      <c r="M22" s="2"/>
      <c r="N22" s="2"/>
      <c r="O22" s="2"/>
      <c r="P22" s="2"/>
      <c r="Q22" s="2"/>
      <c r="R22" s="2"/>
    </row>
    <row r="23" spans="1:18" s="88" customFormat="1" ht="12.75" customHeight="1">
      <c r="A23" s="109" t="s">
        <v>85</v>
      </c>
      <c r="B23" s="63"/>
      <c r="C23" s="64"/>
      <c r="D23" s="64"/>
      <c r="E23" s="64" t="s">
        <v>163</v>
      </c>
      <c r="F23" s="64"/>
      <c r="G23" s="64"/>
      <c r="H23" s="64"/>
      <c r="I23" s="64"/>
      <c r="J23" s="64"/>
      <c r="K23" s="64"/>
      <c r="L23" s="64"/>
      <c r="M23" s="110"/>
      <c r="N23" s="314" t="s">
        <v>107</v>
      </c>
      <c r="O23" s="315"/>
      <c r="P23" s="315"/>
      <c r="Q23" s="315"/>
      <c r="R23" s="316"/>
    </row>
    <row r="24" spans="1:18" s="88" customFormat="1" ht="12" customHeight="1">
      <c r="A24" s="66"/>
      <c r="B24" s="67" t="s">
        <v>76</v>
      </c>
      <c r="C24" s="103"/>
      <c r="D24" s="69"/>
      <c r="E24" s="67" t="s">
        <v>164</v>
      </c>
      <c r="F24" s="68"/>
      <c r="G24" s="69"/>
      <c r="H24" s="67" t="s">
        <v>93</v>
      </c>
      <c r="I24" s="68"/>
      <c r="J24" s="69"/>
      <c r="K24" s="317" t="s">
        <v>101</v>
      </c>
      <c r="L24" s="318"/>
      <c r="M24" s="69"/>
      <c r="N24" s="67" t="s">
        <v>78</v>
      </c>
      <c r="O24" s="68"/>
      <c r="P24" s="68"/>
      <c r="Q24" s="68"/>
      <c r="R24" s="69"/>
    </row>
    <row r="25" spans="1:18" s="88" customFormat="1" ht="12" customHeight="1">
      <c r="A25" s="111" t="s">
        <v>86</v>
      </c>
      <c r="B25" s="71" t="s">
        <v>80</v>
      </c>
      <c r="C25" s="72" t="s">
        <v>165</v>
      </c>
      <c r="D25" s="72" t="s">
        <v>94</v>
      </c>
      <c r="E25" s="71" t="s">
        <v>81</v>
      </c>
      <c r="F25" s="72" t="s">
        <v>165</v>
      </c>
      <c r="G25" s="72" t="s">
        <v>94</v>
      </c>
      <c r="H25" s="71" t="s">
        <v>80</v>
      </c>
      <c r="I25" s="72" t="s">
        <v>165</v>
      </c>
      <c r="J25" s="72" t="s">
        <v>94</v>
      </c>
      <c r="K25" s="71" t="s">
        <v>82</v>
      </c>
      <c r="L25" s="72" t="s">
        <v>165</v>
      </c>
      <c r="M25" s="72" t="s">
        <v>94</v>
      </c>
      <c r="N25" s="71" t="s">
        <v>87</v>
      </c>
      <c r="O25" s="72" t="s">
        <v>165</v>
      </c>
      <c r="P25" s="72" t="s">
        <v>94</v>
      </c>
      <c r="Q25" s="72" t="s">
        <v>109</v>
      </c>
      <c r="R25" s="72" t="s">
        <v>95</v>
      </c>
    </row>
    <row r="26" spans="1:18" s="88" customFormat="1" ht="204" customHeight="1" hidden="1">
      <c r="A26" s="40" t="s">
        <v>90</v>
      </c>
      <c r="B26" s="112">
        <v>2559.3</v>
      </c>
      <c r="C26" s="113">
        <v>102.9</v>
      </c>
      <c r="D26" s="114">
        <v>106.3</v>
      </c>
      <c r="E26" s="115">
        <v>773046</v>
      </c>
      <c r="F26" s="114">
        <v>102.9</v>
      </c>
      <c r="G26" s="114">
        <v>107.6</v>
      </c>
      <c r="H26" s="112">
        <v>4705.5</v>
      </c>
      <c r="I26" s="114">
        <v>100.6</v>
      </c>
      <c r="J26" s="114">
        <v>98.3</v>
      </c>
      <c r="K26" s="115">
        <v>1363270</v>
      </c>
      <c r="L26" s="114">
        <v>100.4</v>
      </c>
      <c r="M26" s="113">
        <v>100</v>
      </c>
      <c r="N26" s="112">
        <v>6504.6</v>
      </c>
      <c r="O26" s="114">
        <v>100.6</v>
      </c>
      <c r="P26" s="114">
        <v>100.5</v>
      </c>
      <c r="Q26" s="114">
        <v>73.7</v>
      </c>
      <c r="R26" s="113">
        <v>54.5</v>
      </c>
    </row>
    <row r="27" spans="1:18" s="88" customFormat="1" ht="12" customHeight="1">
      <c r="A27" s="40" t="s">
        <v>148</v>
      </c>
      <c r="B27" s="83">
        <v>2195.6</v>
      </c>
      <c r="C27" s="83">
        <v>91.4</v>
      </c>
      <c r="D27" s="83">
        <v>94.7</v>
      </c>
      <c r="E27" s="117">
        <v>954337.1</v>
      </c>
      <c r="F27" s="118">
        <v>93.4</v>
      </c>
      <c r="G27" s="118">
        <v>98.6</v>
      </c>
      <c r="H27" s="118">
        <v>5023</v>
      </c>
      <c r="I27" s="118">
        <v>103.6</v>
      </c>
      <c r="J27" s="118">
        <v>105.2</v>
      </c>
      <c r="K27" s="117">
        <v>2228941.4</v>
      </c>
      <c r="L27" s="118">
        <v>103.2</v>
      </c>
      <c r="M27" s="141">
        <v>97.3</v>
      </c>
      <c r="N27" s="83">
        <v>7394.8</v>
      </c>
      <c r="O27" s="83">
        <v>100.4</v>
      </c>
      <c r="P27" s="83">
        <v>102.2</v>
      </c>
      <c r="Q27" s="83">
        <v>79.6</v>
      </c>
      <c r="R27" s="116">
        <v>43.3</v>
      </c>
    </row>
    <row r="28" spans="1:18" s="88" customFormat="1" ht="12" customHeight="1">
      <c r="A28" s="40" t="s">
        <v>129</v>
      </c>
      <c r="B28" s="83">
        <v>2170.1</v>
      </c>
      <c r="C28" s="83">
        <v>98.8</v>
      </c>
      <c r="D28" s="83">
        <v>94.6</v>
      </c>
      <c r="E28" s="117">
        <v>957657.9</v>
      </c>
      <c r="F28" s="118">
        <v>100.3</v>
      </c>
      <c r="G28" s="118">
        <v>103.2</v>
      </c>
      <c r="H28" s="118">
        <v>5113.9</v>
      </c>
      <c r="I28" s="118">
        <v>101.8</v>
      </c>
      <c r="J28" s="118">
        <v>107.7</v>
      </c>
      <c r="K28" s="117">
        <v>2243586.6</v>
      </c>
      <c r="L28" s="118">
        <v>100.7</v>
      </c>
      <c r="M28" s="141">
        <v>99.9</v>
      </c>
      <c r="N28" s="83">
        <v>7360.7</v>
      </c>
      <c r="O28" s="83">
        <v>99.5</v>
      </c>
      <c r="P28" s="83">
        <v>102.1</v>
      </c>
      <c r="Q28" s="118">
        <v>79.9</v>
      </c>
      <c r="R28" s="142">
        <v>42.4</v>
      </c>
    </row>
    <row r="29" spans="1:18" s="88" customFormat="1" ht="12" customHeight="1">
      <c r="A29" s="40" t="s">
        <v>149</v>
      </c>
      <c r="B29" s="83">
        <v>2304.8</v>
      </c>
      <c r="C29" s="83">
        <v>106.2</v>
      </c>
      <c r="D29" s="83">
        <v>89.7</v>
      </c>
      <c r="E29" s="117">
        <v>1004197.3</v>
      </c>
      <c r="F29" s="118">
        <v>104.9</v>
      </c>
      <c r="G29" s="118">
        <v>95.4</v>
      </c>
      <c r="H29" s="118">
        <v>5036.1</v>
      </c>
      <c r="I29" s="118">
        <v>98.5</v>
      </c>
      <c r="J29" s="118">
        <v>109.8</v>
      </c>
      <c r="K29" s="117">
        <v>2104326.9</v>
      </c>
      <c r="L29" s="118">
        <v>93.8</v>
      </c>
      <c r="M29" s="141">
        <v>98.8</v>
      </c>
      <c r="N29" s="83">
        <v>7359.7</v>
      </c>
      <c r="O29" s="83">
        <v>100</v>
      </c>
      <c r="P29" s="83">
        <v>102</v>
      </c>
      <c r="Q29" s="118">
        <v>80.1</v>
      </c>
      <c r="R29" s="142">
        <v>46.7</v>
      </c>
    </row>
    <row r="30" spans="1:18" s="143" customFormat="1" ht="12" customHeight="1">
      <c r="A30" s="165" t="s">
        <v>150</v>
      </c>
      <c r="B30" s="141">
        <v>2360.6</v>
      </c>
      <c r="C30" s="141">
        <v>102.4</v>
      </c>
      <c r="D30" s="141">
        <v>95.5</v>
      </c>
      <c r="E30" s="166">
        <v>996107.3</v>
      </c>
      <c r="F30" s="167">
        <v>99.2</v>
      </c>
      <c r="G30" s="167">
        <v>98.7</v>
      </c>
      <c r="H30" s="167">
        <v>5027.6</v>
      </c>
      <c r="I30" s="167">
        <v>99.8</v>
      </c>
      <c r="J30" s="167">
        <v>107</v>
      </c>
      <c r="K30" s="166">
        <v>2099823.6</v>
      </c>
      <c r="L30" s="167">
        <v>99.8</v>
      </c>
      <c r="M30" s="141">
        <v>96.5</v>
      </c>
      <c r="N30" s="141">
        <v>7390.4</v>
      </c>
      <c r="O30" s="141">
        <v>100.4</v>
      </c>
      <c r="P30" s="141">
        <v>102</v>
      </c>
      <c r="Q30" s="167">
        <v>79.8</v>
      </c>
      <c r="R30" s="168">
        <v>47.7</v>
      </c>
    </row>
    <row r="31" spans="1:18" s="143" customFormat="1" ht="12" customHeight="1">
      <c r="A31" s="165" t="s">
        <v>151</v>
      </c>
      <c r="B31" s="141">
        <v>2146.6</v>
      </c>
      <c r="C31" s="141">
        <v>90.9</v>
      </c>
      <c r="D31" s="141">
        <v>89.3</v>
      </c>
      <c r="E31" s="166">
        <v>886014.8</v>
      </c>
      <c r="F31" s="167">
        <v>88.9</v>
      </c>
      <c r="G31" s="167">
        <v>87.3</v>
      </c>
      <c r="H31" s="167">
        <v>5119.8</v>
      </c>
      <c r="I31" s="167">
        <v>101.8</v>
      </c>
      <c r="J31" s="167">
        <v>105</v>
      </c>
      <c r="K31" s="166">
        <v>2135666.6</v>
      </c>
      <c r="L31" s="167">
        <v>101.7</v>
      </c>
      <c r="M31" s="141">
        <v>94.1</v>
      </c>
      <c r="N31" s="141">
        <v>7384</v>
      </c>
      <c r="O31" s="141">
        <v>99.9</v>
      </c>
      <c r="P31" s="141">
        <v>99.9</v>
      </c>
      <c r="Q31" s="167">
        <v>79.9</v>
      </c>
      <c r="R31" s="168">
        <v>41.9</v>
      </c>
    </row>
    <row r="32" spans="1:18" s="143" customFormat="1" ht="12" customHeight="1">
      <c r="A32" s="165" t="s">
        <v>132</v>
      </c>
      <c r="B32" s="141">
        <v>2314.9</v>
      </c>
      <c r="C32" s="141">
        <v>107.8</v>
      </c>
      <c r="D32" s="141">
        <v>97.7</v>
      </c>
      <c r="E32" s="166">
        <v>1026607.8</v>
      </c>
      <c r="F32" s="167">
        <v>115.9</v>
      </c>
      <c r="G32" s="167">
        <v>100.6</v>
      </c>
      <c r="H32" s="167">
        <v>5031.8</v>
      </c>
      <c r="I32" s="167">
        <v>98.3</v>
      </c>
      <c r="J32" s="167">
        <v>101.9</v>
      </c>
      <c r="K32" s="166">
        <v>2179521.8</v>
      </c>
      <c r="L32" s="167">
        <v>102.1</v>
      </c>
      <c r="M32" s="141">
        <v>94.8</v>
      </c>
      <c r="N32" s="141">
        <v>7407.1</v>
      </c>
      <c r="O32" s="141">
        <v>100.3</v>
      </c>
      <c r="P32" s="141">
        <v>100.8</v>
      </c>
      <c r="Q32" s="167">
        <v>80.3</v>
      </c>
      <c r="R32" s="168">
        <v>47.4</v>
      </c>
    </row>
    <row r="33" spans="1:18" s="143" customFormat="1" ht="12" customHeight="1">
      <c r="A33" s="165" t="s">
        <v>152</v>
      </c>
      <c r="B33" s="141">
        <v>2416.6</v>
      </c>
      <c r="C33" s="141">
        <v>104.4</v>
      </c>
      <c r="D33" s="141">
        <v>96.5</v>
      </c>
      <c r="E33" s="166">
        <v>1063096.1</v>
      </c>
      <c r="F33" s="167">
        <v>103.6</v>
      </c>
      <c r="G33" s="167">
        <v>104.2</v>
      </c>
      <c r="H33" s="167">
        <v>5018.8</v>
      </c>
      <c r="I33" s="167">
        <v>99.7</v>
      </c>
      <c r="J33" s="167">
        <v>100.5</v>
      </c>
      <c r="K33" s="166">
        <v>2242680.9</v>
      </c>
      <c r="L33" s="167">
        <v>102.9</v>
      </c>
      <c r="M33" s="141">
        <v>96.4</v>
      </c>
      <c r="N33" s="141">
        <v>7366.9</v>
      </c>
      <c r="O33" s="141">
        <v>99.5</v>
      </c>
      <c r="P33" s="141">
        <v>100.4</v>
      </c>
      <c r="Q33" s="167">
        <v>80.2</v>
      </c>
      <c r="R33" s="168">
        <v>48.9</v>
      </c>
    </row>
    <row r="34" spans="1:18" s="143" customFormat="1" ht="12" customHeight="1">
      <c r="A34" s="165" t="s">
        <v>154</v>
      </c>
      <c r="B34" s="141">
        <v>2190.7</v>
      </c>
      <c r="C34" s="141">
        <v>90.6</v>
      </c>
      <c r="D34" s="141">
        <v>98.5</v>
      </c>
      <c r="E34" s="166">
        <v>907181.3</v>
      </c>
      <c r="F34" s="167">
        <v>85.3</v>
      </c>
      <c r="G34" s="167">
        <v>97.3</v>
      </c>
      <c r="H34" s="167">
        <v>5027.2</v>
      </c>
      <c r="I34" s="167">
        <v>100.2</v>
      </c>
      <c r="J34" s="167">
        <v>99.7</v>
      </c>
      <c r="K34" s="166">
        <v>2232606.1</v>
      </c>
      <c r="L34" s="167">
        <v>99.6</v>
      </c>
      <c r="M34" s="141">
        <v>95.7</v>
      </c>
      <c r="N34" s="141">
        <v>7478.1</v>
      </c>
      <c r="O34" s="141">
        <v>101.5</v>
      </c>
      <c r="P34" s="141">
        <v>101.9</v>
      </c>
      <c r="Q34" s="167">
        <v>80.2</v>
      </c>
      <c r="R34" s="168">
        <v>44.4</v>
      </c>
    </row>
    <row r="35" spans="1:18" s="143" customFormat="1" ht="12" customHeight="1">
      <c r="A35" s="165" t="s">
        <v>157</v>
      </c>
      <c r="B35" s="141">
        <v>2161.7</v>
      </c>
      <c r="C35" s="141">
        <v>98.7</v>
      </c>
      <c r="D35" s="141">
        <v>91.6</v>
      </c>
      <c r="E35" s="166">
        <v>975717.4</v>
      </c>
      <c r="F35" s="167">
        <v>107.6</v>
      </c>
      <c r="G35" s="167">
        <v>91</v>
      </c>
      <c r="H35" s="167">
        <v>4902.2</v>
      </c>
      <c r="I35" s="167">
        <v>97.5</v>
      </c>
      <c r="J35" s="167">
        <v>98</v>
      </c>
      <c r="K35" s="166">
        <v>2199019.2</v>
      </c>
      <c r="L35" s="167">
        <v>98.5</v>
      </c>
      <c r="M35" s="141">
        <v>95.8</v>
      </c>
      <c r="N35" s="141">
        <v>7496.3</v>
      </c>
      <c r="O35" s="141">
        <v>100.2</v>
      </c>
      <c r="P35" s="141">
        <v>102</v>
      </c>
      <c r="Q35" s="167">
        <v>79.7</v>
      </c>
      <c r="R35" s="168">
        <v>45.8</v>
      </c>
    </row>
    <row r="36" spans="1:18" s="143" customFormat="1" ht="12" customHeight="1">
      <c r="A36" s="165" t="s">
        <v>158</v>
      </c>
      <c r="B36" s="141">
        <v>2316.4</v>
      </c>
      <c r="C36" s="141">
        <v>107.2</v>
      </c>
      <c r="D36" s="141">
        <v>97.3</v>
      </c>
      <c r="E36" s="166">
        <v>1002537</v>
      </c>
      <c r="F36" s="167">
        <v>102.7</v>
      </c>
      <c r="G36" s="167">
        <v>93.1</v>
      </c>
      <c r="H36" s="167">
        <v>4886.6</v>
      </c>
      <c r="I36" s="167">
        <v>99.7</v>
      </c>
      <c r="J36" s="167">
        <v>99.4</v>
      </c>
      <c r="K36" s="166">
        <v>2190518.6</v>
      </c>
      <c r="L36" s="167">
        <v>99.6</v>
      </c>
      <c r="M36" s="141">
        <v>96.8</v>
      </c>
      <c r="N36" s="141">
        <v>7498.8</v>
      </c>
      <c r="O36" s="141">
        <v>100</v>
      </c>
      <c r="P36" s="141">
        <v>102</v>
      </c>
      <c r="Q36" s="167">
        <v>80</v>
      </c>
      <c r="R36" s="168">
        <v>47.9</v>
      </c>
    </row>
    <row r="37" spans="1:18" s="143" customFormat="1" ht="12" customHeight="1">
      <c r="A37" s="165" t="s">
        <v>159</v>
      </c>
      <c r="B37" s="141">
        <v>2159.2</v>
      </c>
      <c r="C37" s="141">
        <v>93.2</v>
      </c>
      <c r="D37" s="141">
        <v>101.1</v>
      </c>
      <c r="E37" s="166">
        <v>992711.8</v>
      </c>
      <c r="F37" s="167">
        <v>99</v>
      </c>
      <c r="G37" s="167">
        <v>104.2</v>
      </c>
      <c r="H37" s="167">
        <v>4892.8</v>
      </c>
      <c r="I37" s="167">
        <v>100.1</v>
      </c>
      <c r="J37" s="167">
        <v>99.6</v>
      </c>
      <c r="K37" s="166">
        <v>2227421.8</v>
      </c>
      <c r="L37" s="167">
        <v>101.7</v>
      </c>
      <c r="M37" s="141">
        <v>100.1</v>
      </c>
      <c r="N37" s="141">
        <v>7495.5</v>
      </c>
      <c r="O37" s="141">
        <v>100</v>
      </c>
      <c r="P37" s="141">
        <v>102.3</v>
      </c>
      <c r="Q37" s="167">
        <v>80.1</v>
      </c>
      <c r="R37" s="168">
        <v>44.5</v>
      </c>
    </row>
    <row r="38" spans="1:18" s="143" customFormat="1" ht="12" customHeight="1">
      <c r="A38" s="165" t="s">
        <v>160</v>
      </c>
      <c r="B38" s="141">
        <v>2353.2</v>
      </c>
      <c r="C38" s="141">
        <v>109</v>
      </c>
      <c r="D38" s="141">
        <v>97.9</v>
      </c>
      <c r="E38" s="166">
        <v>1029419.5</v>
      </c>
      <c r="F38" s="167">
        <v>103.7</v>
      </c>
      <c r="G38" s="167">
        <v>100.8</v>
      </c>
      <c r="H38" s="167">
        <v>4847.3</v>
      </c>
      <c r="I38" s="167">
        <v>99.1</v>
      </c>
      <c r="J38" s="167">
        <v>99.9</v>
      </c>
      <c r="K38" s="166">
        <v>2188779.4</v>
      </c>
      <c r="L38" s="167">
        <v>98.3</v>
      </c>
      <c r="M38" s="141">
        <v>101.3</v>
      </c>
      <c r="N38" s="141">
        <v>7500.4</v>
      </c>
      <c r="O38" s="141">
        <v>100.1</v>
      </c>
      <c r="P38" s="141">
        <v>101.8</v>
      </c>
      <c r="Q38" s="167">
        <v>79.8</v>
      </c>
      <c r="R38" s="168">
        <v>49.1</v>
      </c>
    </row>
    <row r="39" spans="1:18" s="88" customFormat="1" ht="12" customHeight="1">
      <c r="A39" s="212" t="s">
        <v>166</v>
      </c>
      <c r="B39" s="213">
        <v>1956.7</v>
      </c>
      <c r="C39" s="213">
        <v>83.2</v>
      </c>
      <c r="D39" s="213">
        <v>89.1</v>
      </c>
      <c r="E39" s="221">
        <v>867662.6</v>
      </c>
      <c r="F39" s="222">
        <v>84.3</v>
      </c>
      <c r="G39" s="222">
        <v>90.9</v>
      </c>
      <c r="H39" s="222">
        <v>4912</v>
      </c>
      <c r="I39" s="222">
        <v>101.3</v>
      </c>
      <c r="J39" s="222">
        <v>97.8</v>
      </c>
      <c r="K39" s="221">
        <v>2204263</v>
      </c>
      <c r="L39" s="222">
        <v>100.7</v>
      </c>
      <c r="M39" s="223">
        <v>98.9</v>
      </c>
      <c r="N39" s="213">
        <v>7452.3</v>
      </c>
      <c r="O39" s="213">
        <v>99.4</v>
      </c>
      <c r="P39" s="213">
        <v>100.8</v>
      </c>
      <c r="Q39" s="213">
        <v>79.8</v>
      </c>
      <c r="R39" s="214">
        <v>39.8</v>
      </c>
    </row>
    <row r="40" spans="1:18" s="88" customFormat="1" ht="12" customHeight="1">
      <c r="A40" s="40" t="s">
        <v>167</v>
      </c>
      <c r="B40" s="83">
        <v>2147.2</v>
      </c>
      <c r="C40" s="83">
        <v>109.7</v>
      </c>
      <c r="D40" s="83">
        <v>98.9</v>
      </c>
      <c r="E40" s="117">
        <v>957420</v>
      </c>
      <c r="F40" s="118">
        <v>110.3</v>
      </c>
      <c r="G40" s="118">
        <v>100</v>
      </c>
      <c r="H40" s="118">
        <v>4939.3</v>
      </c>
      <c r="I40" s="118">
        <v>100.6</v>
      </c>
      <c r="J40" s="118">
        <v>96.6</v>
      </c>
      <c r="K40" s="117">
        <v>2227504.9</v>
      </c>
      <c r="L40" s="118">
        <v>101.1</v>
      </c>
      <c r="M40" s="141">
        <v>99.3</v>
      </c>
      <c r="N40" s="83">
        <v>7445.8</v>
      </c>
      <c r="O40" s="83">
        <v>99.9</v>
      </c>
      <c r="P40" s="83">
        <v>101.2</v>
      </c>
      <c r="Q40" s="83">
        <v>80.2</v>
      </c>
      <c r="R40" s="116">
        <v>43.3</v>
      </c>
    </row>
    <row r="41" spans="1:18" s="88" customFormat="1" ht="12" customHeight="1">
      <c r="A41" s="40" t="s">
        <v>168</v>
      </c>
      <c r="B41" s="83">
        <v>2327.8</v>
      </c>
      <c r="C41" s="83">
        <v>108.4</v>
      </c>
      <c r="D41" s="83">
        <v>101</v>
      </c>
      <c r="E41" s="117">
        <v>1043553.4</v>
      </c>
      <c r="F41" s="118">
        <v>109</v>
      </c>
      <c r="G41" s="118">
        <v>103.9</v>
      </c>
      <c r="H41" s="118">
        <v>4863.1</v>
      </c>
      <c r="I41" s="118">
        <v>98.5</v>
      </c>
      <c r="J41" s="118">
        <v>96.6</v>
      </c>
      <c r="K41" s="117">
        <v>2179741</v>
      </c>
      <c r="L41" s="118">
        <v>97.9</v>
      </c>
      <c r="M41" s="141">
        <v>103.6</v>
      </c>
      <c r="N41" s="83">
        <v>7456.3</v>
      </c>
      <c r="O41" s="83">
        <v>100.1</v>
      </c>
      <c r="P41" s="83">
        <v>101.3</v>
      </c>
      <c r="Q41" s="83">
        <v>80</v>
      </c>
      <c r="R41" s="116">
        <v>48.2</v>
      </c>
    </row>
    <row r="42" spans="1:18" s="88" customFormat="1" ht="12" customHeight="1">
      <c r="A42" s="165" t="s">
        <v>150</v>
      </c>
      <c r="B42" s="83">
        <v>2313.4</v>
      </c>
      <c r="C42" s="83">
        <v>99.4</v>
      </c>
      <c r="D42" s="83">
        <v>98</v>
      </c>
      <c r="E42" s="117">
        <v>985878.5</v>
      </c>
      <c r="F42" s="118">
        <v>94.5</v>
      </c>
      <c r="G42" s="118">
        <v>99</v>
      </c>
      <c r="H42" s="118">
        <v>4898.5</v>
      </c>
      <c r="I42" s="118">
        <v>100.7</v>
      </c>
      <c r="J42" s="118">
        <v>97.4</v>
      </c>
      <c r="K42" s="117">
        <v>2186291.9</v>
      </c>
      <c r="L42" s="118">
        <v>100.3</v>
      </c>
      <c r="M42" s="141">
        <v>104.1</v>
      </c>
      <c r="N42" s="83">
        <v>7430.1</v>
      </c>
      <c r="O42" s="83">
        <v>99.6</v>
      </c>
      <c r="P42" s="83">
        <v>100.5</v>
      </c>
      <c r="Q42" s="83">
        <v>80</v>
      </c>
      <c r="R42" s="116">
        <v>47.1</v>
      </c>
    </row>
    <row r="43" spans="1:18" s="88" customFormat="1" ht="12" customHeight="1">
      <c r="A43" s="40" t="s">
        <v>169</v>
      </c>
      <c r="B43" s="83">
        <v>2200.7</v>
      </c>
      <c r="C43" s="83">
        <v>95.1</v>
      </c>
      <c r="D43" s="83">
        <v>102.5</v>
      </c>
      <c r="E43" s="117">
        <v>960380.7</v>
      </c>
      <c r="F43" s="118">
        <v>97.4</v>
      </c>
      <c r="G43" s="118">
        <v>108.4</v>
      </c>
      <c r="H43" s="118">
        <v>4904.7</v>
      </c>
      <c r="I43" s="118">
        <v>100.1</v>
      </c>
      <c r="J43" s="118">
        <v>95.8</v>
      </c>
      <c r="K43" s="117">
        <v>2232087.1</v>
      </c>
      <c r="L43" s="118">
        <v>102.1</v>
      </c>
      <c r="M43" s="141">
        <v>104.5</v>
      </c>
      <c r="N43" s="83">
        <v>7478.3</v>
      </c>
      <c r="O43" s="83">
        <v>100.6</v>
      </c>
      <c r="P43" s="83">
        <v>101.3</v>
      </c>
      <c r="Q43" s="83">
        <v>80.2</v>
      </c>
      <c r="R43" s="116">
        <v>44.8</v>
      </c>
    </row>
    <row r="44" spans="1:18" s="88" customFormat="1" ht="12" customHeight="1">
      <c r="A44" s="40" t="s">
        <v>170</v>
      </c>
      <c r="B44" s="83">
        <v>2330.3</v>
      </c>
      <c r="C44" s="83">
        <v>105.9</v>
      </c>
      <c r="D44" s="83">
        <v>100.7</v>
      </c>
      <c r="E44" s="117">
        <v>1071042.4</v>
      </c>
      <c r="F44" s="118">
        <v>111.5</v>
      </c>
      <c r="G44" s="118">
        <v>104.3</v>
      </c>
      <c r="H44" s="118">
        <v>4923</v>
      </c>
      <c r="I44" s="118">
        <v>100.4</v>
      </c>
      <c r="J44" s="118">
        <v>97.8</v>
      </c>
      <c r="K44" s="117">
        <v>2267573.5</v>
      </c>
      <c r="L44" s="118">
        <v>101.6</v>
      </c>
      <c r="M44" s="141">
        <v>104</v>
      </c>
      <c r="N44" s="83">
        <v>7480.5</v>
      </c>
      <c r="O44" s="83">
        <v>100</v>
      </c>
      <c r="P44" s="83">
        <v>101</v>
      </c>
      <c r="Q44" s="83">
        <v>80.3</v>
      </c>
      <c r="R44" s="116">
        <v>47.3</v>
      </c>
    </row>
    <row r="45" spans="1:18" s="88" customFormat="1" ht="12" customHeight="1">
      <c r="A45" s="40" t="s">
        <v>171</v>
      </c>
      <c r="B45" s="83">
        <v>2212.9</v>
      </c>
      <c r="C45" s="83">
        <v>95</v>
      </c>
      <c r="D45" s="83">
        <v>91.6</v>
      </c>
      <c r="E45" s="117">
        <v>1039697.3</v>
      </c>
      <c r="F45" s="118">
        <v>97.1</v>
      </c>
      <c r="G45" s="118">
        <v>97.8</v>
      </c>
      <c r="H45" s="118">
        <v>4898.5</v>
      </c>
      <c r="I45" s="118">
        <v>99.5</v>
      </c>
      <c r="J45" s="118">
        <v>97.6</v>
      </c>
      <c r="K45" s="117">
        <v>2339929.1</v>
      </c>
      <c r="L45" s="118">
        <v>103.2</v>
      </c>
      <c r="M45" s="141">
        <v>104.3</v>
      </c>
      <c r="N45" s="83">
        <v>7506.8</v>
      </c>
      <c r="O45" s="83">
        <v>100.4</v>
      </c>
      <c r="P45" s="83">
        <v>101.9</v>
      </c>
      <c r="Q45" s="83">
        <v>80.1</v>
      </c>
      <c r="R45" s="116">
        <v>45.4</v>
      </c>
    </row>
    <row r="46" spans="1:18" s="88" customFormat="1" ht="12" customHeight="1">
      <c r="A46" s="40" t="s">
        <v>172</v>
      </c>
      <c r="B46" s="83">
        <v>2170.4</v>
      </c>
      <c r="C46" s="83">
        <v>98.1</v>
      </c>
      <c r="D46" s="83">
        <v>99.1</v>
      </c>
      <c r="E46" s="117">
        <v>995425.1</v>
      </c>
      <c r="F46" s="118">
        <v>95.7</v>
      </c>
      <c r="G46" s="118">
        <v>109.7</v>
      </c>
      <c r="H46" s="118">
        <v>4872.9</v>
      </c>
      <c r="I46" s="118">
        <v>99.5</v>
      </c>
      <c r="J46" s="118">
        <v>96.9</v>
      </c>
      <c r="K46" s="117">
        <v>2279966.8</v>
      </c>
      <c r="L46" s="118">
        <v>97.4</v>
      </c>
      <c r="M46" s="141">
        <v>102.1</v>
      </c>
      <c r="N46" s="83">
        <v>7465.8</v>
      </c>
      <c r="O46" s="83">
        <v>99.5</v>
      </c>
      <c r="P46" s="83">
        <v>99.8</v>
      </c>
      <c r="Q46" s="83">
        <v>80.2</v>
      </c>
      <c r="R46" s="116">
        <v>44.9</v>
      </c>
    </row>
    <row r="47" spans="1:18" s="88" customFormat="1" ht="12" customHeight="1">
      <c r="A47" s="40" t="s">
        <v>157</v>
      </c>
      <c r="B47" s="83">
        <v>2180.5</v>
      </c>
      <c r="C47" s="83">
        <v>100.5</v>
      </c>
      <c r="D47" s="83">
        <v>100.9</v>
      </c>
      <c r="E47" s="117">
        <v>986861.3</v>
      </c>
      <c r="F47" s="118">
        <v>99.1</v>
      </c>
      <c r="G47" s="118">
        <v>101.1</v>
      </c>
      <c r="H47" s="118">
        <v>4783.6</v>
      </c>
      <c r="I47" s="118">
        <v>98.2</v>
      </c>
      <c r="J47" s="118">
        <v>97.6</v>
      </c>
      <c r="K47" s="117">
        <v>2235572.7</v>
      </c>
      <c r="L47" s="118">
        <v>98.1</v>
      </c>
      <c r="M47" s="141">
        <v>101.7</v>
      </c>
      <c r="N47" s="83">
        <v>7508.9</v>
      </c>
      <c r="O47" s="83">
        <v>100.6</v>
      </c>
      <c r="P47" s="83">
        <v>100.2</v>
      </c>
      <c r="Q47" s="83">
        <v>80.1</v>
      </c>
      <c r="R47" s="116">
        <v>46.4</v>
      </c>
    </row>
    <row r="48" spans="1:18" s="88" customFormat="1" ht="12" customHeight="1">
      <c r="A48" s="40" t="s">
        <v>158</v>
      </c>
      <c r="B48" s="83">
        <v>2308.1</v>
      </c>
      <c r="C48" s="83">
        <v>105.9</v>
      </c>
      <c r="D48" s="83">
        <v>99.6</v>
      </c>
      <c r="E48" s="117">
        <v>1020920.6</v>
      </c>
      <c r="F48" s="118">
        <v>103.5</v>
      </c>
      <c r="G48" s="118">
        <v>101.8</v>
      </c>
      <c r="H48" s="118">
        <v>4870.3</v>
      </c>
      <c r="I48" s="118">
        <v>101.8</v>
      </c>
      <c r="J48" s="118">
        <v>99.7</v>
      </c>
      <c r="K48" s="117">
        <v>2232261.7</v>
      </c>
      <c r="L48" s="118">
        <v>99.9</v>
      </c>
      <c r="M48" s="141">
        <v>101.9</v>
      </c>
      <c r="N48" s="83">
        <v>7509.4</v>
      </c>
      <c r="O48" s="83">
        <v>100</v>
      </c>
      <c r="P48" s="83">
        <v>100.1</v>
      </c>
      <c r="Q48" s="83">
        <v>79.9</v>
      </c>
      <c r="R48" s="116">
        <v>47.2</v>
      </c>
    </row>
    <row r="49" spans="1:18" s="88" customFormat="1" ht="12" customHeight="1">
      <c r="A49" s="40" t="s">
        <v>159</v>
      </c>
      <c r="B49" s="83">
        <v>2305.4</v>
      </c>
      <c r="C49" s="83">
        <v>99.9</v>
      </c>
      <c r="D49" s="83">
        <v>106.8</v>
      </c>
      <c r="E49" s="117">
        <v>1016283.4</v>
      </c>
      <c r="F49" s="118">
        <v>99.5</v>
      </c>
      <c r="G49" s="118">
        <v>102.4</v>
      </c>
      <c r="H49" s="118">
        <v>4782.7</v>
      </c>
      <c r="I49" s="118">
        <v>98.2</v>
      </c>
      <c r="J49" s="118">
        <v>97.7</v>
      </c>
      <c r="K49" s="117">
        <v>2222269.5</v>
      </c>
      <c r="L49" s="118">
        <v>99.6</v>
      </c>
      <c r="M49" s="141">
        <v>99.8</v>
      </c>
      <c r="N49" s="83">
        <v>7512.4</v>
      </c>
      <c r="O49" s="83">
        <v>100</v>
      </c>
      <c r="P49" s="83">
        <v>100.2</v>
      </c>
      <c r="Q49" s="83">
        <v>80.3</v>
      </c>
      <c r="R49" s="116">
        <v>48.6</v>
      </c>
    </row>
    <row r="50" spans="1:18" s="88" customFormat="1" ht="12" customHeight="1">
      <c r="A50" s="40" t="s">
        <v>160</v>
      </c>
      <c r="B50" s="83">
        <v>2304.1</v>
      </c>
      <c r="C50" s="83">
        <v>99.9</v>
      </c>
      <c r="D50" s="83">
        <v>97.9</v>
      </c>
      <c r="E50" s="117">
        <v>1043586.9</v>
      </c>
      <c r="F50" s="118">
        <v>102.7</v>
      </c>
      <c r="G50" s="118">
        <v>101.4</v>
      </c>
      <c r="H50" s="118">
        <v>4689.1</v>
      </c>
      <c r="I50" s="118">
        <v>98</v>
      </c>
      <c r="J50" s="118">
        <v>96.7</v>
      </c>
      <c r="K50" s="117">
        <v>2208373.6</v>
      </c>
      <c r="L50" s="118">
        <v>99.4</v>
      </c>
      <c r="M50" s="141">
        <v>100.9</v>
      </c>
      <c r="N50" s="83">
        <v>7497.9</v>
      </c>
      <c r="O50" s="83">
        <v>99.8</v>
      </c>
      <c r="P50" s="83">
        <v>100</v>
      </c>
      <c r="Q50" s="83">
        <v>80</v>
      </c>
      <c r="R50" s="116">
        <v>49.7</v>
      </c>
    </row>
    <row r="51" spans="1:18" s="88" customFormat="1" ht="12" customHeight="1">
      <c r="A51" s="212" t="s">
        <v>176</v>
      </c>
      <c r="B51" s="213">
        <v>2030.1</v>
      </c>
      <c r="C51" s="213">
        <v>88.1</v>
      </c>
      <c r="D51" s="213">
        <v>103.8</v>
      </c>
      <c r="E51" s="221">
        <v>935718.9</v>
      </c>
      <c r="F51" s="222">
        <v>89.7</v>
      </c>
      <c r="G51" s="222">
        <v>107.8</v>
      </c>
      <c r="H51" s="222">
        <v>4804.2</v>
      </c>
      <c r="I51" s="222">
        <v>102.5</v>
      </c>
      <c r="J51" s="222">
        <v>97.8</v>
      </c>
      <c r="K51" s="221">
        <v>2252951.6</v>
      </c>
      <c r="L51" s="222">
        <v>102</v>
      </c>
      <c r="M51" s="223">
        <v>102.2</v>
      </c>
      <c r="N51" s="213">
        <v>7503.4</v>
      </c>
      <c r="O51" s="213">
        <v>100.1</v>
      </c>
      <c r="P51" s="213">
        <v>100.7</v>
      </c>
      <c r="Q51" s="213">
        <v>80.1</v>
      </c>
      <c r="R51" s="214">
        <v>41.5</v>
      </c>
    </row>
    <row r="52" spans="1:18" s="88" customFormat="1" ht="12" customHeight="1">
      <c r="A52" s="40" t="s">
        <v>129</v>
      </c>
      <c r="B52" s="83">
        <v>2079.9</v>
      </c>
      <c r="C52" s="83">
        <v>102.5</v>
      </c>
      <c r="D52" s="83">
        <v>96.9</v>
      </c>
      <c r="E52" s="117">
        <v>997449.6</v>
      </c>
      <c r="F52" s="118">
        <v>106.6</v>
      </c>
      <c r="G52" s="118">
        <v>104.2</v>
      </c>
      <c r="H52" s="118">
        <v>4811.7</v>
      </c>
      <c r="I52" s="118">
        <v>100.2</v>
      </c>
      <c r="J52" s="118">
        <v>97.4</v>
      </c>
      <c r="K52" s="117">
        <v>2268703.9</v>
      </c>
      <c r="L52" s="118">
        <v>100.7</v>
      </c>
      <c r="M52" s="141">
        <v>101.8</v>
      </c>
      <c r="N52" s="83">
        <v>7521.2</v>
      </c>
      <c r="O52" s="83">
        <v>100.2</v>
      </c>
      <c r="P52" s="83">
        <v>101</v>
      </c>
      <c r="Q52" s="83">
        <v>80.3</v>
      </c>
      <c r="R52" s="116">
        <v>43.2</v>
      </c>
    </row>
    <row r="53" spans="1:18" s="88" customFormat="1" ht="12" customHeight="1">
      <c r="A53" s="40" t="s">
        <v>149</v>
      </c>
      <c r="B53" s="83">
        <v>2433.4</v>
      </c>
      <c r="C53" s="83">
        <v>117</v>
      </c>
      <c r="D53" s="83">
        <v>104.5</v>
      </c>
      <c r="E53" s="117">
        <v>1099242.5</v>
      </c>
      <c r="F53" s="118">
        <v>110.2</v>
      </c>
      <c r="G53" s="118">
        <v>105.3</v>
      </c>
      <c r="H53" s="118">
        <v>4744.1</v>
      </c>
      <c r="I53" s="118">
        <v>98.6</v>
      </c>
      <c r="J53" s="118">
        <v>97.6</v>
      </c>
      <c r="K53" s="117">
        <v>2225015</v>
      </c>
      <c r="L53" s="118">
        <v>98.1</v>
      </c>
      <c r="M53" s="141">
        <v>102.1</v>
      </c>
      <c r="N53" s="83">
        <v>7513.6</v>
      </c>
      <c r="O53" s="83">
        <v>99.9</v>
      </c>
      <c r="P53" s="83">
        <v>100.8</v>
      </c>
      <c r="Q53" s="83">
        <v>80.1</v>
      </c>
      <c r="R53" s="116">
        <v>51.6</v>
      </c>
    </row>
    <row r="54" spans="1:18" ht="13.5">
      <c r="A54" s="40" t="s">
        <v>150</v>
      </c>
      <c r="B54" s="231">
        <v>2287.1</v>
      </c>
      <c r="C54" s="231">
        <v>94</v>
      </c>
      <c r="D54" s="231">
        <v>98.9</v>
      </c>
      <c r="E54" s="231">
        <v>1038470.9</v>
      </c>
      <c r="F54" s="231">
        <v>94.5</v>
      </c>
      <c r="G54" s="231">
        <v>105.3</v>
      </c>
      <c r="H54" s="231">
        <v>4686.1</v>
      </c>
      <c r="I54" s="231">
        <v>98.8</v>
      </c>
      <c r="J54" s="231">
        <v>95.7</v>
      </c>
      <c r="K54" s="232">
        <v>2217144.8</v>
      </c>
      <c r="L54" s="231">
        <v>99.6</v>
      </c>
      <c r="M54" s="231">
        <v>101.4</v>
      </c>
      <c r="N54" s="231">
        <v>7523</v>
      </c>
      <c r="O54" s="231">
        <v>100.1</v>
      </c>
      <c r="P54" s="231">
        <v>101.3</v>
      </c>
      <c r="Q54" s="231">
        <v>80.1</v>
      </c>
      <c r="R54" s="231">
        <v>49.1</v>
      </c>
    </row>
    <row r="55" spans="1:18" ht="13.5">
      <c r="A55" s="40" t="s">
        <v>151</v>
      </c>
      <c r="B55" s="231">
        <v>2315.2</v>
      </c>
      <c r="C55" s="231">
        <v>101.2</v>
      </c>
      <c r="D55" s="231">
        <v>105.2</v>
      </c>
      <c r="E55" s="231">
        <v>994051.7</v>
      </c>
      <c r="F55" s="231">
        <v>95.7</v>
      </c>
      <c r="G55" s="231">
        <v>103.5</v>
      </c>
      <c r="H55" s="231">
        <v>4811.4</v>
      </c>
      <c r="I55" s="231">
        <v>102.7</v>
      </c>
      <c r="J55" s="231">
        <v>98.1</v>
      </c>
      <c r="K55" s="232">
        <v>2269107.9</v>
      </c>
      <c r="L55" s="231">
        <v>102.3</v>
      </c>
      <c r="M55" s="231">
        <v>101.7</v>
      </c>
      <c r="N55" s="231">
        <v>7534.8</v>
      </c>
      <c r="O55" s="231">
        <v>100.2</v>
      </c>
      <c r="P55" s="231">
        <v>100.8</v>
      </c>
      <c r="Q55" s="231">
        <v>80.6</v>
      </c>
      <c r="R55" s="231">
        <v>47.2</v>
      </c>
    </row>
    <row r="56" spans="1:18" ht="13.5">
      <c r="A56" s="40" t="s">
        <v>132</v>
      </c>
      <c r="B56" s="231">
        <v>2567.5</v>
      </c>
      <c r="C56" s="231">
        <v>110.9</v>
      </c>
      <c r="D56" s="231">
        <v>110.2</v>
      </c>
      <c r="E56" s="231">
        <v>1068402.5</v>
      </c>
      <c r="F56" s="231">
        <v>107.5</v>
      </c>
      <c r="G56" s="231">
        <v>99.8</v>
      </c>
      <c r="H56" s="231">
        <v>4939.2</v>
      </c>
      <c r="I56" s="231">
        <v>102.7</v>
      </c>
      <c r="J56" s="231">
        <v>100.3</v>
      </c>
      <c r="K56" s="232">
        <v>2293883.1</v>
      </c>
      <c r="L56" s="231">
        <v>101.1</v>
      </c>
      <c r="M56" s="231">
        <v>101.2</v>
      </c>
      <c r="N56" s="231">
        <v>7589.7</v>
      </c>
      <c r="O56" s="231">
        <v>100.7</v>
      </c>
      <c r="P56" s="231">
        <v>101.5</v>
      </c>
      <c r="Q56" s="231">
        <v>80.5</v>
      </c>
      <c r="R56" s="231">
        <v>51.4</v>
      </c>
    </row>
    <row r="57" spans="1:18" ht="13.5">
      <c r="A57" s="233" t="s">
        <v>152</v>
      </c>
      <c r="B57" s="231">
        <v>2479.3</v>
      </c>
      <c r="C57" s="231">
        <v>96.6</v>
      </c>
      <c r="D57" s="231">
        <v>112</v>
      </c>
      <c r="E57" s="231">
        <v>1131506.5</v>
      </c>
      <c r="F57" s="231">
        <v>105.9</v>
      </c>
      <c r="G57" s="231">
        <v>108.8</v>
      </c>
      <c r="H57" s="231">
        <v>4929.7</v>
      </c>
      <c r="I57" s="231">
        <v>99.8</v>
      </c>
      <c r="J57" s="231">
        <v>100.6</v>
      </c>
      <c r="K57" s="232">
        <v>2406364.6</v>
      </c>
      <c r="L57" s="231">
        <v>104.9</v>
      </c>
      <c r="M57" s="231">
        <v>102.8</v>
      </c>
      <c r="N57" s="231">
        <v>7607</v>
      </c>
      <c r="O57" s="231">
        <v>100.2</v>
      </c>
      <c r="P57" s="231">
        <v>101.3</v>
      </c>
      <c r="Q57" s="231">
        <v>80.5</v>
      </c>
      <c r="R57" s="234">
        <v>50.2</v>
      </c>
    </row>
    <row r="58" spans="1:18" ht="13.5">
      <c r="A58" s="233" t="s">
        <v>154</v>
      </c>
      <c r="B58" s="231">
        <v>2357.8</v>
      </c>
      <c r="C58" s="231">
        <v>95.1</v>
      </c>
      <c r="D58" s="231">
        <v>108.6</v>
      </c>
      <c r="E58" s="231">
        <v>1024942.8</v>
      </c>
      <c r="F58" s="231">
        <v>90.6</v>
      </c>
      <c r="G58" s="231">
        <v>103</v>
      </c>
      <c r="H58" s="231">
        <v>4876.6</v>
      </c>
      <c r="I58" s="231">
        <v>98.9</v>
      </c>
      <c r="J58" s="231">
        <v>100.1</v>
      </c>
      <c r="K58" s="232">
        <v>2416947.3</v>
      </c>
      <c r="L58" s="231">
        <v>100.4</v>
      </c>
      <c r="M58" s="231">
        <v>106</v>
      </c>
      <c r="N58" s="231">
        <v>7601</v>
      </c>
      <c r="O58" s="231">
        <v>99.9</v>
      </c>
      <c r="P58" s="231">
        <v>101.8</v>
      </c>
      <c r="Q58" s="231">
        <v>80.8</v>
      </c>
      <c r="R58" s="234">
        <v>48.7</v>
      </c>
    </row>
    <row r="59" spans="1:18" ht="13.5">
      <c r="A59" s="40" t="s">
        <v>157</v>
      </c>
      <c r="B59" s="231">
        <v>2351.9</v>
      </c>
      <c r="C59" s="231">
        <v>99.7</v>
      </c>
      <c r="D59" s="231">
        <v>107.9</v>
      </c>
      <c r="E59" s="231">
        <v>1080325.9</v>
      </c>
      <c r="F59" s="231">
        <v>105.4</v>
      </c>
      <c r="G59" s="231">
        <v>109.5</v>
      </c>
      <c r="H59" s="231">
        <v>4881.5</v>
      </c>
      <c r="I59" s="231">
        <v>100.1</v>
      </c>
      <c r="J59" s="231">
        <v>102</v>
      </c>
      <c r="K59" s="232">
        <v>2442424.8</v>
      </c>
      <c r="L59" s="231">
        <v>101.1</v>
      </c>
      <c r="M59" s="231">
        <v>109.3</v>
      </c>
      <c r="N59" s="231">
        <v>7510.4</v>
      </c>
      <c r="O59" s="231">
        <v>98.8</v>
      </c>
      <c r="P59" s="231">
        <v>100</v>
      </c>
      <c r="Q59" s="231">
        <v>81.5</v>
      </c>
      <c r="R59" s="231">
        <v>48</v>
      </c>
    </row>
    <row r="60" spans="1:18" ht="13.5">
      <c r="A60" s="233" t="s">
        <v>158</v>
      </c>
      <c r="B60" s="231">
        <v>2295.3</v>
      </c>
      <c r="C60" s="231">
        <v>97.6</v>
      </c>
      <c r="D60" s="231">
        <v>99.4</v>
      </c>
      <c r="E60" s="231">
        <v>1036269</v>
      </c>
      <c r="F60" s="231">
        <v>95.9</v>
      </c>
      <c r="G60" s="231">
        <v>101.5</v>
      </c>
      <c r="H60" s="231">
        <v>4816.3</v>
      </c>
      <c r="I60" s="231">
        <v>98.7</v>
      </c>
      <c r="J60" s="231">
        <v>98.9</v>
      </c>
      <c r="K60" s="232">
        <v>2330608.4</v>
      </c>
      <c r="L60" s="231">
        <v>95.4</v>
      </c>
      <c r="M60" s="231">
        <v>104.4</v>
      </c>
      <c r="N60" s="231">
        <v>7623.6</v>
      </c>
      <c r="O60" s="231">
        <v>101.5</v>
      </c>
      <c r="P60" s="231">
        <v>101.5</v>
      </c>
      <c r="Q60" s="231">
        <v>80.2</v>
      </c>
      <c r="R60" s="234">
        <v>48.1</v>
      </c>
    </row>
    <row r="61" spans="1:18" ht="13.5">
      <c r="A61" s="40" t="s">
        <v>178</v>
      </c>
      <c r="B61" s="231">
        <v>2359.1</v>
      </c>
      <c r="C61" s="231">
        <v>102.8</v>
      </c>
      <c r="D61" s="231">
        <v>102.3</v>
      </c>
      <c r="E61" s="231">
        <v>1051440.5</v>
      </c>
      <c r="F61" s="231">
        <v>101.5</v>
      </c>
      <c r="G61" s="231">
        <v>103.5</v>
      </c>
      <c r="H61" s="231">
        <v>4859</v>
      </c>
      <c r="I61" s="231">
        <v>100.9</v>
      </c>
      <c r="J61" s="231">
        <v>101.6</v>
      </c>
      <c r="K61" s="232">
        <v>2326379.7</v>
      </c>
      <c r="L61" s="231">
        <v>99.8</v>
      </c>
      <c r="M61" s="231">
        <v>104.7</v>
      </c>
      <c r="N61" s="231">
        <v>7640.4</v>
      </c>
      <c r="O61" s="231">
        <v>100.2</v>
      </c>
      <c r="P61" s="231">
        <v>101.7</v>
      </c>
      <c r="Q61" s="231">
        <v>80.3</v>
      </c>
      <c r="R61" s="231">
        <v>48.2</v>
      </c>
    </row>
    <row r="62" spans="1:18" ht="13.5">
      <c r="A62" s="236" t="s">
        <v>160</v>
      </c>
      <c r="B62" s="231">
        <v>2400.1</v>
      </c>
      <c r="C62" s="237">
        <v>101.7</v>
      </c>
      <c r="D62" s="237">
        <v>104.2</v>
      </c>
      <c r="E62" s="237">
        <v>1088729.9</v>
      </c>
      <c r="F62" s="237">
        <v>103.5</v>
      </c>
      <c r="G62" s="237">
        <v>104.3</v>
      </c>
      <c r="H62" s="231">
        <v>4739</v>
      </c>
      <c r="I62" s="237">
        <v>97.5</v>
      </c>
      <c r="J62" s="237">
        <v>101.1</v>
      </c>
      <c r="K62" s="232">
        <v>2280785.4</v>
      </c>
      <c r="L62" s="231">
        <v>98</v>
      </c>
      <c r="M62" s="237">
        <v>103.3</v>
      </c>
      <c r="N62" s="231">
        <v>7661.1</v>
      </c>
      <c r="O62" s="237">
        <v>100.5</v>
      </c>
      <c r="P62" s="237">
        <v>102.2</v>
      </c>
      <c r="Q62" s="237">
        <v>80.6</v>
      </c>
      <c r="R62" s="237">
        <v>51.4</v>
      </c>
    </row>
    <row r="63" spans="1:18" s="1" customFormat="1" ht="13.5">
      <c r="A63" s="238" t="s">
        <v>182</v>
      </c>
      <c r="B63" s="239">
        <v>2160.1</v>
      </c>
      <c r="C63" s="239">
        <v>90</v>
      </c>
      <c r="D63" s="240">
        <v>106.4</v>
      </c>
      <c r="E63" s="240">
        <v>975025.9</v>
      </c>
      <c r="F63" s="240">
        <v>89.6</v>
      </c>
      <c r="G63" s="240">
        <v>104.2</v>
      </c>
      <c r="H63" s="240">
        <v>4940.6</v>
      </c>
      <c r="I63" s="240">
        <v>104.3</v>
      </c>
      <c r="J63" s="240">
        <v>102.8</v>
      </c>
      <c r="K63" s="241">
        <v>2348866</v>
      </c>
      <c r="L63" s="239">
        <v>103</v>
      </c>
      <c r="M63" s="240">
        <v>104.3</v>
      </c>
      <c r="N63" s="240">
        <v>7670.2</v>
      </c>
      <c r="O63" s="240">
        <v>100.1</v>
      </c>
      <c r="P63" s="240">
        <v>102.2</v>
      </c>
      <c r="Q63" s="240">
        <v>80.9</v>
      </c>
      <c r="R63" s="240">
        <v>42.2</v>
      </c>
    </row>
    <row r="64" spans="1:18" ht="13.5">
      <c r="A64" s="242" t="s">
        <v>129</v>
      </c>
      <c r="B64" s="231">
        <v>2216.6</v>
      </c>
      <c r="C64" s="243">
        <v>102.6</v>
      </c>
      <c r="D64" s="243">
        <v>106.6</v>
      </c>
      <c r="E64" s="231">
        <v>1025523.6</v>
      </c>
      <c r="F64" s="243">
        <v>105.2</v>
      </c>
      <c r="G64" s="243">
        <v>102.8</v>
      </c>
      <c r="H64" s="243">
        <v>5003.1</v>
      </c>
      <c r="I64" s="243">
        <v>101.3</v>
      </c>
      <c r="J64" s="243">
        <v>104</v>
      </c>
      <c r="K64" s="232">
        <v>2353316.7</v>
      </c>
      <c r="L64" s="243">
        <v>100.2</v>
      </c>
      <c r="M64" s="243">
        <v>103.7</v>
      </c>
      <c r="N64" s="243">
        <v>7681.3</v>
      </c>
      <c r="O64" s="243">
        <v>100.3</v>
      </c>
      <c r="P64" s="243">
        <v>102.1</v>
      </c>
      <c r="Q64" s="237">
        <v>81.3</v>
      </c>
      <c r="R64" s="244">
        <v>43.7</v>
      </c>
    </row>
    <row r="65" spans="1:18" ht="13.5">
      <c r="A65" s="236" t="s">
        <v>149</v>
      </c>
      <c r="B65" s="231">
        <v>2454.9</v>
      </c>
      <c r="C65" s="243">
        <v>110.7</v>
      </c>
      <c r="D65" s="243">
        <v>100.9</v>
      </c>
      <c r="E65" s="231">
        <v>1083325.6</v>
      </c>
      <c r="F65" s="243">
        <v>105.6</v>
      </c>
      <c r="G65" s="243">
        <v>98.6</v>
      </c>
      <c r="H65" s="243">
        <v>4915.9</v>
      </c>
      <c r="I65" s="243">
        <v>98.3</v>
      </c>
      <c r="J65" s="243">
        <v>103.6</v>
      </c>
      <c r="K65" s="232">
        <v>2294288.5</v>
      </c>
      <c r="L65" s="243">
        <v>97.5</v>
      </c>
      <c r="M65" s="243">
        <v>103.1</v>
      </c>
      <c r="N65" s="243">
        <v>7698.8</v>
      </c>
      <c r="O65" s="243">
        <v>100.2</v>
      </c>
      <c r="P65" s="243">
        <v>102.5</v>
      </c>
      <c r="Q65" s="237">
        <v>80.8</v>
      </c>
      <c r="R65" s="243">
        <v>50.4</v>
      </c>
    </row>
    <row r="66" spans="1:18" ht="13.5">
      <c r="A66" s="245" t="s">
        <v>150</v>
      </c>
      <c r="B66" s="231">
        <v>2422.3</v>
      </c>
      <c r="C66" s="243">
        <v>98.7</v>
      </c>
      <c r="D66" s="243">
        <v>105.9</v>
      </c>
      <c r="E66" s="231">
        <v>1032693.9</v>
      </c>
      <c r="F66" s="243">
        <v>95.3</v>
      </c>
      <c r="G66" s="243">
        <v>99.4</v>
      </c>
      <c r="H66" s="243">
        <v>4904.3</v>
      </c>
      <c r="I66" s="243">
        <v>99.8</v>
      </c>
      <c r="J66" s="243">
        <v>104.7</v>
      </c>
      <c r="K66" s="232">
        <v>2302506.8</v>
      </c>
      <c r="L66" s="243">
        <v>100.4</v>
      </c>
      <c r="M66" s="243">
        <v>103.9</v>
      </c>
      <c r="N66" s="243">
        <v>7709.5</v>
      </c>
      <c r="O66" s="243">
        <v>100.1</v>
      </c>
      <c r="P66" s="243">
        <v>102.5</v>
      </c>
      <c r="Q66" s="237">
        <v>80.5</v>
      </c>
      <c r="R66" s="243">
        <v>49.2</v>
      </c>
    </row>
    <row r="67" spans="1:18" ht="13.5">
      <c r="A67" s="236" t="s">
        <v>151</v>
      </c>
      <c r="B67" s="231">
        <v>2381</v>
      </c>
      <c r="C67" s="237">
        <v>98.3</v>
      </c>
      <c r="D67" s="237">
        <v>102.8</v>
      </c>
      <c r="E67" s="231">
        <v>1046260.7</v>
      </c>
      <c r="F67" s="237">
        <v>101.3</v>
      </c>
      <c r="G67" s="237">
        <v>105.3</v>
      </c>
      <c r="H67" s="237">
        <v>5046.8</v>
      </c>
      <c r="I67" s="237">
        <v>102.9</v>
      </c>
      <c r="J67" s="237">
        <v>104.9</v>
      </c>
      <c r="K67" s="232">
        <v>2344650.5</v>
      </c>
      <c r="L67" s="237">
        <v>101.8</v>
      </c>
      <c r="M67" s="237">
        <v>103.3</v>
      </c>
      <c r="N67" s="237">
        <v>7722.5</v>
      </c>
      <c r="O67" s="237">
        <v>100.2</v>
      </c>
      <c r="P67" s="237">
        <v>102.5</v>
      </c>
      <c r="Q67" s="237">
        <v>80.7</v>
      </c>
      <c r="R67" s="237">
        <v>46.6</v>
      </c>
    </row>
    <row r="68" spans="1:18" ht="13.5">
      <c r="A68" s="236" t="s">
        <v>179</v>
      </c>
      <c r="B68" s="231">
        <v>2380.7</v>
      </c>
      <c r="C68" s="237">
        <v>100</v>
      </c>
      <c r="D68" s="237">
        <v>92.7</v>
      </c>
      <c r="E68" s="231">
        <v>1075025</v>
      </c>
      <c r="F68" s="237">
        <v>102.7</v>
      </c>
      <c r="G68" s="237">
        <v>100.6</v>
      </c>
      <c r="H68" s="237">
        <v>4984.3</v>
      </c>
      <c r="I68" s="237">
        <v>98.8</v>
      </c>
      <c r="J68" s="237">
        <v>100.9</v>
      </c>
      <c r="K68" s="232">
        <v>2397207.9</v>
      </c>
      <c r="L68" s="237">
        <v>102.2</v>
      </c>
      <c r="M68" s="237">
        <v>104.5</v>
      </c>
      <c r="N68" s="237">
        <v>7721.5</v>
      </c>
      <c r="O68" s="237">
        <v>100</v>
      </c>
      <c r="P68" s="237">
        <v>101.7</v>
      </c>
      <c r="Q68" s="237">
        <v>80.8</v>
      </c>
      <c r="R68" s="237">
        <v>47.9</v>
      </c>
    </row>
    <row r="69" spans="1:18" ht="13.5">
      <c r="A69" s="242" t="s">
        <v>152</v>
      </c>
      <c r="B69" s="231">
        <v>2460.2</v>
      </c>
      <c r="C69" s="243">
        <v>103.3</v>
      </c>
      <c r="D69" s="243">
        <v>99.2</v>
      </c>
      <c r="E69" s="231">
        <v>1073250.4</v>
      </c>
      <c r="F69" s="243">
        <v>99.8</v>
      </c>
      <c r="G69" s="243">
        <v>94.9</v>
      </c>
      <c r="H69" s="243">
        <v>4941.6</v>
      </c>
      <c r="I69" s="243">
        <v>99.1</v>
      </c>
      <c r="J69" s="243">
        <v>100.2</v>
      </c>
      <c r="K69" s="232">
        <v>2396223.8</v>
      </c>
      <c r="L69" s="243">
        <v>100</v>
      </c>
      <c r="M69" s="243">
        <v>99.6</v>
      </c>
      <c r="N69" s="243">
        <v>7721.5</v>
      </c>
      <c r="O69" s="243">
        <v>100</v>
      </c>
      <c r="P69" s="243">
        <v>101.5</v>
      </c>
      <c r="Q69" s="237">
        <v>80.5</v>
      </c>
      <c r="R69" s="243">
        <v>50.1</v>
      </c>
    </row>
    <row r="70" spans="1:18" ht="13.5">
      <c r="A70" s="245" t="s">
        <v>154</v>
      </c>
      <c r="B70" s="231">
        <v>2400</v>
      </c>
      <c r="C70" s="243">
        <v>97.6</v>
      </c>
      <c r="D70" s="243">
        <v>101.8</v>
      </c>
      <c r="E70" s="231">
        <v>1030736.1</v>
      </c>
      <c r="F70" s="243">
        <v>96</v>
      </c>
      <c r="G70" s="243">
        <v>100.6</v>
      </c>
      <c r="H70" s="243">
        <v>4912.6</v>
      </c>
      <c r="I70" s="243">
        <v>99.4</v>
      </c>
      <c r="J70" s="243">
        <v>100.7</v>
      </c>
      <c r="K70" s="232">
        <v>2404893.5</v>
      </c>
      <c r="L70" s="243">
        <v>100.4</v>
      </c>
      <c r="M70" s="243">
        <v>99.5</v>
      </c>
      <c r="N70" s="243">
        <v>7720.2</v>
      </c>
      <c r="O70" s="243">
        <v>100</v>
      </c>
      <c r="P70" s="243">
        <v>101.6</v>
      </c>
      <c r="Q70" s="237">
        <v>80.8</v>
      </c>
      <c r="R70" s="243">
        <v>49.2</v>
      </c>
    </row>
    <row r="71" spans="1:18" ht="13.5">
      <c r="A71" s="245" t="s">
        <v>157</v>
      </c>
      <c r="B71" s="231">
        <v>2227.8</v>
      </c>
      <c r="C71" s="243">
        <v>92.8</v>
      </c>
      <c r="D71" s="243">
        <v>94.7</v>
      </c>
      <c r="E71" s="231">
        <v>954072.6</v>
      </c>
      <c r="F71" s="243">
        <v>92.6</v>
      </c>
      <c r="G71" s="243">
        <v>88.3</v>
      </c>
      <c r="H71" s="243">
        <v>4841.4</v>
      </c>
      <c r="I71" s="243">
        <v>98.6</v>
      </c>
      <c r="J71" s="243">
        <v>99.2</v>
      </c>
      <c r="K71" s="232">
        <v>2388810.6</v>
      </c>
      <c r="L71" s="243">
        <v>99.3</v>
      </c>
      <c r="M71" s="243">
        <v>97.8</v>
      </c>
      <c r="N71" s="243">
        <v>7720.3</v>
      </c>
      <c r="O71" s="243">
        <v>100</v>
      </c>
      <c r="P71" s="243">
        <v>102.8</v>
      </c>
      <c r="Q71" s="246">
        <v>81</v>
      </c>
      <c r="R71" s="243">
        <v>46.8</v>
      </c>
    </row>
    <row r="72" spans="1:18" ht="13.5">
      <c r="A72" s="245" t="s">
        <v>158</v>
      </c>
      <c r="B72" s="231">
        <v>2536.4</v>
      </c>
      <c r="C72" s="243">
        <v>113.9</v>
      </c>
      <c r="D72" s="243">
        <v>110.5</v>
      </c>
      <c r="E72" s="231">
        <v>1081752.9</v>
      </c>
      <c r="F72" s="243">
        <v>113.4</v>
      </c>
      <c r="G72" s="243">
        <v>104.4</v>
      </c>
      <c r="H72" s="243">
        <v>4900</v>
      </c>
      <c r="I72" s="243">
        <v>101.2</v>
      </c>
      <c r="J72" s="243">
        <v>101.7</v>
      </c>
      <c r="K72" s="232">
        <v>2407671</v>
      </c>
      <c r="L72" s="243">
        <v>100.8</v>
      </c>
      <c r="M72" s="243">
        <v>103.3</v>
      </c>
      <c r="N72" s="243">
        <v>7717.9</v>
      </c>
      <c r="O72" s="243">
        <v>100</v>
      </c>
      <c r="P72" s="243">
        <v>101.2</v>
      </c>
      <c r="Q72" s="243">
        <v>81.3</v>
      </c>
      <c r="R72" s="243">
        <v>51.6</v>
      </c>
    </row>
    <row r="73" spans="1:18" ht="13.5">
      <c r="A73" s="236" t="s">
        <v>159</v>
      </c>
      <c r="B73" s="231">
        <v>2777.9</v>
      </c>
      <c r="C73" s="243">
        <v>109.5</v>
      </c>
      <c r="D73" s="243">
        <v>117.7</v>
      </c>
      <c r="E73" s="247">
        <v>1078117.6</v>
      </c>
      <c r="F73" s="243">
        <v>99.7</v>
      </c>
      <c r="G73" s="243">
        <v>102.5</v>
      </c>
      <c r="H73" s="243">
        <v>4989.4</v>
      </c>
      <c r="I73" s="243">
        <v>101.8</v>
      </c>
      <c r="J73" s="243">
        <v>102.7</v>
      </c>
      <c r="K73" s="232">
        <v>2412677</v>
      </c>
      <c r="L73" s="243">
        <v>100.2</v>
      </c>
      <c r="M73" s="243">
        <v>103.7</v>
      </c>
      <c r="N73" s="243">
        <v>7735.4</v>
      </c>
      <c r="O73" s="243">
        <v>100.2</v>
      </c>
      <c r="P73" s="243">
        <v>101.5</v>
      </c>
      <c r="Q73" s="243">
        <v>81.4</v>
      </c>
      <c r="R73" s="243">
        <v>55.9</v>
      </c>
    </row>
    <row r="74" spans="1:18" ht="13.5">
      <c r="A74" s="236" t="s">
        <v>160</v>
      </c>
      <c r="B74" s="231">
        <v>2470.1</v>
      </c>
      <c r="C74" s="243">
        <v>88.9</v>
      </c>
      <c r="D74" s="243">
        <v>102.9</v>
      </c>
      <c r="E74" s="231">
        <v>1073360</v>
      </c>
      <c r="F74" s="243">
        <v>99.6</v>
      </c>
      <c r="G74" s="243">
        <v>98.6</v>
      </c>
      <c r="H74" s="243">
        <v>4920.4</v>
      </c>
      <c r="I74" s="243">
        <v>98.6</v>
      </c>
      <c r="J74" s="243">
        <v>103.8</v>
      </c>
      <c r="K74" s="232">
        <v>2387476.3</v>
      </c>
      <c r="L74" s="249">
        <v>99</v>
      </c>
      <c r="M74" s="243">
        <v>104.7</v>
      </c>
      <c r="N74" s="243">
        <v>7749</v>
      </c>
      <c r="O74" s="243">
        <v>100.2</v>
      </c>
      <c r="P74" s="243">
        <v>101.1</v>
      </c>
      <c r="Q74" s="243">
        <v>81.4</v>
      </c>
      <c r="R74" s="243">
        <v>51.1</v>
      </c>
    </row>
    <row r="75" spans="1:18" ht="13.5">
      <c r="A75" s="238" t="s">
        <v>188</v>
      </c>
      <c r="B75" s="239">
        <v>2318.7</v>
      </c>
      <c r="C75" s="250">
        <v>93.9</v>
      </c>
      <c r="D75" s="250">
        <v>107.3</v>
      </c>
      <c r="E75" s="239">
        <v>994923.2</v>
      </c>
      <c r="F75" s="250">
        <v>92.7</v>
      </c>
      <c r="G75" s="250">
        <v>102</v>
      </c>
      <c r="H75" s="250">
        <v>5155.7</v>
      </c>
      <c r="I75" s="250">
        <v>104.8</v>
      </c>
      <c r="J75" s="250">
        <v>104.4</v>
      </c>
      <c r="K75" s="241">
        <v>2459421.3</v>
      </c>
      <c r="L75" s="251">
        <v>103</v>
      </c>
      <c r="M75" s="250">
        <v>104.7</v>
      </c>
      <c r="N75" s="250">
        <v>7754.2</v>
      </c>
      <c r="O75" s="250">
        <v>100.1</v>
      </c>
      <c r="P75" s="250">
        <v>101.1</v>
      </c>
      <c r="Q75" s="250">
        <v>82.1</v>
      </c>
      <c r="R75" s="251">
        <v>44</v>
      </c>
    </row>
    <row r="76" spans="1:18" ht="13.5">
      <c r="A76" s="253" t="s">
        <v>185</v>
      </c>
      <c r="B76" s="231">
        <v>2194.5</v>
      </c>
      <c r="C76" s="256">
        <v>94.6</v>
      </c>
      <c r="D76" s="257">
        <v>99</v>
      </c>
      <c r="E76" s="254">
        <v>1021500.4</v>
      </c>
      <c r="F76" s="257">
        <v>102.7</v>
      </c>
      <c r="G76" s="256">
        <v>99.6</v>
      </c>
      <c r="H76" s="257">
        <v>5195.9</v>
      </c>
      <c r="I76" s="256">
        <v>100.8</v>
      </c>
      <c r="J76" s="257">
        <v>103.9</v>
      </c>
      <c r="K76" s="255">
        <v>2486393.7</v>
      </c>
      <c r="L76" s="249">
        <v>101.1</v>
      </c>
      <c r="M76" s="256">
        <v>105.7</v>
      </c>
      <c r="N76" s="243">
        <v>7744.1</v>
      </c>
      <c r="O76" s="256">
        <v>99.9</v>
      </c>
      <c r="P76" s="243">
        <v>100.8</v>
      </c>
      <c r="Q76" s="256">
        <v>82</v>
      </c>
      <c r="R76" s="249">
        <v>42.4</v>
      </c>
    </row>
    <row r="77" spans="1:18" ht="13.5">
      <c r="A77" s="253" t="s">
        <v>187</v>
      </c>
      <c r="B77" s="231">
        <v>2355.4</v>
      </c>
      <c r="C77" s="256">
        <v>107.3</v>
      </c>
      <c r="D77" s="257">
        <v>95.9</v>
      </c>
      <c r="E77" s="254">
        <v>1055396.5</v>
      </c>
      <c r="F77" s="257">
        <v>103.31826595466825</v>
      </c>
      <c r="G77" s="256">
        <v>97.42191082717883</v>
      </c>
      <c r="H77" s="257">
        <v>4713.4</v>
      </c>
      <c r="I77" s="256">
        <v>90.71383205989336</v>
      </c>
      <c r="J77" s="257">
        <v>95.88071360279909</v>
      </c>
      <c r="K77" s="255">
        <v>2330693.2</v>
      </c>
      <c r="L77" s="249">
        <v>93.73789838672772</v>
      </c>
      <c r="M77" s="256">
        <v>101.58675336602177</v>
      </c>
      <c r="N77" s="243">
        <v>7765.3</v>
      </c>
      <c r="O77" s="256">
        <v>100.3</v>
      </c>
      <c r="P77" s="243">
        <v>100.9</v>
      </c>
      <c r="Q77" s="256">
        <v>79.3</v>
      </c>
      <c r="R77" s="249">
        <v>52.8</v>
      </c>
    </row>
    <row r="78" spans="1:18" ht="13.5">
      <c r="A78" s="253" t="s">
        <v>189</v>
      </c>
      <c r="B78" s="231">
        <v>2565.2</v>
      </c>
      <c r="C78" s="256">
        <v>108.9</v>
      </c>
      <c r="D78" s="257">
        <v>105.9</v>
      </c>
      <c r="E78" s="254">
        <v>1412534</v>
      </c>
      <c r="F78" s="257">
        <v>133.8</v>
      </c>
      <c r="G78" s="256">
        <v>136.8</v>
      </c>
      <c r="H78" s="257">
        <v>5058.9</v>
      </c>
      <c r="I78" s="256">
        <v>107.3</v>
      </c>
      <c r="J78" s="257">
        <v>103.2</v>
      </c>
      <c r="K78" s="255">
        <v>2791705.1</v>
      </c>
      <c r="L78" s="249">
        <v>119.8</v>
      </c>
      <c r="M78" s="256">
        <v>121.2</v>
      </c>
      <c r="N78" s="243">
        <v>7946</v>
      </c>
      <c r="O78" s="256">
        <v>102.3</v>
      </c>
      <c r="P78" s="243">
        <v>103.1</v>
      </c>
      <c r="Q78" s="256">
        <v>78.9</v>
      </c>
      <c r="R78" s="249">
        <v>49.2</v>
      </c>
    </row>
    <row r="79" spans="1:18" ht="13.5">
      <c r="A79" s="253" t="s">
        <v>190</v>
      </c>
      <c r="B79" s="231">
        <v>2404</v>
      </c>
      <c r="C79" s="256">
        <v>93.7</v>
      </c>
      <c r="D79" s="257">
        <v>101</v>
      </c>
      <c r="E79" s="254">
        <v>1056397.5</v>
      </c>
      <c r="F79" s="257">
        <v>74.8</v>
      </c>
      <c r="G79" s="256">
        <v>101</v>
      </c>
      <c r="H79" s="257">
        <v>5181.4</v>
      </c>
      <c r="I79" s="256">
        <v>102.4</v>
      </c>
      <c r="J79" s="257">
        <v>102.7</v>
      </c>
      <c r="K79" s="255">
        <v>2513977</v>
      </c>
      <c r="L79" s="249">
        <v>90.1</v>
      </c>
      <c r="M79" s="256">
        <v>107.2</v>
      </c>
      <c r="N79" s="243">
        <v>8002.3</v>
      </c>
      <c r="O79" s="256">
        <v>102.8</v>
      </c>
      <c r="P79" s="243">
        <v>103.6</v>
      </c>
      <c r="Q79" s="256">
        <v>80.4</v>
      </c>
      <c r="R79" s="249">
        <v>45.9</v>
      </c>
    </row>
    <row r="80" spans="1:18" ht="13.5">
      <c r="A80" s="253" t="s">
        <v>211</v>
      </c>
      <c r="B80" s="231">
        <v>2777.4</v>
      </c>
      <c r="C80" s="256">
        <v>115.5</v>
      </c>
      <c r="D80" s="257">
        <v>116.7</v>
      </c>
      <c r="E80" s="254">
        <v>1126024.4</v>
      </c>
      <c r="F80" s="257">
        <v>106.6</v>
      </c>
      <c r="G80" s="256">
        <v>104.7</v>
      </c>
      <c r="H80" s="257">
        <v>5199.3</v>
      </c>
      <c r="I80" s="256">
        <v>100.3</v>
      </c>
      <c r="J80" s="257">
        <v>104.3</v>
      </c>
      <c r="K80" s="255">
        <v>2520101.1</v>
      </c>
      <c r="L80" s="249">
        <v>100.2</v>
      </c>
      <c r="M80" s="256">
        <v>105.1</v>
      </c>
      <c r="N80" s="243">
        <v>8097.6</v>
      </c>
      <c r="O80" s="256">
        <v>101.2</v>
      </c>
      <c r="P80" s="243">
        <v>104.9</v>
      </c>
      <c r="Q80" s="256">
        <v>79.8</v>
      </c>
      <c r="R80" s="249">
        <v>53.8</v>
      </c>
    </row>
    <row r="81" spans="1:18" ht="13.5">
      <c r="A81" s="286" t="s">
        <v>212</v>
      </c>
      <c r="B81" s="287">
        <v>2637.7</v>
      </c>
      <c r="C81" s="272">
        <v>95</v>
      </c>
      <c r="D81" s="273">
        <v>107.2</v>
      </c>
      <c r="E81" s="288">
        <v>1145364.4</v>
      </c>
      <c r="F81" s="273">
        <v>101.7</v>
      </c>
      <c r="G81" s="272">
        <v>106.7</v>
      </c>
      <c r="H81" s="274">
        <v>5167.8</v>
      </c>
      <c r="I81" s="272">
        <v>99.4</v>
      </c>
      <c r="J81" s="273">
        <v>104.6</v>
      </c>
      <c r="K81" s="289">
        <v>2500035.9</v>
      </c>
      <c r="L81" s="275">
        <v>99.2</v>
      </c>
      <c r="M81" s="276">
        <v>104.3</v>
      </c>
      <c r="N81" s="274">
        <v>8091.5</v>
      </c>
      <c r="O81" s="276">
        <v>99.9</v>
      </c>
      <c r="P81" s="274">
        <v>104.8</v>
      </c>
      <c r="Q81" s="276">
        <v>80.1</v>
      </c>
      <c r="R81" s="277">
        <v>51.6</v>
      </c>
    </row>
    <row r="82" ht="13.5">
      <c r="P82" s="252"/>
    </row>
  </sheetData>
  <sheetProtection/>
  <mergeCells count="4">
    <mergeCell ref="N2:R2"/>
    <mergeCell ref="K3:L3"/>
    <mergeCell ref="N23:R23"/>
    <mergeCell ref="K24:L24"/>
  </mergeCells>
  <printOptions horizontalCentered="1"/>
  <pageMargins left="0.2755905511811024" right="0.1968503937007874" top="0.11811023622047245" bottom="0" header="0" footer="0"/>
  <pageSetup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B2:U2"/>
  <sheetViews>
    <sheetView view="pageBreakPreview" zoomScale="60" zoomScaleNormal="55" zoomScalePageLayoutView="0" workbookViewId="0" topLeftCell="A1">
      <selection activeCell="G45" sqref="G45"/>
    </sheetView>
  </sheetViews>
  <sheetFormatPr defaultColWidth="9.00390625" defaultRowHeight="13.5"/>
  <sheetData>
    <row r="2" spans="2:21" ht="21">
      <c r="B2" s="319" t="s">
        <v>193</v>
      </c>
      <c r="C2" s="320"/>
      <c r="D2" s="320"/>
      <c r="E2" s="320"/>
      <c r="F2" s="320"/>
      <c r="G2" s="320"/>
      <c r="H2" s="320"/>
      <c r="I2" s="320"/>
      <c r="J2" s="320"/>
      <c r="K2" s="320"/>
      <c r="L2" s="320"/>
      <c r="M2" s="320"/>
      <c r="N2" s="320"/>
      <c r="O2" s="320"/>
      <c r="P2" s="320"/>
      <c r="Q2" s="320"/>
      <c r="R2" s="320"/>
      <c r="S2" s="320"/>
      <c r="T2" s="320"/>
      <c r="U2" s="320"/>
    </row>
  </sheetData>
  <sheetProtection/>
  <mergeCells count="1">
    <mergeCell ref="B2:U2"/>
  </mergeCells>
  <printOptions/>
  <pageMargins left="0.7" right="0.7" top="0.75" bottom="0.75" header="0.3" footer="0.3"/>
  <pageSetup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ㅤ</cp:lastModifiedBy>
  <cp:lastPrinted>2019-03-11T12:55:00Z</cp:lastPrinted>
  <dcterms:created xsi:type="dcterms:W3CDTF">2001-04-03T06:28:04Z</dcterms:created>
  <dcterms:modified xsi:type="dcterms:W3CDTF">2022-04-22T04:38:21Z</dcterms:modified>
  <cp:category/>
  <cp:version/>
  <cp:contentType/>
  <cp:contentStatus/>
</cp:coreProperties>
</file>