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島作成\●行政レビュー\190822_【作業依頼：829(木)1200〆】 最終公表に向けたレビューシート等の追記・修正等\03_各課より\"/>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20" i="3" l="1"/>
  <c r="L820" i="3"/>
  <c r="G818" i="3"/>
  <c r="Y807" i="3"/>
  <c r="L807" i="3"/>
  <c r="G805" i="3"/>
  <c r="AC792" i="3"/>
  <c r="Y794" i="3"/>
  <c r="L794" i="3"/>
  <c r="G792" i="3"/>
  <c r="AC779" i="3"/>
  <c r="Y781" i="3"/>
  <c r="L781" i="3"/>
  <c r="G77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<sst xmlns="http://schemas.openxmlformats.org/spreadsheetml/2006/main" count="3206" uniqueCount="699">
  <si>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</si>
  <si>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</si>
  <si>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</si>
  <si>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</si>
  <si>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</si>
  <si>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</si>
  <si>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</si>
  <si>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</si>
  <si>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</si>
  <si>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</si>
  <si>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</si>
  <si>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</si>
  <si>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</si>
  <si>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</si>
  <si>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</si>
  <si>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</si>
  <si>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</si>
  <si>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</si>
  <si>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</si>
  <si>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</si>
  <si>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</si>
  <si>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</si>
  <si>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</si>
  <si>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</si>
  <si>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</si>
  <si>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</si>
  <si>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</si>
  <si>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</si>
  <si>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</si>
  <si>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</si>
  <si>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</si>
  <si>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</si>
  <si>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</si>
  <si>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</si>
  <si>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</si>
  <si>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</si>
  <si>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</si>
  <si>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</si>
  <si>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</si>
  <si>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</si>
  <si>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</si>
  <si>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</si>
  <si>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</si>
  <si>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</si>
  <si>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</si>
  <si>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</si>
  <si>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</si>
  <si>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</si>
  <si>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</si>
  <si>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</si>
  <si>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</si>
  <si>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</si>
  <si>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</si>
  <si>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</si>
  <si>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</si>
  <si>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</si>
  <si>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</si>
  <si>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</si>
  <si>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</si>
  <si>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</si>
  <si>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</si>
  <si>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</si>
  <si>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</si>
  <si>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</si>
  <si>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</si>
  <si>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</si>
  <si>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</si>
  <si>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</si>
  <si>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</si>
  <si>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</si>
  <si>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</si>
  <si>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</si>
  <si>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</si>
  <si>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</si>
  <si>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</si>
  <si>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</si>
  <si>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</si>
  <si>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</si>
  <si>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</si>
  <si>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</si>
  <si>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</si>
  <si>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</si>
  <si>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</si>
  <si>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</si>
  <si>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</si>
  <si>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</si>
  <si>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</si>
  <si>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</si>
  <si>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</si>
  <si>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</si>
  <si>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</si>
  <si>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</si>
  <si>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</si>
  <si>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</si>
  <si>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</si>
  <si>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</si>
  <si>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</si>
  <si>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</si>
  <si>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</si>
  <si>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</si>
  <si>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</si>
  <si>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</si>
  <si>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</si>
  <si>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</si>
  <si>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</si>
  <si>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</si>
  <si>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</si>
  <si>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</si>
  <si>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</si>
  <si>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</si>
  <si>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</si>
  <si>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</si>
  <si>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</si>
  <si>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</si>
  <si>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</si>
  <si>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</si>
  <si>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</si>
  <si>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</si>
  <si>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</si>
  <si>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</si>
  <si>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</si>
  <si>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</si>
  <si>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</si>
  <si>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</si>
  <si>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</si>
  <si>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</si>
  <si>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</si>
  <si>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</si>
  <si>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</si>
  <si>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</si>
  <si>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</si>
  <si>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</si>
  <si>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</si>
  <si>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</si>
  <si>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</si>
  <si>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</si>
  <si>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</si>
  <si>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</si>
  <si>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</si>
  <si>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</si>
  <si>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</si>
  <si>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</si>
  <si>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</si>
  <si>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</si>
  <si>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</si>
  <si>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</si>
  <si>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</si>
  <si>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</si>
  <si>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</si>
  <si>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</si>
  <si>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</si>
  <si>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</si>
  <si>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</si>
  <si>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</si>
  <si>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</si>
  <si>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</si>
  <si>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</si>
  <si>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</si>
  <si>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</si>
  <si>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</si>
  <si>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</si>
  <si>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</si>
  <si>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</si>
  <si>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</si>
  <si>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</si>
  <si>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</si>
  <si>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</si>
  <si>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</si>
  <si>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</si>
  <si>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</si>
  <si>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</si>
  <si>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</si>
  <si>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</si>
  <si>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</si>
  <si>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</si>
  <si>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</si>
  <si>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</si>
  <si>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</si>
  <si>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</si>
  <si>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</si>
  <si>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</si>
  <si>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</si>
  <si>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</si>
  <si>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</si>
  <si>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</si>
  <si>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</si>
  <si>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</si>
  <si>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</si>
  <si>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</si>
  <si>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</si>
  <si>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</si>
  <si>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</si>
  <si>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</si>
  <si>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</si>
  <si>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</si>
  <si>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</si>
  <si>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</si>
  <si>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</si>
  <si>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</si>
  <si>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</si>
  <si>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</si>
  <si>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</si>
  <si>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</si>
  <si>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</si>
  <si>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</si>
  <si>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</si>
  <si>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</si>
  <si>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</si>
  <si>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</si>
  <si>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</si>
  <si>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</si>
  <si>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</si>
  <si>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</si>
  <si>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</si>
  <si>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</si>
  <si>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</si>
  <si>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</si>
  <si>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</si>
  <si>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</si>
  <si>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</si>
  <si>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</si>
  <si>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</si>
  <si>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</si>
  <si>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</si>
  <si>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</si>
  <si>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</si>
  <si>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</si>
  <si>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</si>
  <si>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</si>
  <si>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</si>
  <si>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</si>
  <si>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</si>
  <si>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</si>
  <si>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</si>
  <si>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</si>
  <si>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</si>
  <si>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</si>
  <si>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</si>
  <si>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</si>
  <si>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</si>
  <si>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</si>
  <si>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</si>
  <si>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</si>
  <si>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</si>
  <si>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</si>
  <si>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</si>
  <si>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</si>
  <si>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</si>
  <si>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</si>
  <si>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</si>
  <si>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</si>
  <si>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</si>
  <si>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</si>
  <si>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</si>
  <si>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</si>
  <si>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</si>
  <si>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</si>
  <si>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</si>
  <si>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</si>
  <si>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</si>
  <si>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</si>
  <si>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</si>
  <si>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</si>
  <si>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</si>
  <si>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</si>
  <si>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</si>
  <si>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</si>
  <si>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</si>
  <si>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</si>
  <si>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</si>
  <si>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</si>
  <si>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</si>
  <si>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</si>
  <si>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</si>
  <si>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</si>
  <si>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</si>
  <si>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</si>
  <si>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</si>
  <si>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</si>
  <si>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</si>
  <si>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</si>
  <si>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</si>
  <si>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</si>
  <si>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</si>
  <si>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</si>
  <si>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</si>
  <si>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</si>
  <si>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</si>
  <si>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</si>
  <si>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</si>
  <si>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</si>
  <si>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</si>
  <si>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</si>
  <si>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</si>
  <si>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</si>
  <si>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</si>
  <si>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</si>
  <si>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</si>
  <si>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</si>
  <si>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</si>
  <si>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</si>
  <si>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</si>
  <si>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</si>
  <si>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</si>
  <si>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</si>
  <si>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</si>
  <si>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</si>
  <si>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</si>
  <si>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</si>
  <si>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</si>
  <si>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</si>
  <si>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</si>
  <si>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</si>
  <si>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</si>
  <si>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</si>
  <si>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</si>
  <si>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</si>
  <si>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</si>
  <si>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</si>
  <si>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</si>
  <si>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</si>
  <si>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</si>
  <si>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</si>
  <si>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</si>
  <si>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</si>
  <si>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</si>
  <si>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</si>
  <si>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</si>
  <si>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</si>
  <si>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</si>
  <si>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</si>
  <si>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</si>
  <si>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</si>
  <si>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</si>
  <si>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</si>
  <si>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</si>
  <si>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</si>
  <si>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</si>
  <si>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</si>
  <si>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</si>
  <si>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</si>
  <si>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</si>
  <si>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</si>
  <si>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</si>
  <si>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</si>
  <si>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</si>
  <si>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</si>
  <si>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</si>
  <si>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</si>
  <si>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</si>
  <si>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</si>
  <si>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</si>
  <si>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</si>
  <si>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</si>
  <si>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</si>
  <si>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</si>
  <si>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</si>
  <si>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</si>
  <si>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</si>
  <si>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</si>
  <si>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</si>
  <si>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</si>
  <si>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</si>
  <si>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</si>
  <si>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</si>
  <si>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</si>
  <si>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</si>
  <si>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</si>
  <si>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</si>
  <si>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</si>
  <si>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</si>
  <si>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</si>
  <si>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</si>
  <si>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</si>
  <si>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</si>
  <si>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</si>
  <si>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</si>
  <si>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</si>
  <si>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</si>
  <si>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</si>
  <si>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</si>
  <si>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</si>
  <si>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</si>
  <si>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</si>
  <si>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</si>
  <si>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</si>
  <si>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</si>
  <si>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</si>
  <si>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</si>
  <si>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</si>
  <si>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</si>
  <si>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</si>
  <si>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</si>
  <si>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</si>
  <si>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</si>
  <si>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</si>
  <si>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</si>
  <si>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</si>
  <si>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</si>
  <si>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</si>
  <si>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</si>
  <si>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</si>
  <si>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</si>
  <si>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</si>
  <si>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</si>
  <si>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</si>
  <si>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</si>
  <si>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</si>
  <si>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</si>
  <si>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</si>
  <si>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</si>
  <si>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</si>
  <si>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</si>
  <si>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</si>
  <si>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</si>
  <si>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</si>
  <si>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</si>
  <si>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</si>
  <si>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</si>
  <si>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</si>
  <si>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</si>
  <si>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</si>
  <si>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</si>
  <si>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</si>
  <si>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</si>
  <si>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</si>
  <si>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</si>
  <si>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</si>
  <si>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</si>
  <si>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</si>
  <si>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</si>
  <si>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</si>
  <si>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</si>
  <si>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</si>
  <si>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</si>
  <si>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</si>
  <si>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</si>
  <si>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</si>
  <si>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</si>
  <si>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</si>
  <si>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</si>
  <si>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</si>
  <si>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</si>
  <si>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</si>
  <si>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</si>
  <si>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</si>
  <si>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</si>
  <si>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</si>
  <si>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</si>
  <si>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</si>
  <si>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</si>
  <si>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</si>
  <si>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</si>
  <si>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</si>
  <si>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</si>
  <si>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</si>
  <si>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</si>
  <si>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</si>
  <si>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</si>
  <si>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</si>
  <si>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</si>
  <si>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</si>
  <si>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</si>
  <si>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</si>
  <si>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</si>
  <si>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</si>
  <si>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</si>
  <si>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</si>
  <si>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</si>
  <si>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</si>
  <si>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</si>
  <si>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</si>
  <si>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</si>
  <si>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</si>
  <si>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</si>
  <si>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</si>
  <si>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</si>
  <si>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</si>
  <si>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</si>
  <si>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</si>
  <si>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</si>
  <si>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</si>
  <si>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</si>
  <si>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</si>
  <si>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</si>
  <si>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</si>
  <si>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</si>
  <si>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</si>
  <si>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</si>
  <si>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</si>
  <si>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</si>
  <si>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</si>
  <si>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</si>
  <si>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</si>
  <si>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</si>
  <si>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</si>
  <si>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</si>
  <si>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</si>
  <si>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</si>
  <si>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</si>
  <si>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</si>
  <si>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</si>
  <si>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</si>
  <si>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</si>
  <si>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</si>
  <si>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</si>
  <si>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</si>
  <si>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</si>
  <si>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</si>
  <si>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</si>
  <si>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</si>
  <si>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</si>
  <si>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</si>
  <si>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</si>
  <si>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</si>
  <si>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</si>
  <si>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</si>
  <si>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</si>
  <si>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</si>
  <si>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</si>
  <si>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</si>
  <si>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</si>
  <si>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</si>
  <si>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</si>
  <si>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</si>
  <si>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</si>
  <si>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</si>
  <si>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</si>
  <si>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</si>
  <si>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</si>
  <si>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</si>
  <si>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</si>
  <si>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</si>
  <si>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</si>
  <si>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</si>
  <si>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</si>
  <si>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</si>
  <si>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</si>
  <si>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</si>
  <si>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</si>
  <si>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</si>
  <si>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</si>
  <si>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</si>
  <si>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</si>
  <si>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</si>
  <si>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</si>
  <si>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</si>
  <si>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</si>
  <si>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</si>
  <si>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</si>
  <si>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</si>
  <si>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</si>
  <si>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</si>
  <si>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</si>
  <si>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</si>
  <si>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</si>
  <si>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</si>
  <si>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</si>
  <si>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</si>
  <si>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</si>
  <si>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</si>
  <si>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</si>
  <si>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</si>
  <si>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</si>
  <si>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</si>
  <si>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道路事業（直轄・修繕等）</t>
    <rPh sb="0" eb="2">
      <t>ドウロ</t>
    </rPh>
    <rPh sb="2" eb="4">
      <t>ジギョウ</t>
    </rPh>
    <rPh sb="5" eb="7">
      <t>チョッカツ</t>
    </rPh>
    <rPh sb="8" eb="10">
      <t>シュウゼン</t>
    </rPh>
    <rPh sb="10" eb="11">
      <t>トウ</t>
    </rPh>
    <phoneticPr fontId="5"/>
  </si>
  <si>
    <t>道路局</t>
    <rPh sb="0" eb="3">
      <t>ドウロキョク</t>
    </rPh>
    <phoneticPr fontId="5"/>
  </si>
  <si>
    <t>国道・技術課</t>
    <rPh sb="0" eb="2">
      <t>コクドウ</t>
    </rPh>
    <rPh sb="3" eb="6">
      <t>ギジュツカ</t>
    </rPh>
    <phoneticPr fontId="5"/>
  </si>
  <si>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</si>
  <si>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</si>
  <si>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</si>
  <si>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5"/>
  </si>
  <si>
    <t>全国の直轄国道について、道路を常時良好な状態に保つように修繕し、もって一般交通に支障を及ぼさないようにすることを目的とする。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シュウゼン</t>
    </rPh>
    <rPh sb="35" eb="37">
      <t>イッパン</t>
    </rPh>
    <rPh sb="37" eb="39">
      <t>コウツウ</t>
    </rPh>
    <rPh sb="40" eb="42">
      <t>シショウ</t>
    </rPh>
    <rPh sb="43" eb="44">
      <t>オヨ</t>
    </rPh>
    <rPh sb="56" eb="58">
      <t>モクテキ</t>
    </rPh>
    <phoneticPr fontId="6"/>
  </si>
  <si>
    <t>一般国道及び高速自動車国道のうち直轄管理区間を対象に、
　・橋梁、トンネル、舗装等の点検・補修・補強
　・法面・斜面の防災対策
　・防雪対策、凍雪害防止等を実施。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キョウリョウ</t>
    </rPh>
    <rPh sb="38" eb="40">
      <t>ホソウ</t>
    </rPh>
    <rPh sb="40" eb="41">
      <t>トウ</t>
    </rPh>
    <rPh sb="42" eb="44">
      <t>テンケン</t>
    </rPh>
    <rPh sb="45" eb="47">
      <t>ホシュウ</t>
    </rPh>
    <rPh sb="48" eb="50">
      <t>ホキョウ</t>
    </rPh>
    <rPh sb="53" eb="55">
      <t>ノリメン</t>
    </rPh>
    <rPh sb="56" eb="58">
      <t>シャメン</t>
    </rPh>
    <rPh sb="59" eb="61">
      <t>ボウサイ</t>
    </rPh>
    <rPh sb="61" eb="63">
      <t>タイサク</t>
    </rPh>
    <rPh sb="66" eb="68">
      <t>ボウセツ</t>
    </rPh>
    <rPh sb="68" eb="70">
      <t>タイサク</t>
    </rPh>
    <rPh sb="71" eb="72">
      <t>トウ</t>
    </rPh>
    <rPh sb="72" eb="74">
      <t>セツガイ</t>
    </rPh>
    <rPh sb="74" eb="76">
      <t>ボウシ</t>
    </rPh>
    <rPh sb="76" eb="77">
      <t>トウ</t>
    </rPh>
    <rPh sb="78" eb="80">
      <t>ジッシ</t>
    </rPh>
    <phoneticPr fontId="6"/>
  </si>
  <si>
    <t>道路交通安全対策事業費</t>
    <rPh sb="0" eb="2">
      <t>ドウロ</t>
    </rPh>
    <rPh sb="2" eb="4">
      <t>コウツウ</t>
    </rPh>
    <rPh sb="4" eb="6">
      <t>アンゼン</t>
    </rPh>
    <rPh sb="6" eb="8">
      <t>タイサク</t>
    </rPh>
    <rPh sb="8" eb="11">
      <t>ジギョウヒ</t>
    </rPh>
    <phoneticPr fontId="6"/>
  </si>
  <si>
    <t>道路橋の点検実施率100%を目指す</t>
    <rPh sb="0" eb="3">
      <t>ドウロキョウ</t>
    </rPh>
    <rPh sb="4" eb="6">
      <t>テンケン</t>
    </rPh>
    <rPh sb="6" eb="9">
      <t>ジッシリツ</t>
    </rPh>
    <rPh sb="14" eb="16">
      <t>メザ</t>
    </rPh>
    <phoneticPr fontId="6"/>
  </si>
  <si>
    <t>トンネルの点検実施率100%を目指す</t>
    <rPh sb="5" eb="7">
      <t>テンケン</t>
    </rPh>
    <rPh sb="7" eb="10">
      <t>ジッシリツ</t>
    </rPh>
    <rPh sb="15" eb="17">
      <t>メザ</t>
    </rPh>
    <phoneticPr fontId="6"/>
  </si>
  <si>
    <t>道路橋の個別施設計画の策定率</t>
    <rPh sb="0" eb="2">
      <t>ドウロ</t>
    </rPh>
    <rPh sb="2" eb="3">
      <t>バシ</t>
    </rPh>
    <rPh sb="4" eb="6">
      <t>コベツ</t>
    </rPh>
    <rPh sb="6" eb="8">
      <t>シセツ</t>
    </rPh>
    <rPh sb="8" eb="10">
      <t>ケイカク</t>
    </rPh>
    <rPh sb="11" eb="13">
      <t>サクテイ</t>
    </rPh>
    <rPh sb="13" eb="14">
      <t>リツ</t>
    </rPh>
    <phoneticPr fontId="6"/>
  </si>
  <si>
    <t>５　安全で安心できる交通の確保、治安・生活安全の確保</t>
  </si>
  <si>
    <t>１５　道路交通の安全性を確保・向上する</t>
  </si>
  <si>
    <t>一般国道及び高速自動車国道のうち直轄管理区間を対象に、橋梁の点検及び補修、補強を行うことで、耐震化率の向上が図られる。</t>
    <rPh sb="27" eb="29">
      <t>キョウリョウ</t>
    </rPh>
    <rPh sb="30" eb="32">
      <t>テンケン</t>
    </rPh>
    <rPh sb="32" eb="33">
      <t>オヨ</t>
    </rPh>
    <rPh sb="34" eb="36">
      <t>ホシュウ</t>
    </rPh>
    <rPh sb="37" eb="39">
      <t>ホキョウ</t>
    </rPh>
    <rPh sb="40" eb="41">
      <t>オコナ</t>
    </rPh>
    <rPh sb="46" eb="49">
      <t>タイシンカ</t>
    </rPh>
    <rPh sb="49" eb="50">
      <t>リツ</t>
    </rPh>
    <rPh sb="51" eb="53">
      <t>コウジョウ</t>
    </rPh>
    <rPh sb="54" eb="55">
      <t>ハカ</t>
    </rPh>
    <phoneticPr fontId="6"/>
  </si>
  <si>
    <t>有</t>
  </si>
  <si>
    <t>‐</t>
  </si>
  <si>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</si>
  <si>
    <t>道路交通の安全性の確保・向上に寄与。</t>
    <rPh sb="0" eb="2">
      <t>ドウロ</t>
    </rPh>
    <rPh sb="2" eb="4">
      <t>コウツウ</t>
    </rPh>
    <rPh sb="5" eb="8">
      <t>アンゼンセイ</t>
    </rPh>
    <rPh sb="9" eb="11">
      <t>カクホ</t>
    </rPh>
    <rPh sb="12" eb="14">
      <t>コウジョウ</t>
    </rPh>
    <rPh sb="15" eb="17">
      <t>キヨ</t>
    </rPh>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</si>
  <si>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5"/>
  </si>
  <si>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</si>
  <si>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</si>
  <si>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</si>
  <si>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</si>
  <si>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</si>
  <si>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地域の実情に応じたコスト縮減が可能な手段・手法を活用し、事業を実施している。</t>
    <rPh sb="18" eb="20">
      <t>シュダン</t>
    </rPh>
    <phoneticPr fontId="25"/>
  </si>
  <si>
    <t>目標に見合った成果となっている。</t>
    <rPh sb="0" eb="2">
      <t>モクヒョウ</t>
    </rPh>
    <rPh sb="3" eb="5">
      <t>ミア</t>
    </rPh>
    <rPh sb="7" eb="9">
      <t>セイカ</t>
    </rPh>
    <phoneticPr fontId="5"/>
  </si>
  <si>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5"/>
  </si>
  <si>
    <t>見込みに見合った実績となっている。</t>
    <rPh sb="0" eb="2">
      <t>ミコ</t>
    </rPh>
    <rPh sb="4" eb="6">
      <t>ミア</t>
    </rPh>
    <rPh sb="8" eb="10">
      <t>ジッセキ</t>
    </rPh>
    <phoneticPr fontId="5"/>
  </si>
  <si>
    <t>道路施設は十分に機能を発揮している。</t>
    <rPh sb="0" eb="2">
      <t>ドウロ</t>
    </rPh>
    <rPh sb="2" eb="4">
      <t>シセツ</t>
    </rPh>
    <rPh sb="5" eb="7">
      <t>ジュウブン</t>
    </rPh>
    <rPh sb="8" eb="10">
      <t>キノウ</t>
    </rPh>
    <rPh sb="11" eb="13">
      <t>ハッキ</t>
    </rPh>
    <phoneticPr fontId="5"/>
  </si>
  <si>
    <t>・道路ストックの老朽化が急速に進展することを踏まえ、長寿命化計画等に基づく点検や修繕が実施されている。</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シュウゼン</t>
    </rPh>
    <rPh sb="43" eb="45">
      <t>ジッシ</t>
    </rPh>
    <phoneticPr fontId="6"/>
  </si>
  <si>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rPh sb="6" eb="7">
      <t>フ</t>
    </rPh>
    <rPh sb="34" eb="35">
      <t>ツト</t>
    </rPh>
    <rPh sb="72" eb="73">
      <t>ツト</t>
    </rPh>
    <rPh sb="78" eb="80">
      <t>チホウ</t>
    </rPh>
    <rPh sb="101" eb="102">
      <t>ツト</t>
    </rPh>
    <phoneticPr fontId="6"/>
  </si>
  <si>
    <t>219</t>
    <phoneticPr fontId="5"/>
  </si>
  <si>
    <t>199</t>
    <phoneticPr fontId="5"/>
  </si>
  <si>
    <t>213</t>
    <phoneticPr fontId="5"/>
  </si>
  <si>
    <t>177</t>
    <phoneticPr fontId="5"/>
  </si>
  <si>
    <t>171</t>
    <phoneticPr fontId="5"/>
  </si>
  <si>
    <t>175</t>
    <phoneticPr fontId="5"/>
  </si>
  <si>
    <t>188</t>
    <phoneticPr fontId="5"/>
  </si>
  <si>
    <t>182</t>
    <phoneticPr fontId="5"/>
  </si>
  <si>
    <t>-</t>
    <phoneticPr fontId="5"/>
  </si>
  <si>
    <t>道路メンテナンス年報（平成30年8月）</t>
    <rPh sb="0" eb="2">
      <t>ドウロ</t>
    </rPh>
    <rPh sb="8" eb="10">
      <t>ネンポウ</t>
    </rPh>
    <rPh sb="11" eb="13">
      <t>ヘイセイ</t>
    </rPh>
    <rPh sb="15" eb="16">
      <t>ネン</t>
    </rPh>
    <rPh sb="17" eb="18">
      <t>ガツ</t>
    </rPh>
    <phoneticPr fontId="6"/>
  </si>
  <si>
    <t>-</t>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</si>
  <si>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・メンテナンスサイクルについては、平成26年度～平成30年度の一巡の点検結果を踏まえ、平準化を図っていく。
・点検結果を受けた補修の進捗管理手法について検討し、アウトカム指標に反映する。
・一者応札については、公共サービス改革法に基づき適切に対処する。
・社会資本整備事業特別会計の廃止による予算計上の変更に伴い、平成26年度以降の予算については、北海道、沖縄の事業を含まない。
・上位１０社リストの中には、平成２７年度、平成２８年度、平成２９年度に入札等を行ったものが含まれる。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184" eb="186">
      <t>シュウゼン</t>
    </rPh>
    <rPh sb="186" eb="187">
      <t>トウ</t>
    </rPh>
    <rPh sb="202" eb="204">
      <t>ケッカ</t>
    </rPh>
    <rPh sb="435" eb="436">
      <t>フ</t>
    </rPh>
    <rPh sb="439" eb="442">
      <t>カイゼンテン</t>
    </rPh>
    <rPh sb="443" eb="445">
      <t>シッコウ</t>
    </rPh>
    <rPh sb="445" eb="446">
      <t>トウ</t>
    </rPh>
    <rPh sb="446" eb="448">
      <t>カイゼン</t>
    </rPh>
    <rPh sb="627" eb="629">
      <t>ヘイセイ</t>
    </rPh>
    <rPh sb="631" eb="633">
      <t>ネンド</t>
    </rPh>
    <rPh sb="653" eb="656">
      <t>ヘイジュンカ</t>
    </rPh>
    <rPh sb="657" eb="658">
      <t>ハカ</t>
    </rPh>
    <rPh sb="665" eb="667">
      <t>テンケン</t>
    </rPh>
    <rPh sb="667" eb="669">
      <t>ケッカ</t>
    </rPh>
    <rPh sb="670" eb="671">
      <t>ウ</t>
    </rPh>
    <rPh sb="673" eb="675">
      <t>ホシュウ</t>
    </rPh>
    <rPh sb="676" eb="678">
      <t>シンチョク</t>
    </rPh>
    <rPh sb="678" eb="680">
      <t>カンリ</t>
    </rPh>
    <rPh sb="680" eb="682">
      <t>シュホウ</t>
    </rPh>
    <rPh sb="686" eb="688">
      <t>ケントウ</t>
    </rPh>
    <rPh sb="698" eb="700">
      <t>ハンエイ</t>
    </rPh>
    <rPh sb="802" eb="804">
      <t>ジョウイ</t>
    </rPh>
    <rPh sb="806" eb="807">
      <t>シャ</t>
    </rPh>
    <rPh sb="811" eb="812">
      <t>ナカ</t>
    </rPh>
    <rPh sb="815" eb="817">
      <t>ヘイセイ</t>
    </rPh>
    <rPh sb="819" eb="821">
      <t>ネンド</t>
    </rPh>
    <rPh sb="822" eb="824">
      <t>ヘイセイ</t>
    </rPh>
    <rPh sb="826" eb="828">
      <t>ネンド</t>
    </rPh>
    <rPh sb="829" eb="831">
      <t>ヘイセイ</t>
    </rPh>
    <rPh sb="833" eb="835">
      <t>ネンド</t>
    </rPh>
    <rPh sb="836" eb="838">
      <t>ニュウサツ</t>
    </rPh>
    <rPh sb="838" eb="839">
      <t>トウ</t>
    </rPh>
    <rPh sb="840" eb="841">
      <t>オコナ</t>
    </rPh>
    <rPh sb="846" eb="847">
      <t>フク</t>
    </rPh>
    <phoneticPr fontId="6"/>
  </si>
  <si>
    <t>中部地方整備局</t>
  </si>
  <si>
    <t>関東地方整備局</t>
  </si>
  <si>
    <t>近畿地方整備局</t>
  </si>
  <si>
    <t>東北地方整備局</t>
  </si>
  <si>
    <t>九州地方整備局</t>
  </si>
  <si>
    <t>中国地方整備局</t>
  </si>
  <si>
    <t>四国地方整備局</t>
  </si>
  <si>
    <t>北陸地方整備局</t>
  </si>
  <si>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</si>
  <si>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t>
    <phoneticPr fontId="5"/>
  </si>
  <si>
    <t>徳倉建設（株）</t>
  </si>
  <si>
    <t>朝日電気工業（株）</t>
  </si>
  <si>
    <t>（株）中村組</t>
  </si>
  <si>
    <t>水野建設（株）</t>
  </si>
  <si>
    <t>五光建設（株）</t>
  </si>
  <si>
    <t>昭和土木（株）</t>
  </si>
  <si>
    <t>巴産業（株）</t>
  </si>
  <si>
    <t>（株）塩谷組</t>
  </si>
  <si>
    <t>木内建設（株）</t>
  </si>
  <si>
    <t>臼幸産業（株）</t>
  </si>
  <si>
    <t>橋梁補強工事</t>
  </si>
  <si>
    <t>橋梁補強工事</t>
    <rPh sb="0" eb="2">
      <t>キョウリョウ</t>
    </rPh>
    <rPh sb="2" eb="4">
      <t>ホキョウ</t>
    </rPh>
    <rPh sb="4" eb="6">
      <t>コウジ</t>
    </rPh>
    <phoneticPr fontId="5"/>
  </si>
  <si>
    <t>国庫債務負担行為等</t>
  </si>
  <si>
    <t>通信設備工事</t>
    <rPh sb="0" eb="2">
      <t>ツウシン</t>
    </rPh>
    <rPh sb="2" eb="4">
      <t>セツビ</t>
    </rPh>
    <rPh sb="4" eb="6">
      <t>コウジ</t>
    </rPh>
    <phoneticPr fontId="5"/>
  </si>
  <si>
    <t>用地補償</t>
    <rPh sb="0" eb="2">
      <t>ヨウチ</t>
    </rPh>
    <rPh sb="2" eb="4">
      <t>ホショウ</t>
    </rPh>
    <phoneticPr fontId="5"/>
  </si>
  <si>
    <t>個別（イ）</t>
    <rPh sb="0" eb="2">
      <t>コベツ</t>
    </rPh>
    <phoneticPr fontId="5"/>
  </si>
  <si>
    <t>個別（ロ）</t>
    <rPh sb="0" eb="2">
      <t>コベツ</t>
    </rPh>
    <phoneticPr fontId="5"/>
  </si>
  <si>
    <t>個別（ハ）</t>
    <rPh sb="0" eb="2">
      <t>コベツ</t>
    </rPh>
    <phoneticPr fontId="5"/>
  </si>
  <si>
    <t>個別（ニ）</t>
    <rPh sb="0" eb="2">
      <t>コベツ</t>
    </rPh>
    <phoneticPr fontId="5"/>
  </si>
  <si>
    <t>個別（ホ）</t>
    <rPh sb="0" eb="2">
      <t>コベツ</t>
    </rPh>
    <phoneticPr fontId="5"/>
  </si>
  <si>
    <t>個別（ヘ）</t>
    <rPh sb="0" eb="2">
      <t>コベツ</t>
    </rPh>
    <phoneticPr fontId="5"/>
  </si>
  <si>
    <t>個別（ト）</t>
    <rPh sb="0" eb="2">
      <t>コベツ</t>
    </rPh>
    <phoneticPr fontId="5"/>
  </si>
  <si>
    <t>個別（チ）</t>
    <rPh sb="0" eb="2">
      <t>コベツ</t>
    </rPh>
    <phoneticPr fontId="5"/>
  </si>
  <si>
    <t>個別（リ）</t>
    <rPh sb="0" eb="2">
      <t>コベツ</t>
    </rPh>
    <phoneticPr fontId="5"/>
  </si>
  <si>
    <t>個別（ヌ）</t>
    <rPh sb="0" eb="2">
      <t>コベツ</t>
    </rPh>
    <phoneticPr fontId="5"/>
  </si>
  <si>
    <t>（一財）橋梁調査会　　　　　　　　　　　　　　　　　　　　　　　　　　　　　　　　　　　　　　　　　　　　　　　　　　　　</t>
  </si>
  <si>
    <t>（一社）パブリックサービス</t>
  </si>
  <si>
    <t>橋梁診断業務</t>
    <rPh sb="0" eb="2">
      <t>キョウリョウ</t>
    </rPh>
    <rPh sb="2" eb="4">
      <t>シンダン</t>
    </rPh>
    <rPh sb="4" eb="6">
      <t>ギョウム</t>
    </rPh>
    <phoneticPr fontId="5"/>
  </si>
  <si>
    <t>発注者支援業務</t>
    <rPh sb="0" eb="3">
      <t>ハッチュウシャ</t>
    </rPh>
    <rPh sb="3" eb="5">
      <t>シエン</t>
    </rPh>
    <rPh sb="5" eb="7">
      <t>ギョウム</t>
    </rPh>
    <phoneticPr fontId="5"/>
  </si>
  <si>
    <t>市場調査</t>
    <rPh sb="0" eb="2">
      <t>シジョウ</t>
    </rPh>
    <rPh sb="2" eb="4">
      <t>チョウサ</t>
    </rPh>
    <phoneticPr fontId="5"/>
  </si>
  <si>
    <t>調査検討業務</t>
    <rPh sb="0" eb="2">
      <t>チョウサ</t>
    </rPh>
    <rPh sb="2" eb="4">
      <t>ケントウ</t>
    </rPh>
    <rPh sb="4" eb="6">
      <t>ギョウム</t>
    </rPh>
    <phoneticPr fontId="5"/>
  </si>
  <si>
    <t>東京都</t>
    <rPh sb="0" eb="3">
      <t>トウキョウト</t>
    </rPh>
    <phoneticPr fontId="5"/>
  </si>
  <si>
    <t>道路施設点検委託</t>
    <rPh sb="0" eb="2">
      <t>ドウロ</t>
    </rPh>
    <rPh sb="2" eb="4">
      <t>シセツ</t>
    </rPh>
    <rPh sb="4" eb="6">
      <t>テンケン</t>
    </rPh>
    <rPh sb="6" eb="8">
      <t>イタク</t>
    </rPh>
    <phoneticPr fontId="5"/>
  </si>
  <si>
    <t>B</t>
  </si>
  <si>
    <t>道路構造物修繕工事</t>
  </si>
  <si>
    <t>道路構造物修繕工事</t>
    <rPh sb="0" eb="2">
      <t>ドウロ</t>
    </rPh>
    <rPh sb="2" eb="5">
      <t>コウゾウブツ</t>
    </rPh>
    <rPh sb="5" eb="7">
      <t>シュウゼン</t>
    </rPh>
    <rPh sb="7" eb="9">
      <t>コウジ</t>
    </rPh>
    <phoneticPr fontId="5"/>
  </si>
  <si>
    <t>吉川建設（株）</t>
  </si>
  <si>
    <t>（株）田村組</t>
  </si>
  <si>
    <t>中村建設（株）</t>
  </si>
  <si>
    <t>静和工業（株）</t>
  </si>
  <si>
    <t>（株）加藤建設</t>
  </si>
  <si>
    <t>橋梁補修工事</t>
  </si>
  <si>
    <t>スカパーＪＳＡＴ株式会社</t>
  </si>
  <si>
    <t>株式会社ケーネス</t>
  </si>
  <si>
    <t>富士通株式会社</t>
  </si>
  <si>
    <t>株式会社たけのうち電器</t>
  </si>
  <si>
    <t>衛星通信回線の利用</t>
    <rPh sb="0" eb="2">
      <t>エイセイ</t>
    </rPh>
    <rPh sb="2" eb="4">
      <t>ツウシン</t>
    </rPh>
    <rPh sb="4" eb="6">
      <t>カイセン</t>
    </rPh>
    <rPh sb="7" eb="9">
      <t>リヨウ</t>
    </rPh>
    <phoneticPr fontId="5"/>
  </si>
  <si>
    <t>通信設備点検業務</t>
    <rPh sb="0" eb="2">
      <t>ツウシン</t>
    </rPh>
    <rPh sb="2" eb="4">
      <t>セツビ</t>
    </rPh>
    <rPh sb="4" eb="6">
      <t>テンケン</t>
    </rPh>
    <rPh sb="6" eb="8">
      <t>ギョウム</t>
    </rPh>
    <phoneticPr fontId="5"/>
  </si>
  <si>
    <t>通信装置改良</t>
    <rPh sb="0" eb="2">
      <t>ツウシン</t>
    </rPh>
    <rPh sb="2" eb="4">
      <t>ソウチ</t>
    </rPh>
    <rPh sb="4" eb="6">
      <t>カイリョウ</t>
    </rPh>
    <phoneticPr fontId="5"/>
  </si>
  <si>
    <t>通信装置購入</t>
    <rPh sb="0" eb="2">
      <t>ツウシン</t>
    </rPh>
    <rPh sb="2" eb="4">
      <t>ソウチ</t>
    </rPh>
    <rPh sb="4" eb="6">
      <t>コウニュウ</t>
    </rPh>
    <phoneticPr fontId="5"/>
  </si>
  <si>
    <t>直轄事業費</t>
    <rPh sb="0" eb="2">
      <t>チョッカツ</t>
    </rPh>
    <rPh sb="2" eb="5">
      <t>ジギョウヒ</t>
    </rPh>
    <phoneticPr fontId="5"/>
  </si>
  <si>
    <t>工事費</t>
    <rPh sb="0" eb="3">
      <t>コウジヒ</t>
    </rPh>
    <phoneticPr fontId="5"/>
  </si>
  <si>
    <t>橋梁補強工事</t>
    <rPh sb="0" eb="2">
      <t>キョウリョウ</t>
    </rPh>
    <rPh sb="2" eb="4">
      <t>ホキョウ</t>
    </rPh>
    <rPh sb="4" eb="6">
      <t>コウジ</t>
    </rPh>
    <phoneticPr fontId="3"/>
  </si>
  <si>
    <t>構造物補修工事</t>
    <rPh sb="0" eb="3">
      <t>コウゾウブツ</t>
    </rPh>
    <rPh sb="3" eb="5">
      <t>ホシュウ</t>
    </rPh>
    <rPh sb="5" eb="7">
      <t>コウジ</t>
    </rPh>
    <phoneticPr fontId="3"/>
  </si>
  <si>
    <t>用地費及び補償費</t>
    <rPh sb="0" eb="3">
      <t>ヨウチヒ</t>
    </rPh>
    <rPh sb="3" eb="4">
      <t>オヨ</t>
    </rPh>
    <rPh sb="5" eb="8">
      <t>ホショウヒ</t>
    </rPh>
    <phoneticPr fontId="5"/>
  </si>
  <si>
    <t>橋梁診断業務</t>
    <rPh sb="0" eb="2">
      <t>キョウリョウ</t>
    </rPh>
    <rPh sb="2" eb="4">
      <t>シンダン</t>
    </rPh>
    <rPh sb="4" eb="6">
      <t>ギョウム</t>
    </rPh>
    <phoneticPr fontId="3"/>
  </si>
  <si>
    <t>調査検討業務</t>
    <rPh sb="0" eb="2">
      <t>チョウサ</t>
    </rPh>
    <rPh sb="2" eb="4">
      <t>ケントウ</t>
    </rPh>
    <rPh sb="4" eb="6">
      <t>ギョウム</t>
    </rPh>
    <phoneticPr fontId="3"/>
  </si>
  <si>
    <t>調査設計費</t>
    <rPh sb="0" eb="2">
      <t>チョウサ</t>
    </rPh>
    <rPh sb="2" eb="5">
      <t>セッケイヒ</t>
    </rPh>
    <phoneticPr fontId="5"/>
  </si>
  <si>
    <t>附帯工事費</t>
    <rPh sb="0" eb="2">
      <t>フタイ</t>
    </rPh>
    <rPh sb="2" eb="5">
      <t>コウジヒ</t>
    </rPh>
    <phoneticPr fontId="5"/>
  </si>
  <si>
    <t>F. 本省</t>
    <rPh sb="3" eb="5">
      <t>ホンショウ</t>
    </rPh>
    <phoneticPr fontId="5"/>
  </si>
  <si>
    <t>測量設計費</t>
    <rPh sb="0" eb="2">
      <t>ソクリョウ</t>
    </rPh>
    <rPh sb="2" eb="5">
      <t>セッケイヒ</t>
    </rPh>
    <phoneticPr fontId="5"/>
  </si>
  <si>
    <t>衛星通信設備等に係る保守点検</t>
    <rPh sb="0" eb="2">
      <t>エイセイ</t>
    </rPh>
    <rPh sb="2" eb="4">
      <t>ツウシン</t>
    </rPh>
    <rPh sb="4" eb="6">
      <t>セツビ</t>
    </rPh>
    <rPh sb="6" eb="7">
      <t>トウ</t>
    </rPh>
    <rPh sb="8" eb="9">
      <t>カカ</t>
    </rPh>
    <rPh sb="10" eb="12">
      <t>ホシュ</t>
    </rPh>
    <rPh sb="12" eb="14">
      <t>テンケン</t>
    </rPh>
    <phoneticPr fontId="5"/>
  </si>
  <si>
    <t>船舶及機械器具費</t>
    <rPh sb="0" eb="2">
      <t>センパク</t>
    </rPh>
    <rPh sb="2" eb="3">
      <t>オヨ</t>
    </rPh>
    <rPh sb="3" eb="5">
      <t>キカイ</t>
    </rPh>
    <rPh sb="5" eb="7">
      <t>キグ</t>
    </rPh>
    <rPh sb="7" eb="8">
      <t>ヒ</t>
    </rPh>
    <phoneticPr fontId="5"/>
  </si>
  <si>
    <t>（一財）国土技術研究センター</t>
  </si>
  <si>
    <t>平成３０年度　三重県内道路管理検討業務中部地域づくり・ＪＢＥＣ設計共同体</t>
  </si>
  <si>
    <t>平成３０年度　静岡県道路メンテナンス会議推進業務中部地域づくり・ＪＢＥＣ設計共同体</t>
  </si>
  <si>
    <t>平成３０年度　愛知県道路施設管理支援業務中部地域づくり・ＪＢＥＣ設計共同体</t>
  </si>
  <si>
    <t>（一財）日本建設情報総合センター</t>
  </si>
  <si>
    <t>（一財）先端建設技術センター</t>
  </si>
  <si>
    <t>（一財）経済調査会</t>
    <phoneticPr fontId="5"/>
  </si>
  <si>
    <t>（一財）日本気象協会</t>
    <phoneticPr fontId="5"/>
  </si>
  <si>
    <t>予防保全を前提としたメンテナンスサイクルの定着に努めつつ、コスト縮減や長寿命化の取組により、引き続き、効率的・効果的な執行に努めるべき。</t>
    <rPh sb="0" eb="2">
      <t>ヨボウ</t>
    </rPh>
    <rPh sb="2" eb="4">
      <t>ホゼン</t>
    </rPh>
    <rPh sb="5" eb="7">
      <t>ゼンテイ</t>
    </rPh>
    <rPh sb="21" eb="23">
      <t>テイチャク</t>
    </rPh>
    <rPh sb="24" eb="25">
      <t>ツト</t>
    </rPh>
    <phoneticPr fontId="5"/>
  </si>
  <si>
    <t>執行等改善</t>
  </si>
  <si>
    <t>定期点検の結果を踏まえ、計画的な修繕を実施し、早期に予防保全主体のメンテナンスサイクルの定着に努めつつ、新技術の活用等によるコストの縮減を含め、効率的な事業執行を行う。</t>
    <rPh sb="0" eb="2">
      <t>テイキ</t>
    </rPh>
    <rPh sb="2" eb="4">
      <t>テンケン</t>
    </rPh>
    <rPh sb="5" eb="7">
      <t>ケッカ</t>
    </rPh>
    <rPh sb="8" eb="9">
      <t>フ</t>
    </rPh>
    <rPh sb="12" eb="15">
      <t>ケイカクテキ</t>
    </rPh>
    <rPh sb="16" eb="18">
      <t>シュウゼン</t>
    </rPh>
    <rPh sb="19" eb="21">
      <t>ジッシ</t>
    </rPh>
    <rPh sb="23" eb="25">
      <t>ソウキ</t>
    </rPh>
    <rPh sb="26" eb="28">
      <t>ヨボウ</t>
    </rPh>
    <rPh sb="28" eb="30">
      <t>ホゼン</t>
    </rPh>
    <rPh sb="30" eb="32">
      <t>シュタイ</t>
    </rPh>
    <rPh sb="44" eb="46">
      <t>テイチャク</t>
    </rPh>
    <rPh sb="47" eb="48">
      <t>ツト</t>
    </rPh>
    <rPh sb="52" eb="55">
      <t>シンギジュツ</t>
    </rPh>
    <rPh sb="56" eb="58">
      <t>カツヨウ</t>
    </rPh>
    <rPh sb="58" eb="59">
      <t>トウ</t>
    </rPh>
    <rPh sb="66" eb="68">
      <t>シュクゲン</t>
    </rPh>
    <rPh sb="69" eb="70">
      <t>フク</t>
    </rPh>
    <rPh sb="72" eb="75">
      <t>コウリツテキ</t>
    </rPh>
    <rPh sb="76" eb="78">
      <t>ジギョウ</t>
    </rPh>
    <rPh sb="78" eb="80">
      <t>シッコウ</t>
    </rPh>
    <rPh sb="81" eb="82">
      <t>オコナ</t>
    </rPh>
    <phoneticPr fontId="5"/>
  </si>
  <si>
    <t>道路橋の点検実施率※
（※管理橋梁数を点検実施済み橋梁数で除したもの）</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6"/>
  </si>
  <si>
    <t>トンネルの点検実施率※
（※管理トンネル数を点検実施済トンネル数で除したもの）</t>
    <rPh sb="5" eb="7">
      <t>テンケン</t>
    </rPh>
    <rPh sb="7" eb="10">
      <t>ジッシリツ</t>
    </rPh>
    <rPh sb="14" eb="16">
      <t>カンリ</t>
    </rPh>
    <rPh sb="20" eb="21">
      <t>スウ</t>
    </rPh>
    <rPh sb="31" eb="32">
      <t>スウ</t>
    </rPh>
    <rPh sb="33" eb="34">
      <t>ジョ</t>
    </rPh>
    <phoneticPr fontId="6"/>
  </si>
  <si>
    <t>64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</si>
  <si>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課長　奥村　康博</t>
    <rPh sb="0" eb="2">
      <t>カチョウ</t>
    </rPh>
    <rPh sb="3" eb="5">
      <t>オクムラ</t>
    </rPh>
    <rPh sb="6" eb="8">
      <t>ヤスヒロ</t>
    </rPh>
    <phoneticPr fontId="5"/>
  </si>
  <si>
    <t>「新しい日本のための優先課題推進枠」443,487の内数</t>
    <rPh sb="1" eb="2">
      <t>アタラ</t>
    </rPh>
    <rPh sb="4" eb="6">
      <t>ニホン</t>
    </rPh>
    <rPh sb="10" eb="12">
      <t>ユウセン</t>
    </rPh>
    <rPh sb="12" eb="14">
      <t>カダイ</t>
    </rPh>
    <rPh sb="14" eb="16">
      <t>スイシン</t>
    </rPh>
    <rPh sb="16" eb="17">
      <t>ワク</t>
    </rPh>
    <rPh sb="26" eb="28">
      <t>ウチスウ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</si>
</sst>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1111</xdr:row>
      <xdr:rowOff>0</xdr:rowOff>
    </xdr:from>
    <xdr:ext cx="10869707" cy="459100"/>
    <xdr:sp macro="" textlink="">
      <xdr:nvSpPr>
        <xdr:cNvPr id="4" name="テキスト ボックス 3"/>
        <xdr:cNvSpPr txBox="1"/>
      </xdr:nvSpPr>
      <xdr:spPr>
        <a:xfrm>
          <a:off x="0" y="100115473"/>
          <a:ext cx="1086970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Ｂ～Ｇ及び国庫債務負担行為による契約先上位１０者リストについては、複数契約がある場合は、入札者数、落札率、業務概要は、最も契約額が大きいものを代表的に記載</a:t>
          </a:r>
        </a:p>
      </xdr:txBody>
    </xdr:sp>
    <xdr:clientData/>
  </xdr:oneCellAnchor>
  <xdr:oneCellAnchor>
    <xdr:from>
      <xdr:col>0</xdr:col>
      <xdr:colOff>0</xdr:colOff>
      <xdr:row>1038</xdr:row>
      <xdr:rowOff>0</xdr:rowOff>
    </xdr:from>
    <xdr:ext cx="10869707" cy="459100"/>
    <xdr:sp macro="" textlink="">
      <xdr:nvSpPr>
        <xdr:cNvPr id="5" name="テキスト ボックス 4"/>
        <xdr:cNvSpPr txBox="1"/>
      </xdr:nvSpPr>
      <xdr:spPr>
        <a:xfrm>
          <a:off x="0" y="94580676"/>
          <a:ext cx="1086970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Ｂ～Ｇ及び国庫債務負担行為による契約先上位１０者リストについては、複数契約がある場合は、入札者数、落札率、業務概要は、最も契約額が大きいものを代表的に記載</a:t>
          </a:r>
        </a:p>
      </xdr:txBody>
    </xdr:sp>
    <xdr:clientData/>
  </xdr:oneCellAnchor>
  <xdr:oneCellAnchor>
    <xdr:from>
      <xdr:col>0</xdr:col>
      <xdr:colOff>0</xdr:colOff>
      <xdr:row>912</xdr:row>
      <xdr:rowOff>0</xdr:rowOff>
    </xdr:from>
    <xdr:ext cx="10869707" cy="459100"/>
    <xdr:sp macro="" textlink="">
      <xdr:nvSpPr>
        <xdr:cNvPr id="6" name="テキスト ボックス 5"/>
        <xdr:cNvSpPr txBox="1"/>
      </xdr:nvSpPr>
      <xdr:spPr>
        <a:xfrm>
          <a:off x="0" y="82558581"/>
          <a:ext cx="1086970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Ｂ～Ｇ及び国庫債務負担行為による契約先上位１０者リストについては、複数契約がある場合は、入札者数、落札率、業務概要は、最も契約額が大きいものを代表的に記載</a:t>
          </a:r>
        </a:p>
      </xdr:txBody>
    </xdr:sp>
    <xdr:clientData/>
  </xdr:oneCellAnchor>
  <xdr:oneCellAnchor>
    <xdr:from>
      <xdr:col>0</xdr:col>
      <xdr:colOff>0</xdr:colOff>
      <xdr:row>831</xdr:row>
      <xdr:rowOff>64358</xdr:rowOff>
    </xdr:from>
    <xdr:ext cx="4850174" cy="275717"/>
    <xdr:sp macro="" textlink="">
      <xdr:nvSpPr>
        <xdr:cNvPr id="7" name="テキスト ボックス 6"/>
        <xdr:cNvSpPr txBox="1"/>
      </xdr:nvSpPr>
      <xdr:spPr>
        <a:xfrm>
          <a:off x="0" y="67099763"/>
          <a:ext cx="48501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Ｂ～Ｄについては、一番支出の多かった整備局に係わるものを代表的に記載</a:t>
          </a:r>
        </a:p>
      </xdr:txBody>
    </xdr:sp>
    <xdr:clientData/>
  </xdr:oneCellAnchor>
  <xdr:twoCellAnchor editAs="oneCell">
    <xdr:from>
      <xdr:col>6</xdr:col>
      <xdr:colOff>115844</xdr:colOff>
      <xdr:row>739</xdr:row>
      <xdr:rowOff>347533</xdr:rowOff>
    </xdr:from>
    <xdr:to>
      <xdr:col>47</xdr:col>
      <xdr:colOff>38614</xdr:colOff>
      <xdr:row>761</xdr:row>
      <xdr:rowOff>15904</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520" y="43814999"/>
          <a:ext cx="8366553" cy="818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740</xdr:row>
      <xdr:rowOff>0</xdr:rowOff>
    </xdr:from>
    <xdr:to>
      <xdr:col>21</xdr:col>
      <xdr:colOff>9979</xdr:colOff>
      <xdr:row>740</xdr:row>
      <xdr:rowOff>187780</xdr:rowOff>
    </xdr:to>
    <xdr:sp macro="" textlink="">
      <xdr:nvSpPr>
        <xdr:cNvPr id="8" name="テキスト ボックス 1"/>
        <xdr:cNvSpPr txBox="1"/>
      </xdr:nvSpPr>
      <xdr:spPr>
        <a:xfrm>
          <a:off x="1454727" y="44022818"/>
          <a:ext cx="2919434"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F17" zoomScaleNormal="75"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174</v>
      </c>
      <c r="AT2" s="942"/>
      <c r="AU2" s="942"/>
      <c r="AV2" s="52" t="str">
        <f>IF(AW2="", "", "-")</f>
        <v/>
      </c>
      <c r="AW2" s="913"/>
      <c r="AX2" s="913"/>
    </row>
    <row r="3" spans="1:50" ht="21" customHeight="1" thickBot="1">
      <c r="A3" s="869" t="s">
        <v>538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564</v>
      </c>
      <c r="AK3" s="871"/>
      <c r="AL3" s="871"/>
      <c r="AM3" s="871"/>
      <c r="AN3" s="871"/>
      <c r="AO3" s="871"/>
      <c r="AP3" s="871"/>
      <c r="AQ3" s="871"/>
      <c r="AR3" s="871"/>
      <c r="AS3" s="871"/>
      <c r="AT3" s="871"/>
      <c r="AU3" s="871"/>
      <c r="AV3" s="871"/>
      <c r="AW3" s="871"/>
      <c r="AX3" s="24" t="s">
        <v>65</v>
      </c>
    </row>
    <row r="4" spans="1:50" ht="24.75" customHeight="1">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41" t="s">
        <v>133</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567</v>
      </c>
      <c r="AF5" s="699"/>
      <c r="AG5" s="699"/>
      <c r="AH5" s="699"/>
      <c r="AI5" s="699"/>
      <c r="AJ5" s="699"/>
      <c r="AK5" s="699"/>
      <c r="AL5" s="699"/>
      <c r="AM5" s="699"/>
      <c r="AN5" s="699"/>
      <c r="AO5" s="699"/>
      <c r="AP5" s="700"/>
      <c r="AQ5" s="701" t="s">
        <v>697</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4" t="s">
        <v>510</v>
      </c>
      <c r="Z7" s="443"/>
      <c r="AA7" s="443"/>
      <c r="AB7" s="443"/>
      <c r="AC7" s="443"/>
      <c r="AD7" s="925"/>
      <c r="AE7" s="914" t="s">
        <v>571</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5" t="s">
        <v>378</v>
      </c>
      <c r="B8" s="496"/>
      <c r="C8" s="496"/>
      <c r="D8" s="496"/>
      <c r="E8" s="496"/>
      <c r="F8" s="497"/>
      <c r="G8" s="943" t="str">
        <f>入力規則等!A28</f>
        <v>国土強靱化施策</v>
      </c>
      <c r="H8" s="720"/>
      <c r="I8" s="720"/>
      <c r="J8" s="720"/>
      <c r="K8" s="720"/>
      <c r="L8" s="720"/>
      <c r="M8" s="720"/>
      <c r="N8" s="720"/>
      <c r="O8" s="720"/>
      <c r="P8" s="720"/>
      <c r="Q8" s="720"/>
      <c r="R8" s="720"/>
      <c r="S8" s="720"/>
      <c r="T8" s="720"/>
      <c r="U8" s="720"/>
      <c r="V8" s="720"/>
      <c r="W8" s="720"/>
      <c r="X8" s="944"/>
      <c r="Y8" s="848" t="s">
        <v>379</v>
      </c>
      <c r="Z8" s="849"/>
      <c r="AA8" s="849"/>
      <c r="AB8" s="849"/>
      <c r="AC8" s="849"/>
      <c r="AD8" s="850"/>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51" t="s">
        <v>23</v>
      </c>
      <c r="B9" s="852"/>
      <c r="C9" s="852"/>
      <c r="D9" s="852"/>
      <c r="E9" s="852"/>
      <c r="F9" s="852"/>
      <c r="G9" s="853" t="s">
        <v>572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5" t="s">
        <v>24</v>
      </c>
      <c r="B12" s="946"/>
      <c r="C12" s="946"/>
      <c r="D12" s="946"/>
      <c r="E12" s="946"/>
      <c r="F12" s="947"/>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c r="A13" s="614"/>
      <c r="B13" s="615"/>
      <c r="C13" s="615"/>
      <c r="D13" s="615"/>
      <c r="E13" s="615"/>
      <c r="F13" s="616"/>
      <c r="G13" s="723" t="s">
        <v>6</v>
      </c>
      <c r="H13" s="724"/>
      <c r="I13" s="765" t="s">
        <v>7</v>
      </c>
      <c r="J13" s="766"/>
      <c r="K13" s="766"/>
      <c r="L13" s="766"/>
      <c r="M13" s="766"/>
      <c r="N13" s="766"/>
      <c r="O13" s="767"/>
      <c r="P13" s="657">
        <v>164885</v>
      </c>
      <c r="Q13" s="658"/>
      <c r="R13" s="658"/>
      <c r="S13" s="658"/>
      <c r="T13" s="658"/>
      <c r="U13" s="658"/>
      <c r="V13" s="659"/>
      <c r="W13" s="657">
        <v>179556</v>
      </c>
      <c r="X13" s="658"/>
      <c r="Y13" s="658"/>
      <c r="Z13" s="658"/>
      <c r="AA13" s="658"/>
      <c r="AB13" s="658"/>
      <c r="AC13" s="659"/>
      <c r="AD13" s="657">
        <v>196215</v>
      </c>
      <c r="AE13" s="658"/>
      <c r="AF13" s="658"/>
      <c r="AG13" s="658"/>
      <c r="AH13" s="658"/>
      <c r="AI13" s="658"/>
      <c r="AJ13" s="659"/>
      <c r="AK13" s="657">
        <v>287941</v>
      </c>
      <c r="AL13" s="658"/>
      <c r="AM13" s="658"/>
      <c r="AN13" s="658"/>
      <c r="AO13" s="658"/>
      <c r="AP13" s="658"/>
      <c r="AQ13" s="659"/>
      <c r="AR13" s="921">
        <v>263896</v>
      </c>
      <c r="AS13" s="922"/>
      <c r="AT13" s="922"/>
      <c r="AU13" s="922"/>
      <c r="AV13" s="922"/>
      <c r="AW13" s="922"/>
      <c r="AX13" s="923"/>
    </row>
    <row r="14" spans="1:50" ht="21" customHeight="1">
      <c r="A14" s="614"/>
      <c r="B14" s="615"/>
      <c r="C14" s="615"/>
      <c r="D14" s="615"/>
      <c r="E14" s="615"/>
      <c r="F14" s="616"/>
      <c r="G14" s="725"/>
      <c r="H14" s="726"/>
      <c r="I14" s="711" t="s">
        <v>8</v>
      </c>
      <c r="J14" s="763"/>
      <c r="K14" s="763"/>
      <c r="L14" s="763"/>
      <c r="M14" s="763"/>
      <c r="N14" s="763"/>
      <c r="O14" s="764"/>
      <c r="P14" s="657">
        <v>34350</v>
      </c>
      <c r="Q14" s="658"/>
      <c r="R14" s="658"/>
      <c r="S14" s="658"/>
      <c r="T14" s="658"/>
      <c r="U14" s="658"/>
      <c r="V14" s="659"/>
      <c r="W14" s="657">
        <v>10124</v>
      </c>
      <c r="X14" s="658"/>
      <c r="Y14" s="658"/>
      <c r="Z14" s="658"/>
      <c r="AA14" s="658"/>
      <c r="AB14" s="658"/>
      <c r="AC14" s="659"/>
      <c r="AD14" s="657">
        <v>71391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c r="A15" s="614"/>
      <c r="B15" s="615"/>
      <c r="C15" s="615"/>
      <c r="D15" s="615"/>
      <c r="E15" s="615"/>
      <c r="F15" s="616"/>
      <c r="G15" s="725"/>
      <c r="H15" s="726"/>
      <c r="I15" s="711" t="s">
        <v>51</v>
      </c>
      <c r="J15" s="712"/>
      <c r="K15" s="712"/>
      <c r="L15" s="712"/>
      <c r="M15" s="712"/>
      <c r="N15" s="712"/>
      <c r="O15" s="713"/>
      <c r="P15" s="657">
        <v>28654</v>
      </c>
      <c r="Q15" s="658"/>
      <c r="R15" s="658"/>
      <c r="S15" s="658"/>
      <c r="T15" s="658"/>
      <c r="U15" s="658"/>
      <c r="V15" s="659"/>
      <c r="W15" s="657">
        <v>52995</v>
      </c>
      <c r="X15" s="658"/>
      <c r="Y15" s="658"/>
      <c r="Z15" s="658"/>
      <c r="AA15" s="658"/>
      <c r="AB15" s="658"/>
      <c r="AC15" s="659"/>
      <c r="AD15" s="657">
        <v>41054</v>
      </c>
      <c r="AE15" s="658"/>
      <c r="AF15" s="658"/>
      <c r="AG15" s="658"/>
      <c r="AH15" s="658"/>
      <c r="AI15" s="658"/>
      <c r="AJ15" s="659"/>
      <c r="AK15" s="657">
        <v>107003</v>
      </c>
      <c r="AL15" s="658"/>
      <c r="AM15" s="658"/>
      <c r="AN15" s="658"/>
      <c r="AO15" s="658"/>
      <c r="AP15" s="658"/>
      <c r="AQ15" s="659"/>
      <c r="AR15" s="657"/>
      <c r="AS15" s="658"/>
      <c r="AT15" s="658"/>
      <c r="AU15" s="658"/>
      <c r="AV15" s="658"/>
      <c r="AW15" s="658"/>
      <c r="AX15" s="807"/>
    </row>
    <row r="16" spans="1:50" ht="21" customHeight="1">
      <c r="A16" s="614"/>
      <c r="B16" s="615"/>
      <c r="C16" s="615"/>
      <c r="D16" s="615"/>
      <c r="E16" s="615"/>
      <c r="F16" s="616"/>
      <c r="G16" s="725"/>
      <c r="H16" s="726"/>
      <c r="I16" s="711" t="s">
        <v>52</v>
      </c>
      <c r="J16" s="712"/>
      <c r="K16" s="712"/>
      <c r="L16" s="712"/>
      <c r="M16" s="712"/>
      <c r="N16" s="712"/>
      <c r="O16" s="713"/>
      <c r="P16" s="657">
        <v>-52995</v>
      </c>
      <c r="Q16" s="658"/>
      <c r="R16" s="658"/>
      <c r="S16" s="658"/>
      <c r="T16" s="658"/>
      <c r="U16" s="658"/>
      <c r="V16" s="659"/>
      <c r="W16" s="657">
        <v>-41054</v>
      </c>
      <c r="X16" s="658"/>
      <c r="Y16" s="658"/>
      <c r="Z16" s="658"/>
      <c r="AA16" s="658"/>
      <c r="AB16" s="658"/>
      <c r="AC16" s="659"/>
      <c r="AD16" s="657">
        <v>-107003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3"/>
      <c r="K17" s="763"/>
      <c r="L17" s="763"/>
      <c r="M17" s="763"/>
      <c r="N17" s="763"/>
      <c r="O17" s="764"/>
      <c r="P17" s="657">
        <v>-1814</v>
      </c>
      <c r="Q17" s="658"/>
      <c r="R17" s="658"/>
      <c r="S17" s="658"/>
      <c r="T17" s="658"/>
      <c r="U17" s="658"/>
      <c r="V17" s="659"/>
      <c r="W17" s="657">
        <v>-3986</v>
      </c>
      <c r="X17" s="658"/>
      <c r="Y17" s="658"/>
      <c r="Z17" s="658"/>
      <c r="AA17" s="658"/>
      <c r="AB17" s="658"/>
      <c r="AC17" s="659"/>
      <c r="AD17" s="657">
        <v>-1012</v>
      </c>
      <c r="AE17" s="658"/>
      <c r="AF17" s="658"/>
      <c r="AG17" s="658"/>
      <c r="AH17" s="658"/>
      <c r="AI17" s="658"/>
      <c r="AJ17" s="659"/>
      <c r="AK17" s="657"/>
      <c r="AL17" s="658"/>
      <c r="AM17" s="658"/>
      <c r="AN17" s="658"/>
      <c r="AO17" s="658"/>
      <c r="AP17" s="658"/>
      <c r="AQ17" s="659"/>
      <c r="AR17" s="919"/>
      <c r="AS17" s="919"/>
      <c r="AT17" s="919"/>
      <c r="AU17" s="919"/>
      <c r="AV17" s="919"/>
      <c r="AW17" s="919"/>
      <c r="AX17" s="920"/>
    </row>
    <row r="18" spans="1:50" ht="24.75" customHeight="1">
      <c r="A18" s="614"/>
      <c r="B18" s="615"/>
      <c r="C18" s="615"/>
      <c r="D18" s="615"/>
      <c r="E18" s="615"/>
      <c r="F18" s="616"/>
      <c r="G18" s="727"/>
      <c r="H18" s="728"/>
      <c r="I18" s="716" t="s">
        <v>20</v>
      </c>
      <c r="J18" s="717"/>
      <c r="K18" s="717"/>
      <c r="L18" s="717"/>
      <c r="M18" s="717"/>
      <c r="N18" s="717"/>
      <c r="O18" s="718"/>
      <c r="P18" s="880">
        <f>SUM(P13:V17)</f>
        <v>173080</v>
      </c>
      <c r="Q18" s="881"/>
      <c r="R18" s="881"/>
      <c r="S18" s="881"/>
      <c r="T18" s="881"/>
      <c r="U18" s="881"/>
      <c r="V18" s="882"/>
      <c r="W18" s="880">
        <f>SUM(W13:AC17)</f>
        <v>197635</v>
      </c>
      <c r="X18" s="881"/>
      <c r="Y18" s="881"/>
      <c r="Z18" s="881"/>
      <c r="AA18" s="881"/>
      <c r="AB18" s="881"/>
      <c r="AC18" s="882"/>
      <c r="AD18" s="880">
        <f>SUM(AD13:AJ17)</f>
        <v>200645</v>
      </c>
      <c r="AE18" s="881"/>
      <c r="AF18" s="881"/>
      <c r="AG18" s="881"/>
      <c r="AH18" s="881"/>
      <c r="AI18" s="881"/>
      <c r="AJ18" s="882"/>
      <c r="AK18" s="880">
        <f>SUM(AK13:AQ17)</f>
        <v>394944</v>
      </c>
      <c r="AL18" s="881"/>
      <c r="AM18" s="881"/>
      <c r="AN18" s="881"/>
      <c r="AO18" s="881"/>
      <c r="AP18" s="881"/>
      <c r="AQ18" s="882"/>
      <c r="AR18" s="880">
        <f>SUM(AR13:AX17)</f>
        <v>263896</v>
      </c>
      <c r="AS18" s="881"/>
      <c r="AT18" s="881"/>
      <c r="AU18" s="881"/>
      <c r="AV18" s="881"/>
      <c r="AW18" s="881"/>
      <c r="AX18" s="883"/>
    </row>
    <row r="19" spans="1:50" ht="24.75" customHeight="1">
      <c r="A19" s="614"/>
      <c r="B19" s="615"/>
      <c r="C19" s="615"/>
      <c r="D19" s="615"/>
      <c r="E19" s="615"/>
      <c r="F19" s="616"/>
      <c r="G19" s="878" t="s">
        <v>9</v>
      </c>
      <c r="H19" s="879"/>
      <c r="I19" s="879"/>
      <c r="J19" s="879"/>
      <c r="K19" s="879"/>
      <c r="L19" s="879"/>
      <c r="M19" s="879"/>
      <c r="N19" s="879"/>
      <c r="O19" s="879"/>
      <c r="P19" s="657">
        <v>172942</v>
      </c>
      <c r="Q19" s="658"/>
      <c r="R19" s="658"/>
      <c r="S19" s="658"/>
      <c r="T19" s="658"/>
      <c r="U19" s="658"/>
      <c r="V19" s="659"/>
      <c r="W19" s="657">
        <v>197309</v>
      </c>
      <c r="X19" s="658"/>
      <c r="Y19" s="658"/>
      <c r="Z19" s="658"/>
      <c r="AA19" s="658"/>
      <c r="AB19" s="658"/>
      <c r="AC19" s="659"/>
      <c r="AD19" s="657">
        <v>200434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8" t="s">
        <v>10</v>
      </c>
      <c r="H20" s="879"/>
      <c r="I20" s="879"/>
      <c r="J20" s="879"/>
      <c r="K20" s="879"/>
      <c r="L20" s="879"/>
      <c r="M20" s="879"/>
      <c r="N20" s="879"/>
      <c r="O20" s="879"/>
      <c r="P20" s="318">
        <f>IF(P18=0, "-", SUM(P19)/P18)</f>
        <v>0.99920268084122954</v>
      </c>
      <c r="Q20" s="318"/>
      <c r="R20" s="318"/>
      <c r="S20" s="318"/>
      <c r="T20" s="318"/>
      <c r="U20" s="318"/>
      <c r="V20" s="318"/>
      <c r="W20" s="318">
        <f t="shared" ref="W20" si="0">IF(W18=0, "-", SUM(W19)/W18)</f>
        <v>0.99835049459862879</v>
      </c>
      <c r="X20" s="318"/>
      <c r="Y20" s="318"/>
      <c r="Z20" s="318"/>
      <c r="AA20" s="318"/>
      <c r="AB20" s="318"/>
      <c r="AC20" s="318"/>
      <c r="AD20" s="318">
        <f t="shared" ref="AD20" si="1">IF(AD18=0, "-", SUM(AD19)/AD18)</f>
        <v>0.99894839143761371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1"/>
      <c r="B21" s="852"/>
      <c r="C21" s="852"/>
      <c r="D21" s="852"/>
      <c r="E21" s="852"/>
      <c r="F21" s="948"/>
      <c r="G21" s="316" t="s">
        <v>473</v>
      </c>
      <c r="H21" s="317"/>
      <c r="I21" s="317"/>
      <c r="J21" s="317"/>
      <c r="K21" s="317"/>
      <c r="L21" s="317"/>
      <c r="M21" s="317"/>
      <c r="N21" s="317"/>
      <c r="O21" s="317"/>
      <c r="P21" s="318">
        <f>IF(P19=0, "-", SUM(P19)/SUM(P13,P14))</f>
        <v>0.86803021557457272</v>
      </c>
      <c r="Q21" s="318"/>
      <c r="R21" s="318"/>
      <c r="S21" s="318"/>
      <c r="T21" s="318"/>
      <c r="U21" s="318"/>
      <c r="V21" s="318"/>
      <c r="W21" s="318">
        <f t="shared" ref="W21" si="2">IF(W19=0, "-", SUM(W19)/SUM(W13,W14))</f>
        <v>1.0402203711514129</v>
      </c>
      <c r="X21" s="318"/>
      <c r="Y21" s="318"/>
      <c r="Z21" s="318"/>
      <c r="AA21" s="318"/>
      <c r="AB21" s="318"/>
      <c r="AC21" s="318"/>
      <c r="AD21" s="318">
        <f t="shared" ref="AD21" si="3">IF(AD19=0, "-", SUM(AD19)/SUM(AD13,AD14))</f>
        <v>0.74898918559374605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6" t="s">
        <v>554</v>
      </c>
      <c r="B22" s="967"/>
      <c r="C22" s="967"/>
      <c r="D22" s="967"/>
      <c r="E22" s="967"/>
      <c r="F22" s="968"/>
      <c r="G22" s="953" t="s">
        <v>452</v>
      </c>
      <c r="H22" s="222"/>
      <c r="I22" s="222"/>
      <c r="J22" s="222"/>
      <c r="K22" s="222"/>
      <c r="L22" s="222"/>
      <c r="M22" s="222"/>
      <c r="N22" s="222"/>
      <c r="O22" s="223"/>
      <c r="P22" s="938" t="s">
        <v>515</v>
      </c>
      <c r="Q22" s="222"/>
      <c r="R22" s="222"/>
      <c r="S22" s="222"/>
      <c r="T22" s="222"/>
      <c r="U22" s="222"/>
      <c r="V22" s="223"/>
      <c r="W22" s="938" t="s">
        <v>511</v>
      </c>
      <c r="X22" s="222"/>
      <c r="Y22" s="222"/>
      <c r="Z22" s="222"/>
      <c r="AA22" s="222"/>
      <c r="AB22" s="222"/>
      <c r="AC22" s="223"/>
      <c r="AD22" s="938" t="s">
        <v>451</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c r="A23" s="969"/>
      <c r="B23" s="970"/>
      <c r="C23" s="970"/>
      <c r="D23" s="970"/>
      <c r="E23" s="970"/>
      <c r="F23" s="971"/>
      <c r="G23" s="954" t="s">
        <v>574</v>
      </c>
      <c r="H23" s="955"/>
      <c r="I23" s="955"/>
      <c r="J23" s="955"/>
      <c r="K23" s="955"/>
      <c r="L23" s="955"/>
      <c r="M23" s="955"/>
      <c r="N23" s="955"/>
      <c r="O23" s="956"/>
      <c r="P23" s="921">
        <v>287941</v>
      </c>
      <c r="Q23" s="922"/>
      <c r="R23" s="922"/>
      <c r="S23" s="922"/>
      <c r="T23" s="922"/>
      <c r="U23" s="922"/>
      <c r="V23" s="939"/>
      <c r="W23" s="921">
        <v>263896</v>
      </c>
      <c r="X23" s="922"/>
      <c r="Y23" s="922"/>
      <c r="Z23" s="922"/>
      <c r="AA23" s="922"/>
      <c r="AB23" s="922"/>
      <c r="AC23" s="939"/>
      <c r="AD23" s="976" t="s">
        <v>698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c r="A28" s="969"/>
      <c r="B28" s="970"/>
      <c r="C28" s="970"/>
      <c r="D28" s="970"/>
      <c r="E28" s="970"/>
      <c r="F28" s="971"/>
      <c r="G28" s="960" t="s">
        <v>456</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453</v>
      </c>
      <c r="H29" s="964"/>
      <c r="I29" s="964"/>
      <c r="J29" s="964"/>
      <c r="K29" s="964"/>
      <c r="L29" s="964"/>
      <c r="M29" s="964"/>
      <c r="N29" s="964"/>
      <c r="O29" s="965"/>
      <c r="P29" s="657">
        <f>AK13</f>
        <v>287941</v>
      </c>
      <c r="Q29" s="658"/>
      <c r="R29" s="658"/>
      <c r="S29" s="658"/>
      <c r="T29" s="658"/>
      <c r="U29" s="658"/>
      <c r="V29" s="659"/>
      <c r="W29" s="935">
        <f>AR13</f>
        <v>263896</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468</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530</v>
      </c>
      <c r="AF30" s="861"/>
      <c r="AG30" s="861"/>
      <c r="AH30" s="862"/>
      <c r="AI30" s="860" t="s">
        <v>527</v>
      </c>
      <c r="AJ30" s="861"/>
      <c r="AK30" s="861"/>
      <c r="AL30" s="862"/>
      <c r="AM30" s="917" t="s">
        <v>522</v>
      </c>
      <c r="AN30" s="917"/>
      <c r="AO30" s="917"/>
      <c r="AP30" s="860"/>
      <c r="AQ30" s="768" t="s">
        <v>354</v>
      </c>
      <c r="AR30" s="769"/>
      <c r="AS30" s="769"/>
      <c r="AT30" s="770"/>
      <c r="AU30" s="775" t="s">
        <v>253</v>
      </c>
      <c r="AV30" s="775"/>
      <c r="AW30" s="775"/>
      <c r="AX30" s="918"/>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v>32</v>
      </c>
      <c r="AV31" s="199"/>
      <c r="AW31" s="398" t="s">
        <v>300</v>
      </c>
      <c r="AX31" s="399"/>
    </row>
    <row r="32" spans="1:50" ht="23.25" customHeight="1">
      <c r="A32" s="403"/>
      <c r="B32" s="401"/>
      <c r="C32" s="401"/>
      <c r="D32" s="401"/>
      <c r="E32" s="401"/>
      <c r="F32" s="402"/>
      <c r="G32" s="564" t="s">
        <v>575</v>
      </c>
      <c r="H32" s="565"/>
      <c r="I32" s="565"/>
      <c r="J32" s="565"/>
      <c r="K32" s="565"/>
      <c r="L32" s="565"/>
      <c r="M32" s="565"/>
      <c r="N32" s="565"/>
      <c r="O32" s="566"/>
      <c r="P32" s="105" t="s">
        <v>694</v>
      </c>
      <c r="Q32" s="105"/>
      <c r="R32" s="105"/>
      <c r="S32" s="105"/>
      <c r="T32" s="105"/>
      <c r="U32" s="105"/>
      <c r="V32" s="105"/>
      <c r="W32" s="105"/>
      <c r="X32" s="106"/>
      <c r="Y32" s="471" t="s">
        <v>12</v>
      </c>
      <c r="Z32" s="531"/>
      <c r="AA32" s="532"/>
      <c r="AB32" s="762" t="s">
        <v>301</v>
      </c>
      <c r="AC32" s="762"/>
      <c r="AD32" s="762"/>
      <c r="AE32" s="218">
        <v>55</v>
      </c>
      <c r="AF32" s="219"/>
      <c r="AG32" s="219"/>
      <c r="AH32" s="219"/>
      <c r="AI32" s="218">
        <v>76</v>
      </c>
      <c r="AJ32" s="219"/>
      <c r="AK32" s="219"/>
      <c r="AL32" s="219"/>
      <c r="AM32" s="218">
        <v>99.9</v>
      </c>
      <c r="AN32" s="219"/>
      <c r="AO32" s="219"/>
      <c r="AP32" s="219"/>
      <c r="AQ32" s="340" t="s">
        <v>571</v>
      </c>
      <c r="AR32" s="207"/>
      <c r="AS32" s="207"/>
      <c r="AT32" s="341"/>
      <c r="AU32" s="219" t="s">
        <v>571</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762" t="s">
        <v>301</v>
      </c>
      <c r="AC33" s="762"/>
      <c r="AD33" s="762"/>
      <c r="AE33" s="218" t="s">
        <v>570</v>
      </c>
      <c r="AF33" s="219"/>
      <c r="AG33" s="219"/>
      <c r="AH33" s="219"/>
      <c r="AI33" s="218" t="s">
        <v>570</v>
      </c>
      <c r="AJ33" s="219"/>
      <c r="AK33" s="219"/>
      <c r="AL33" s="219"/>
      <c r="AM33" s="218" t="s">
        <v>571</v>
      </c>
      <c r="AN33" s="219"/>
      <c r="AO33" s="219"/>
      <c r="AP33" s="219"/>
      <c r="AQ33" s="340" t="s">
        <v>571</v>
      </c>
      <c r="AR33" s="207"/>
      <c r="AS33" s="207"/>
      <c r="AT33" s="341"/>
      <c r="AU33" s="219">
        <v>100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55</v>
      </c>
      <c r="AF34" s="219"/>
      <c r="AG34" s="219"/>
      <c r="AH34" s="219"/>
      <c r="AI34" s="218">
        <v>76</v>
      </c>
      <c r="AJ34" s="219"/>
      <c r="AK34" s="219"/>
      <c r="AL34" s="219"/>
      <c r="AM34" s="218">
        <v>99.9</v>
      </c>
      <c r="AN34" s="219"/>
      <c r="AO34" s="219"/>
      <c r="AP34" s="219"/>
      <c r="AQ34" s="340" t="s">
        <v>571</v>
      </c>
      <c r="AR34" s="207"/>
      <c r="AS34" s="207"/>
      <c r="AT34" s="341"/>
      <c r="AU34" s="219" t="s">
        <v>571</v>
      </c>
      <c r="AV34" s="219"/>
      <c r="AW34" s="219"/>
      <c r="AX34" s="221"/>
    </row>
    <row r="35" spans="1:50" ht="23.25" customHeight="1">
      <c r="A35" s="226" t="s">
        <v>500</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1" t="s">
        <v>468</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2"/>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571</v>
      </c>
      <c r="AR38" s="200"/>
      <c r="AS38" s="133" t="s">
        <v>355</v>
      </c>
      <c r="AT38" s="134"/>
      <c r="AU38" s="199">
        <v>32</v>
      </c>
      <c r="AV38" s="199"/>
      <c r="AW38" s="398" t="s">
        <v>300</v>
      </c>
      <c r="AX38" s="399"/>
    </row>
    <row r="39" spans="1:50" ht="30" customHeight="1">
      <c r="A39" s="403"/>
      <c r="B39" s="401"/>
      <c r="C39" s="401"/>
      <c r="D39" s="401"/>
      <c r="E39" s="401"/>
      <c r="F39" s="402"/>
      <c r="G39" s="564" t="s">
        <v>576</v>
      </c>
      <c r="H39" s="565"/>
      <c r="I39" s="565"/>
      <c r="J39" s="565"/>
      <c r="K39" s="565"/>
      <c r="L39" s="565"/>
      <c r="M39" s="565"/>
      <c r="N39" s="565"/>
      <c r="O39" s="566"/>
      <c r="P39" s="105" t="s">
        <v>695</v>
      </c>
      <c r="Q39" s="105"/>
      <c r="R39" s="105"/>
      <c r="S39" s="105"/>
      <c r="T39" s="105"/>
      <c r="U39" s="105"/>
      <c r="V39" s="105"/>
      <c r="W39" s="105"/>
      <c r="X39" s="106"/>
      <c r="Y39" s="471" t="s">
        <v>12</v>
      </c>
      <c r="Z39" s="531"/>
      <c r="AA39" s="532"/>
      <c r="AB39" s="762" t="s">
        <v>301</v>
      </c>
      <c r="AC39" s="762"/>
      <c r="AD39" s="762"/>
      <c r="AE39" s="218">
        <v>67</v>
      </c>
      <c r="AF39" s="219"/>
      <c r="AG39" s="219"/>
      <c r="AH39" s="219"/>
      <c r="AI39" s="218">
        <v>83</v>
      </c>
      <c r="AJ39" s="219"/>
      <c r="AK39" s="219"/>
      <c r="AL39" s="219"/>
      <c r="AM39" s="218">
        <v>100</v>
      </c>
      <c r="AN39" s="219"/>
      <c r="AO39" s="219"/>
      <c r="AP39" s="219"/>
      <c r="AQ39" s="340" t="s">
        <v>571</v>
      </c>
      <c r="AR39" s="207"/>
      <c r="AS39" s="207"/>
      <c r="AT39" s="341"/>
      <c r="AU39" s="219" t="s">
        <v>571</v>
      </c>
      <c r="AV39" s="219"/>
      <c r="AW39" s="219"/>
      <c r="AX39" s="221"/>
    </row>
    <row r="40" spans="1:50" ht="30"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2" t="s">
        <v>301</v>
      </c>
      <c r="AC40" s="762"/>
      <c r="AD40" s="762"/>
      <c r="AE40" s="218" t="s">
        <v>570</v>
      </c>
      <c r="AF40" s="219"/>
      <c r="AG40" s="219"/>
      <c r="AH40" s="219"/>
      <c r="AI40" s="218" t="s">
        <v>570</v>
      </c>
      <c r="AJ40" s="219"/>
      <c r="AK40" s="219"/>
      <c r="AL40" s="219"/>
      <c r="AM40" s="218" t="s">
        <v>571</v>
      </c>
      <c r="AN40" s="219"/>
      <c r="AO40" s="219"/>
      <c r="AP40" s="219"/>
      <c r="AQ40" s="340" t="s">
        <v>571</v>
      </c>
      <c r="AR40" s="207"/>
      <c r="AS40" s="207"/>
      <c r="AT40" s="341"/>
      <c r="AU40" s="219">
        <v>100</v>
      </c>
      <c r="AV40" s="219"/>
      <c r="AW40" s="219"/>
      <c r="AX40" s="221"/>
    </row>
    <row r="41" spans="1:50" ht="30"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67</v>
      </c>
      <c r="AF41" s="219"/>
      <c r="AG41" s="219"/>
      <c r="AH41" s="219"/>
      <c r="AI41" s="218">
        <v>83</v>
      </c>
      <c r="AJ41" s="219"/>
      <c r="AK41" s="219"/>
      <c r="AL41" s="219"/>
      <c r="AM41" s="218">
        <v>100</v>
      </c>
      <c r="AN41" s="219"/>
      <c r="AO41" s="219"/>
      <c r="AP41" s="219"/>
      <c r="AQ41" s="340" t="s">
        <v>571</v>
      </c>
      <c r="AR41" s="207"/>
      <c r="AS41" s="207"/>
      <c r="AT41" s="341"/>
      <c r="AU41" s="219" t="s">
        <v>571</v>
      </c>
      <c r="AV41" s="219"/>
      <c r="AW41" s="219"/>
      <c r="AX41" s="221"/>
    </row>
    <row r="42" spans="1:50" ht="23.25" customHeight="1">
      <c r="A42" s="226" t="s">
        <v>500</v>
      </c>
      <c r="B42" s="227"/>
      <c r="C42" s="227"/>
      <c r="D42" s="227"/>
      <c r="E42" s="227"/>
      <c r="F42" s="228"/>
      <c r="G42" s="232" t="s">
        <v>607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1" t="s">
        <v>468</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2"/>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6" t="s">
        <v>253</v>
      </c>
      <c r="AV51" s="926"/>
      <c r="AW51" s="926"/>
      <c r="AX51" s="927"/>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6" t="s">
        <v>253</v>
      </c>
      <c r="AV58" s="926"/>
      <c r="AW58" s="926"/>
      <c r="AX58" s="927"/>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474</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469</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c r="A78" s="335" t="s">
        <v>503</v>
      </c>
      <c r="B78" s="336"/>
      <c r="C78" s="336"/>
      <c r="D78" s="336"/>
      <c r="E78" s="333" t="s">
        <v>446</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49"/>
    </row>
    <row r="80" spans="1:50" ht="18.75" hidden="1" customHeight="1">
      <c r="A80" s="866"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c r="A101" s="422"/>
      <c r="B101" s="423"/>
      <c r="C101" s="423"/>
      <c r="D101" s="423"/>
      <c r="E101" s="423"/>
      <c r="F101" s="424"/>
      <c r="G101" s="105" t="s">
        <v>577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491</v>
      </c>
      <c r="AC101" s="461"/>
      <c r="AD101" s="461"/>
      <c r="AE101" s="218">
        <v>100</v>
      </c>
      <c r="AF101" s="219"/>
      <c r="AG101" s="219"/>
      <c r="AH101" s="220"/>
      <c r="AI101" s="218">
        <v>100</v>
      </c>
      <c r="AJ101" s="219"/>
      <c r="AK101" s="219"/>
      <c r="AL101" s="220"/>
      <c r="AM101" s="218">
        <v>100</v>
      </c>
      <c r="AN101" s="219"/>
      <c r="AO101" s="219"/>
      <c r="AP101" s="220"/>
      <c r="AQ101" s="218" t="s">
        <v>571</v>
      </c>
      <c r="AR101" s="219"/>
      <c r="AS101" s="219"/>
      <c r="AT101" s="220"/>
      <c r="AU101" s="218" t="s">
        <v>571</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491</v>
      </c>
      <c r="AC102" s="461"/>
      <c r="AD102" s="461"/>
      <c r="AE102" s="418" t="s">
        <v>571</v>
      </c>
      <c r="AF102" s="418"/>
      <c r="AG102" s="418"/>
      <c r="AH102" s="418"/>
      <c r="AI102" s="418" t="s">
        <v>571</v>
      </c>
      <c r="AJ102" s="418"/>
      <c r="AK102" s="418"/>
      <c r="AL102" s="418"/>
      <c r="AM102" s="418" t="s">
        <v>571</v>
      </c>
      <c r="AN102" s="418"/>
      <c r="AO102" s="418"/>
      <c r="AP102" s="418"/>
      <c r="AQ102" s="273" t="s">
        <v>571</v>
      </c>
      <c r="AR102" s="274"/>
      <c r="AS102" s="274"/>
      <c r="AT102" s="319"/>
      <c r="AU102" s="273" t="s">
        <v>571</v>
      </c>
      <c r="AV102" s="274"/>
      <c r="AW102" s="274"/>
      <c r="AX102" s="319"/>
    </row>
    <row r="103" spans="1:60" ht="31.5" hidden="1" customHeight="1">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c r="A116" s="439"/>
      <c r="B116" s="440"/>
      <c r="C116" s="440"/>
      <c r="D116" s="440"/>
      <c r="E116" s="440"/>
      <c r="F116" s="441"/>
      <c r="G116" s="393" t="s">
        <v>561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571</v>
      </c>
      <c r="AC116" s="463"/>
      <c r="AD116" s="464"/>
      <c r="AE116" s="418" t="s">
        <v>571</v>
      </c>
      <c r="AF116" s="418"/>
      <c r="AG116" s="418"/>
      <c r="AH116" s="418"/>
      <c r="AI116" s="418" t="s">
        <v>571</v>
      </c>
      <c r="AJ116" s="418"/>
      <c r="AK116" s="418"/>
      <c r="AL116" s="418"/>
      <c r="AM116" s="418" t="s">
        <v>571</v>
      </c>
      <c r="AN116" s="418"/>
      <c r="AO116" s="418"/>
      <c r="AP116" s="418"/>
      <c r="AQ116" s="218" t="s">
        <v>571</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561</v>
      </c>
      <c r="AC117" s="473"/>
      <c r="AD117" s="474"/>
      <c r="AE117" s="551" t="s">
        <v>571</v>
      </c>
      <c r="AF117" s="551"/>
      <c r="AG117" s="551"/>
      <c r="AH117" s="551"/>
      <c r="AI117" s="551" t="s">
        <v>571</v>
      </c>
      <c r="AJ117" s="551"/>
      <c r="AK117" s="551"/>
      <c r="AL117" s="551"/>
      <c r="AM117" s="551" t="s">
        <v>571</v>
      </c>
      <c r="AN117" s="551"/>
      <c r="AO117" s="551"/>
      <c r="AP117" s="551"/>
      <c r="AQ117" s="551" t="s">
        <v>571</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c r="A119" s="439"/>
      <c r="B119" s="440"/>
      <c r="C119" s="440"/>
      <c r="D119" s="440"/>
      <c r="E119" s="440"/>
      <c r="F119" s="441"/>
      <c r="G119" s="393" t="s">
        <v>478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c r="A122" s="439"/>
      <c r="B122" s="440"/>
      <c r="C122" s="440"/>
      <c r="D122" s="440"/>
      <c r="E122" s="440"/>
      <c r="F122" s="441"/>
      <c r="G122" s="393" t="s">
        <v>479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477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560</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c r="A134" s="189"/>
      <c r="B134" s="186"/>
      <c r="C134" s="180"/>
      <c r="D134" s="186"/>
      <c r="E134" s="180"/>
      <c r="F134" s="181"/>
      <c r="G134" s="104" t="s">
        <v>696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77.099999999999994</v>
      </c>
      <c r="AF134" s="207"/>
      <c r="AG134" s="207"/>
      <c r="AH134" s="207"/>
      <c r="AI134" s="206">
        <v>78.3</v>
      </c>
      <c r="AJ134" s="207"/>
      <c r="AK134" s="207"/>
      <c r="AL134" s="207"/>
      <c r="AM134" s="206">
        <v>78.7</v>
      </c>
      <c r="AN134" s="207"/>
      <c r="AO134" s="207"/>
      <c r="AP134" s="207"/>
      <c r="AQ134" s="206" t="s">
        <v>571</v>
      </c>
      <c r="AR134" s="207"/>
      <c r="AS134" s="207"/>
      <c r="AT134" s="207"/>
      <c r="AU134" s="206" t="s">
        <v>571</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570</v>
      </c>
      <c r="AF135" s="207"/>
      <c r="AG135" s="207"/>
      <c r="AH135" s="207"/>
      <c r="AI135" s="206" t="s">
        <v>570</v>
      </c>
      <c r="AJ135" s="207"/>
      <c r="AK135" s="207"/>
      <c r="AL135" s="207"/>
      <c r="AM135" s="206" t="s">
        <v>571</v>
      </c>
      <c r="AN135" s="207"/>
      <c r="AO135" s="207"/>
      <c r="AP135" s="207"/>
      <c r="AQ135" s="206" t="s">
        <v>571</v>
      </c>
      <c r="AR135" s="207"/>
      <c r="AS135" s="207"/>
      <c r="AT135" s="207"/>
      <c r="AU135" s="206">
        <v>81</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556</v>
      </c>
      <c r="D430" s="933"/>
      <c r="E430" s="174" t="s">
        <v>540</v>
      </c>
      <c r="F430" s="900"/>
      <c r="G430" s="901" t="s">
        <v>374</v>
      </c>
      <c r="H430" s="123"/>
      <c r="I430" s="123"/>
      <c r="J430" s="902" t="s">
        <v>570</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0" t="s">
        <v>606</v>
      </c>
      <c r="AR432" s="200"/>
      <c r="AS432" s="133" t="s">
        <v>355</v>
      </c>
      <c r="AT432" s="134"/>
      <c r="AU432" s="200" t="s">
        <v>606</v>
      </c>
      <c r="AV432" s="200"/>
      <c r="AW432" s="133" t="s">
        <v>300</v>
      </c>
      <c r="AX432" s="195"/>
    </row>
    <row r="433" spans="1:50" ht="23.25" customHeight="1">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606</v>
      </c>
      <c r="AF433" s="207"/>
      <c r="AG433" s="207"/>
      <c r="AH433" s="207"/>
      <c r="AI433" s="340" t="s">
        <v>606</v>
      </c>
      <c r="AJ433" s="207"/>
      <c r="AK433" s="207"/>
      <c r="AL433" s="207"/>
      <c r="AM433" s="340" t="s">
        <v>606</v>
      </c>
      <c r="AN433" s="207"/>
      <c r="AO433" s="207"/>
      <c r="AP433" s="341"/>
      <c r="AQ433" s="340" t="s">
        <v>606</v>
      </c>
      <c r="AR433" s="207"/>
      <c r="AS433" s="207"/>
      <c r="AT433" s="341"/>
      <c r="AU433" s="207" t="s">
        <v>606</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606</v>
      </c>
      <c r="AF434" s="207"/>
      <c r="AG434" s="207"/>
      <c r="AH434" s="341"/>
      <c r="AI434" s="340" t="s">
        <v>606</v>
      </c>
      <c r="AJ434" s="207"/>
      <c r="AK434" s="207"/>
      <c r="AL434" s="207"/>
      <c r="AM434" s="340" t="s">
        <v>606</v>
      </c>
      <c r="AN434" s="207"/>
      <c r="AO434" s="207"/>
      <c r="AP434" s="341"/>
      <c r="AQ434" s="340" t="s">
        <v>606</v>
      </c>
      <c r="AR434" s="207"/>
      <c r="AS434" s="207"/>
      <c r="AT434" s="341"/>
      <c r="AU434" s="207" t="s">
        <v>606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606</v>
      </c>
      <c r="AF435" s="207"/>
      <c r="AG435" s="207"/>
      <c r="AH435" s="341"/>
      <c r="AI435" s="340" t="s">
        <v>606</v>
      </c>
      <c r="AJ435" s="207"/>
      <c r="AK435" s="207"/>
      <c r="AL435" s="207"/>
      <c r="AM435" s="340" t="s">
        <v>606</v>
      </c>
      <c r="AN435" s="207"/>
      <c r="AO435" s="207"/>
      <c r="AP435" s="341"/>
      <c r="AQ435" s="340" t="s">
        <v>606</v>
      </c>
      <c r="AR435" s="207"/>
      <c r="AS435" s="207"/>
      <c r="AT435" s="341"/>
      <c r="AU435" s="207" t="s">
        <v>606</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606</v>
      </c>
      <c r="AF457" s="200"/>
      <c r="AG457" s="133" t="s">
        <v>355</v>
      </c>
      <c r="AH457" s="134"/>
      <c r="AI457" s="156"/>
      <c r="AJ457" s="156"/>
      <c r="AK457" s="156"/>
      <c r="AL457" s="154"/>
      <c r="AM457" s="156"/>
      <c r="AN457" s="156"/>
      <c r="AO457" s="156"/>
      <c r="AP457" s="154"/>
      <c r="AQ457" s="590" t="s">
        <v>606</v>
      </c>
      <c r="AR457" s="200"/>
      <c r="AS457" s="133" t="s">
        <v>355</v>
      </c>
      <c r="AT457" s="134"/>
      <c r="AU457" s="200" t="s">
        <v>606</v>
      </c>
      <c r="AV457" s="200"/>
      <c r="AW457" s="133" t="s">
        <v>300</v>
      </c>
      <c r="AX457" s="195"/>
    </row>
    <row r="458" spans="1:50" ht="23.25" customHeight="1">
      <c r="A458" s="189"/>
      <c r="B458" s="186"/>
      <c r="C458" s="180"/>
      <c r="D458" s="186"/>
      <c r="E458" s="342"/>
      <c r="F458" s="343"/>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606</v>
      </c>
      <c r="AF458" s="207"/>
      <c r="AG458" s="207"/>
      <c r="AH458" s="207"/>
      <c r="AI458" s="340" t="s">
        <v>606</v>
      </c>
      <c r="AJ458" s="207"/>
      <c r="AK458" s="207"/>
      <c r="AL458" s="207"/>
      <c r="AM458" s="340" t="s">
        <v>606</v>
      </c>
      <c r="AN458" s="207"/>
      <c r="AO458" s="207"/>
      <c r="AP458" s="341"/>
      <c r="AQ458" s="340" t="s">
        <v>606</v>
      </c>
      <c r="AR458" s="207"/>
      <c r="AS458" s="207"/>
      <c r="AT458" s="341"/>
      <c r="AU458" s="207" t="s">
        <v>606</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40" t="s">
        <v>606</v>
      </c>
      <c r="AF459" s="207"/>
      <c r="AG459" s="207"/>
      <c r="AH459" s="341"/>
      <c r="AI459" s="340" t="s">
        <v>606</v>
      </c>
      <c r="AJ459" s="207"/>
      <c r="AK459" s="207"/>
      <c r="AL459" s="207"/>
      <c r="AM459" s="340" t="s">
        <v>606</v>
      </c>
      <c r="AN459" s="207"/>
      <c r="AO459" s="207"/>
      <c r="AP459" s="341"/>
      <c r="AQ459" s="340" t="s">
        <v>606</v>
      </c>
      <c r="AR459" s="207"/>
      <c r="AS459" s="207"/>
      <c r="AT459" s="341"/>
      <c r="AU459" s="207" t="s">
        <v>606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606</v>
      </c>
      <c r="AF460" s="207"/>
      <c r="AG460" s="207"/>
      <c r="AH460" s="341"/>
      <c r="AI460" s="340" t="s">
        <v>606</v>
      </c>
      <c r="AJ460" s="207"/>
      <c r="AK460" s="207"/>
      <c r="AL460" s="207"/>
      <c r="AM460" s="340" t="s">
        <v>606</v>
      </c>
      <c r="AN460" s="207"/>
      <c r="AO460" s="207"/>
      <c r="AP460" s="341"/>
      <c r="AQ460" s="340" t="s">
        <v>606</v>
      </c>
      <c r="AR460" s="207"/>
      <c r="AS460" s="207"/>
      <c r="AT460" s="341"/>
      <c r="AU460" s="207" t="s">
        <v>606</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557</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558</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557</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558</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584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568</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568</v>
      </c>
      <c r="AE704" s="784"/>
      <c r="AF704" s="784"/>
      <c r="AG704" s="167" t="s">
        <v>586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568</v>
      </c>
      <c r="AE705" s="715"/>
      <c r="AF705" s="715"/>
      <c r="AG705" s="125" t="s">
        <v>583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5"/>
      <c r="D706" s="796"/>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7"/>
      <c r="D707" s="798"/>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581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582</v>
      </c>
      <c r="AE708" s="605"/>
      <c r="AF708" s="605"/>
      <c r="AG708" s="742" t="s">
        <v>570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587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588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582</v>
      </c>
      <c r="AE712" s="784"/>
      <c r="AF712" s="784"/>
      <c r="AG712" s="811" t="s">
        <v>570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2"/>
      <c r="B713" s="644"/>
      <c r="C713" s="950" t="s">
        <v>466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568</v>
      </c>
      <c r="AE713" s="329"/>
      <c r="AF713" s="663"/>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568</v>
      </c>
      <c r="AE714" s="809"/>
      <c r="AF714" s="810"/>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5"/>
      <c r="C715" s="786" t="s">
        <v>443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568</v>
      </c>
      <c r="AE715" s="605"/>
      <c r="AF715" s="656"/>
      <c r="AG715" s="742" t="s">
        <v>592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594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9"/>
      <c r="B720" s="780"/>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9"/>
      <c r="B721" s="780"/>
      <c r="C721" s="296"/>
      <c r="D721" s="297"/>
      <c r="E721" s="297"/>
      <c r="F721" s="298"/>
      <c r="G721" s="287"/>
      <c r="H721" s="288"/>
      <c r="I721" s="83" t="str">
        <f>IF(OR(G721="　", G721=""), "", "-")</f>
        <v/>
      </c>
      <c r="J721" s="291"/>
      <c r="K721" s="291"/>
      <c r="L721" s="83" t="str">
        <f>IF(M721="","","-")</f>
        <v/>
      </c>
      <c r="M721" s="84"/>
      <c r="N721" s="304" t="s">
        <v>608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3"/>
      <c r="C726" s="816" t="s">
        <v>53</v>
      </c>
      <c r="D726" s="839"/>
      <c r="E726" s="839"/>
      <c r="F726" s="840"/>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4"/>
      <c r="B727" s="805"/>
      <c r="C727" s="748" t="s">
        <v>57</v>
      </c>
      <c r="D727" s="749"/>
      <c r="E727" s="749"/>
      <c r="F727" s="750"/>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800" t="s">
        <v>256</v>
      </c>
      <c r="B731" s="801"/>
      <c r="C731" s="801"/>
      <c r="D731" s="801"/>
      <c r="E731" s="802"/>
      <c r="F731" s="729" t="s">
        <v>691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t="s">
        <v>692</v>
      </c>
      <c r="B733" s="674"/>
      <c r="C733" s="674"/>
      <c r="D733" s="674"/>
      <c r="E733" s="675"/>
      <c r="F733" s="637" t="s">
        <v>693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25.5" customHeight="1" thickBot="1">
      <c r="A735" s="791" t="s">
        <v>609</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0" t="s">
        <v>471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3" t="s">
        <v>544</v>
      </c>
      <c r="B737" s="210"/>
      <c r="C737" s="210"/>
      <c r="D737" s="211"/>
      <c r="E737" s="992" t="s">
        <v>598</v>
      </c>
      <c r="F737" s="992"/>
      <c r="G737" s="992"/>
      <c r="H737" s="992"/>
      <c r="I737" s="992"/>
      <c r="J737" s="992"/>
      <c r="K737" s="992"/>
      <c r="L737" s="992"/>
      <c r="M737" s="992"/>
      <c r="N737" s="365" t="s">
        <v>537</v>
      </c>
      <c r="O737" s="365"/>
      <c r="P737" s="365"/>
      <c r="Q737" s="365"/>
      <c r="R737" s="992" t="s">
        <v>599</v>
      </c>
      <c r="S737" s="992"/>
      <c r="T737" s="992"/>
      <c r="U737" s="992"/>
      <c r="V737" s="992"/>
      <c r="W737" s="992"/>
      <c r="X737" s="992"/>
      <c r="Y737" s="992"/>
      <c r="Z737" s="992"/>
      <c r="AA737" s="365" t="s">
        <v>536</v>
      </c>
      <c r="AB737" s="365"/>
      <c r="AC737" s="365"/>
      <c r="AD737" s="365"/>
      <c r="AE737" s="992" t="s">
        <v>600</v>
      </c>
      <c r="AF737" s="992"/>
      <c r="AG737" s="992"/>
      <c r="AH737" s="992"/>
      <c r="AI737" s="992"/>
      <c r="AJ737" s="992"/>
      <c r="AK737" s="992"/>
      <c r="AL737" s="992"/>
      <c r="AM737" s="992"/>
      <c r="AN737" s="365" t="s">
        <v>535</v>
      </c>
      <c r="AO737" s="365"/>
      <c r="AP737" s="365"/>
      <c r="AQ737" s="365"/>
      <c r="AR737" s="984" t="s">
        <v>601</v>
      </c>
      <c r="AS737" s="985"/>
      <c r="AT737" s="985"/>
      <c r="AU737" s="985"/>
      <c r="AV737" s="985"/>
      <c r="AW737" s="985"/>
      <c r="AX737" s="986"/>
      <c r="AY737" s="89"/>
      <c r="AZ737" s="89"/>
    </row>
    <row r="738" spans="1:52" ht="24.75" customHeight="1">
      <c r="A738" s="993" t="s">
        <v>534</v>
      </c>
      <c r="B738" s="210"/>
      <c r="C738" s="210"/>
      <c r="D738" s="211"/>
      <c r="E738" s="992" t="s">
        <v>602</v>
      </c>
      <c r="F738" s="992"/>
      <c r="G738" s="992"/>
      <c r="H738" s="992"/>
      <c r="I738" s="992"/>
      <c r="J738" s="992"/>
      <c r="K738" s="992"/>
      <c r="L738" s="992"/>
      <c r="M738" s="992"/>
      <c r="N738" s="365" t="s">
        <v>533</v>
      </c>
      <c r="O738" s="365"/>
      <c r="P738" s="365"/>
      <c r="Q738" s="365"/>
      <c r="R738" s="992" t="s">
        <v>603</v>
      </c>
      <c r="S738" s="992"/>
      <c r="T738" s="992"/>
      <c r="U738" s="992"/>
      <c r="V738" s="992"/>
      <c r="W738" s="992"/>
      <c r="X738" s="992"/>
      <c r="Y738" s="992"/>
      <c r="Z738" s="992"/>
      <c r="AA738" s="365" t="s">
        <v>532</v>
      </c>
      <c r="AB738" s="365"/>
      <c r="AC738" s="365"/>
      <c r="AD738" s="365"/>
      <c r="AE738" s="992" t="s">
        <v>604</v>
      </c>
      <c r="AF738" s="992"/>
      <c r="AG738" s="992"/>
      <c r="AH738" s="992"/>
      <c r="AI738" s="992"/>
      <c r="AJ738" s="992"/>
      <c r="AK738" s="992"/>
      <c r="AL738" s="992"/>
      <c r="AM738" s="992"/>
      <c r="AN738" s="365" t="s">
        <v>528</v>
      </c>
      <c r="AO738" s="365"/>
      <c r="AP738" s="365"/>
      <c r="AQ738" s="365"/>
      <c r="AR738" s="984" t="s">
        <v>605</v>
      </c>
      <c r="AS738" s="985"/>
      <c r="AT738" s="985"/>
      <c r="AU738" s="985"/>
      <c r="AV738" s="985"/>
      <c r="AW738" s="985"/>
      <c r="AX738" s="986"/>
    </row>
    <row r="739" spans="1:52" ht="24.75" customHeight="1" thickBot="1">
      <c r="A739" s="994" t="s">
        <v>524</v>
      </c>
      <c r="B739" s="995"/>
      <c r="C739" s="995"/>
      <c r="D739" s="996"/>
      <c r="E739" s="997" t="s">
        <v>564</v>
      </c>
      <c r="F739" s="987"/>
      <c r="G739" s="987"/>
      <c r="H739" s="93" t="str">
        <f>IF(E739="", "", "(")</f>
        <v>(</v>
      </c>
      <c r="I739" s="987"/>
      <c r="J739" s="987"/>
      <c r="K739" s="93" t="str">
        <f>IF(OR(I739="　", I739=""), "", "-")</f>
        <v/>
      </c>
      <c r="L739" s="988">
        <v>180</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506</v>
      </c>
      <c r="B779" s="629"/>
      <c r="C779" s="629"/>
      <c r="D779" s="629"/>
      <c r="E779" s="629"/>
      <c r="F779" s="630"/>
      <c r="G779" s="595" t="str">
        <f>"A."&amp;C837</f>
        <v>A.中部地方整備局</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tr">
        <f>"B."&amp;C870</f>
        <v>B.徳倉建設（株）</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670</v>
      </c>
      <c r="H781" s="671"/>
      <c r="I781" s="671"/>
      <c r="J781" s="671"/>
      <c r="K781" s="672"/>
      <c r="L781" s="836" t="str">
        <f>P837</f>
        <v>工事の実施及び工事に係る調査･設計</v>
      </c>
      <c r="M781" s="665"/>
      <c r="N781" s="665"/>
      <c r="O781" s="665"/>
      <c r="P781" s="665"/>
      <c r="Q781" s="665"/>
      <c r="R781" s="665"/>
      <c r="S781" s="665"/>
      <c r="T781" s="665"/>
      <c r="U781" s="665"/>
      <c r="V781" s="665"/>
      <c r="W781" s="665"/>
      <c r="X781" s="666"/>
      <c r="Y781" s="388">
        <f>Y837</f>
        <v>39076</v>
      </c>
      <c r="Z781" s="389"/>
      <c r="AA781" s="389"/>
      <c r="AB781" s="806"/>
      <c r="AC781" s="670" t="s">
        <v>671</v>
      </c>
      <c r="AD781" s="671"/>
      <c r="AE781" s="671"/>
      <c r="AF781" s="671"/>
      <c r="AG781" s="672"/>
      <c r="AH781" s="664" t="s">
        <v>672</v>
      </c>
      <c r="AI781" s="665"/>
      <c r="AJ781" s="665"/>
      <c r="AK781" s="665"/>
      <c r="AL781" s="665"/>
      <c r="AM781" s="665"/>
      <c r="AN781" s="665"/>
      <c r="AO781" s="665"/>
      <c r="AP781" s="665"/>
      <c r="AQ781" s="665"/>
      <c r="AR781" s="665"/>
      <c r="AS781" s="665"/>
      <c r="AT781" s="666"/>
      <c r="AU781" s="388">
        <v>662</v>
      </c>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671</v>
      </c>
      <c r="AD782" s="607"/>
      <c r="AE782" s="607"/>
      <c r="AF782" s="607"/>
      <c r="AG782" s="608"/>
      <c r="AH782" s="598" t="s">
        <v>673</v>
      </c>
      <c r="AI782" s="599"/>
      <c r="AJ782" s="599"/>
      <c r="AK782" s="599"/>
      <c r="AL782" s="599"/>
      <c r="AM782" s="599"/>
      <c r="AN782" s="599"/>
      <c r="AO782" s="599"/>
      <c r="AP782" s="599"/>
      <c r="AQ782" s="599"/>
      <c r="AR782" s="599"/>
      <c r="AS782" s="599"/>
      <c r="AT782" s="600"/>
      <c r="AU782" s="601">
        <v>365</v>
      </c>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39076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1027</v>
      </c>
      <c r="AV791" s="833"/>
      <c r="AW791" s="833"/>
      <c r="AX791" s="835"/>
    </row>
    <row r="792" spans="1:50" ht="24.75" customHeight="1">
      <c r="A792" s="631"/>
      <c r="B792" s="632"/>
      <c r="C792" s="632"/>
      <c r="D792" s="632"/>
      <c r="E792" s="632"/>
      <c r="F792" s="633"/>
      <c r="G792" s="595" t="str">
        <f>"C."&amp;C903</f>
        <v>C.個別（イ）</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tr">
        <f>"D."&amp;C936</f>
        <v>D.（一財）橋梁調査会　　　　　　　　　　　　　　　　　　　　　　　　　　　　　　　　　　　　　　　　　　　　　　　　　　　　</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c r="A794" s="631"/>
      <c r="B794" s="632"/>
      <c r="C794" s="632"/>
      <c r="D794" s="632"/>
      <c r="E794" s="632"/>
      <c r="F794" s="633"/>
      <c r="G794" s="670" t="s">
        <v>674</v>
      </c>
      <c r="H794" s="671"/>
      <c r="I794" s="671"/>
      <c r="J794" s="671"/>
      <c r="K794" s="672"/>
      <c r="L794" s="836" t="str">
        <f>P903</f>
        <v>用地補償</v>
      </c>
      <c r="M794" s="665"/>
      <c r="N794" s="665"/>
      <c r="O794" s="665"/>
      <c r="P794" s="665"/>
      <c r="Q794" s="665"/>
      <c r="R794" s="665"/>
      <c r="S794" s="665"/>
      <c r="T794" s="665"/>
      <c r="U794" s="665"/>
      <c r="V794" s="665"/>
      <c r="W794" s="665"/>
      <c r="X794" s="666"/>
      <c r="Y794" s="388">
        <f>Y903</f>
        <v>26</v>
      </c>
      <c r="Z794" s="389"/>
      <c r="AA794" s="389"/>
      <c r="AB794" s="806"/>
      <c r="AC794" s="670" t="s">
        <v>677</v>
      </c>
      <c r="AD794" s="671"/>
      <c r="AE794" s="671"/>
      <c r="AF794" s="671"/>
      <c r="AG794" s="672"/>
      <c r="AH794" s="836" t="s">
        <v>675</v>
      </c>
      <c r="AI794" s="665"/>
      <c r="AJ794" s="665"/>
      <c r="AK794" s="665"/>
      <c r="AL794" s="665"/>
      <c r="AM794" s="665"/>
      <c r="AN794" s="665"/>
      <c r="AO794" s="665"/>
      <c r="AP794" s="665"/>
      <c r="AQ794" s="665"/>
      <c r="AR794" s="665"/>
      <c r="AS794" s="665"/>
      <c r="AT794" s="666"/>
      <c r="AU794" s="388">
        <v>332</v>
      </c>
      <c r="AV794" s="389"/>
      <c r="AW794" s="389"/>
      <c r="AX794" s="390"/>
    </row>
    <row r="795" spans="1:50" ht="24.75"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677</v>
      </c>
      <c r="AD795" s="607"/>
      <c r="AE795" s="607"/>
      <c r="AF795" s="607"/>
      <c r="AG795" s="608"/>
      <c r="AH795" s="598" t="s">
        <v>676</v>
      </c>
      <c r="AI795" s="599"/>
      <c r="AJ795" s="599"/>
      <c r="AK795" s="599"/>
      <c r="AL795" s="599"/>
      <c r="AM795" s="599"/>
      <c r="AN795" s="599"/>
      <c r="AO795" s="599"/>
      <c r="AP795" s="599"/>
      <c r="AQ795" s="599"/>
      <c r="AR795" s="599"/>
      <c r="AS795" s="599"/>
      <c r="AT795" s="600"/>
      <c r="AU795" s="601">
        <v>3</v>
      </c>
      <c r="AV795" s="602"/>
      <c r="AW795" s="602"/>
      <c r="AX795" s="603"/>
    </row>
    <row r="796" spans="1:50" ht="24.75"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26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335</v>
      </c>
      <c r="AV804" s="833"/>
      <c r="AW804" s="833"/>
      <c r="AX804" s="835"/>
    </row>
    <row r="805" spans="1:50" ht="24.75" customHeight="1">
      <c r="A805" s="631"/>
      <c r="B805" s="632"/>
      <c r="C805" s="632"/>
      <c r="D805" s="632"/>
      <c r="E805" s="632"/>
      <c r="F805" s="633"/>
      <c r="G805" s="595" t="str">
        <f>"E."&amp;C969</f>
        <v>E.東京都</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679</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c r="A807" s="631"/>
      <c r="B807" s="632"/>
      <c r="C807" s="632"/>
      <c r="D807" s="632"/>
      <c r="E807" s="632"/>
      <c r="F807" s="633"/>
      <c r="G807" s="670" t="s">
        <v>678</v>
      </c>
      <c r="H807" s="671"/>
      <c r="I807" s="671"/>
      <c r="J807" s="671"/>
      <c r="K807" s="672"/>
      <c r="L807" s="836" t="str">
        <f>P969</f>
        <v>道路施設点検委託</v>
      </c>
      <c r="M807" s="665"/>
      <c r="N807" s="665"/>
      <c r="O807" s="665"/>
      <c r="P807" s="665"/>
      <c r="Q807" s="665"/>
      <c r="R807" s="665"/>
      <c r="S807" s="665"/>
      <c r="T807" s="665"/>
      <c r="U807" s="665"/>
      <c r="V807" s="665"/>
      <c r="W807" s="665"/>
      <c r="X807" s="666"/>
      <c r="Y807" s="388">
        <f>Y969</f>
        <v>9</v>
      </c>
      <c r="Z807" s="389"/>
      <c r="AA807" s="389"/>
      <c r="AB807" s="806"/>
      <c r="AC807" s="670" t="s">
        <v>680</v>
      </c>
      <c r="AD807" s="671"/>
      <c r="AE807" s="671"/>
      <c r="AF807" s="671"/>
      <c r="AG807" s="672"/>
      <c r="AH807" s="664" t="s">
        <v>681</v>
      </c>
      <c r="AI807" s="665"/>
      <c r="AJ807" s="665"/>
      <c r="AK807" s="665"/>
      <c r="AL807" s="665"/>
      <c r="AM807" s="665"/>
      <c r="AN807" s="665"/>
      <c r="AO807" s="665"/>
      <c r="AP807" s="665"/>
      <c r="AQ807" s="665"/>
      <c r="AR807" s="665"/>
      <c r="AS807" s="665"/>
      <c r="AT807" s="666"/>
      <c r="AU807" s="388">
        <v>301</v>
      </c>
      <c r="AV807" s="389"/>
      <c r="AW807" s="389"/>
      <c r="AX807" s="390"/>
    </row>
    <row r="808" spans="1:50" ht="24.75"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9</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301</v>
      </c>
      <c r="AV817" s="833"/>
      <c r="AW817" s="833"/>
      <c r="AX817" s="835"/>
    </row>
    <row r="818" spans="1:50" ht="24.75" customHeight="1">
      <c r="A818" s="631"/>
      <c r="B818" s="632"/>
      <c r="C818" s="632"/>
      <c r="D818" s="632"/>
      <c r="E818" s="632"/>
      <c r="F818" s="633"/>
      <c r="G818" s="595" t="str">
        <f>"G."&amp;C1035</f>
        <v>G.スカパーＪＳＡＴ株式会社</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c r="A820" s="631"/>
      <c r="B820" s="632"/>
      <c r="C820" s="632"/>
      <c r="D820" s="632"/>
      <c r="E820" s="632"/>
      <c r="F820" s="633"/>
      <c r="G820" s="670" t="s">
        <v>682</v>
      </c>
      <c r="H820" s="671"/>
      <c r="I820" s="671"/>
      <c r="J820" s="671"/>
      <c r="K820" s="672"/>
      <c r="L820" s="836" t="str">
        <f>P1035</f>
        <v>衛星通信回線の利用</v>
      </c>
      <c r="M820" s="665"/>
      <c r="N820" s="665"/>
      <c r="O820" s="665"/>
      <c r="P820" s="665"/>
      <c r="Q820" s="665"/>
      <c r="R820" s="665"/>
      <c r="S820" s="665"/>
      <c r="T820" s="665"/>
      <c r="U820" s="665"/>
      <c r="V820" s="665"/>
      <c r="W820" s="665"/>
      <c r="X820" s="666"/>
      <c r="Y820" s="388">
        <f>Y1035</f>
        <v>199</v>
      </c>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199</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463</v>
      </c>
      <c r="AM831" s="281"/>
      <c r="AN831" s="281"/>
      <c r="AO831" s="82" t="s">
        <v>461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c r="A837" s="376">
        <v>1</v>
      </c>
      <c r="B837" s="376">
        <v>1</v>
      </c>
      <c r="C837" s="347" t="s">
        <v>610</v>
      </c>
      <c r="D837" s="347"/>
      <c r="E837" s="347"/>
      <c r="F837" s="347"/>
      <c r="G837" s="347"/>
      <c r="H837" s="347"/>
      <c r="I837" s="347"/>
      <c r="J837" s="348" t="s">
        <v>619</v>
      </c>
      <c r="K837" s="349"/>
      <c r="L837" s="349"/>
      <c r="M837" s="349"/>
      <c r="N837" s="349"/>
      <c r="O837" s="349"/>
      <c r="P837" s="362" t="s">
        <v>618</v>
      </c>
      <c r="Q837" s="350"/>
      <c r="R837" s="350"/>
      <c r="S837" s="350"/>
      <c r="T837" s="350"/>
      <c r="U837" s="350"/>
      <c r="V837" s="350"/>
      <c r="W837" s="350"/>
      <c r="X837" s="350"/>
      <c r="Y837" s="351">
        <v>39076</v>
      </c>
      <c r="Z837" s="352"/>
      <c r="AA837" s="352"/>
      <c r="AB837" s="353"/>
      <c r="AC837" s="363"/>
      <c r="AD837" s="371"/>
      <c r="AE837" s="371"/>
      <c r="AF837" s="371"/>
      <c r="AG837" s="371"/>
      <c r="AH837" s="372" t="s">
        <v>619</v>
      </c>
      <c r="AI837" s="373"/>
      <c r="AJ837" s="373"/>
      <c r="AK837" s="373"/>
      <c r="AL837" s="357" t="s">
        <v>619</v>
      </c>
      <c r="AM837" s="358"/>
      <c r="AN837" s="358"/>
      <c r="AO837" s="359"/>
      <c r="AP837" s="360" t="s">
        <v>619</v>
      </c>
      <c r="AQ837" s="360"/>
      <c r="AR837" s="360"/>
      <c r="AS837" s="360"/>
      <c r="AT837" s="360"/>
      <c r="AU837" s="360"/>
      <c r="AV837" s="360"/>
      <c r="AW837" s="360"/>
      <c r="AX837" s="360"/>
    </row>
    <row r="838" spans="1:50" ht="30" customHeight="1">
      <c r="A838" s="376">
        <v>2</v>
      </c>
      <c r="B838" s="376">
        <v>1</v>
      </c>
      <c r="C838" s="347" t="s">
        <v>611</v>
      </c>
      <c r="D838" s="347"/>
      <c r="E838" s="347"/>
      <c r="F838" s="347"/>
      <c r="G838" s="347"/>
      <c r="H838" s="347"/>
      <c r="I838" s="347"/>
      <c r="J838" s="348" t="s">
        <v>619</v>
      </c>
      <c r="K838" s="349"/>
      <c r="L838" s="349"/>
      <c r="M838" s="349"/>
      <c r="N838" s="349"/>
      <c r="O838" s="349"/>
      <c r="P838" s="362" t="s">
        <v>618</v>
      </c>
      <c r="Q838" s="350"/>
      <c r="R838" s="350"/>
      <c r="S838" s="350"/>
      <c r="T838" s="350"/>
      <c r="U838" s="350"/>
      <c r="V838" s="350"/>
      <c r="W838" s="350"/>
      <c r="X838" s="350"/>
      <c r="Y838" s="351">
        <v>32912</v>
      </c>
      <c r="Z838" s="352"/>
      <c r="AA838" s="352"/>
      <c r="AB838" s="353"/>
      <c r="AC838" s="363"/>
      <c r="AD838" s="363"/>
      <c r="AE838" s="363"/>
      <c r="AF838" s="363"/>
      <c r="AG838" s="363"/>
      <c r="AH838" s="372" t="s">
        <v>619</v>
      </c>
      <c r="AI838" s="373"/>
      <c r="AJ838" s="373"/>
      <c r="AK838" s="373"/>
      <c r="AL838" s="357" t="s">
        <v>619</v>
      </c>
      <c r="AM838" s="358"/>
      <c r="AN838" s="358"/>
      <c r="AO838" s="359"/>
      <c r="AP838" s="360" t="s">
        <v>619</v>
      </c>
      <c r="AQ838" s="360"/>
      <c r="AR838" s="360"/>
      <c r="AS838" s="360"/>
      <c r="AT838" s="360"/>
      <c r="AU838" s="360"/>
      <c r="AV838" s="360"/>
      <c r="AW838" s="360"/>
      <c r="AX838" s="360"/>
    </row>
    <row r="839" spans="1:50" ht="30" customHeight="1">
      <c r="A839" s="376">
        <v>3</v>
      </c>
      <c r="B839" s="376">
        <v>1</v>
      </c>
      <c r="C839" s="361" t="s">
        <v>612</v>
      </c>
      <c r="D839" s="347"/>
      <c r="E839" s="347"/>
      <c r="F839" s="347"/>
      <c r="G839" s="347"/>
      <c r="H839" s="347"/>
      <c r="I839" s="347"/>
      <c r="J839" s="348" t="s">
        <v>619</v>
      </c>
      <c r="K839" s="349"/>
      <c r="L839" s="349"/>
      <c r="M839" s="349"/>
      <c r="N839" s="349"/>
      <c r="O839" s="349"/>
      <c r="P839" s="362" t="s">
        <v>618</v>
      </c>
      <c r="Q839" s="350"/>
      <c r="R839" s="350"/>
      <c r="S839" s="350"/>
      <c r="T839" s="350"/>
      <c r="U839" s="350"/>
      <c r="V839" s="350"/>
      <c r="W839" s="350"/>
      <c r="X839" s="350"/>
      <c r="Y839" s="351">
        <v>31906</v>
      </c>
      <c r="Z839" s="352"/>
      <c r="AA839" s="352"/>
      <c r="AB839" s="353"/>
      <c r="AC839" s="363"/>
      <c r="AD839" s="363"/>
      <c r="AE839" s="363"/>
      <c r="AF839" s="363"/>
      <c r="AG839" s="363"/>
      <c r="AH839" s="372" t="s">
        <v>619</v>
      </c>
      <c r="AI839" s="373"/>
      <c r="AJ839" s="373"/>
      <c r="AK839" s="373"/>
      <c r="AL839" s="357" t="s">
        <v>619</v>
      </c>
      <c r="AM839" s="358"/>
      <c r="AN839" s="358"/>
      <c r="AO839" s="359"/>
      <c r="AP839" s="360" t="s">
        <v>619</v>
      </c>
      <c r="AQ839" s="360"/>
      <c r="AR839" s="360"/>
      <c r="AS839" s="360"/>
      <c r="AT839" s="360"/>
      <c r="AU839" s="360"/>
      <c r="AV839" s="360"/>
      <c r="AW839" s="360"/>
      <c r="AX839" s="360"/>
    </row>
    <row r="840" spans="1:50" ht="30" customHeight="1">
      <c r="A840" s="376">
        <v>4</v>
      </c>
      <c r="B840" s="376">
        <v>1</v>
      </c>
      <c r="C840" s="361" t="s">
        <v>613</v>
      </c>
      <c r="D840" s="347"/>
      <c r="E840" s="347"/>
      <c r="F840" s="347"/>
      <c r="G840" s="347"/>
      <c r="H840" s="347"/>
      <c r="I840" s="347"/>
      <c r="J840" s="348" t="s">
        <v>619</v>
      </c>
      <c r="K840" s="349"/>
      <c r="L840" s="349"/>
      <c r="M840" s="349"/>
      <c r="N840" s="349"/>
      <c r="O840" s="349"/>
      <c r="P840" s="362" t="s">
        <v>618</v>
      </c>
      <c r="Q840" s="350"/>
      <c r="R840" s="350"/>
      <c r="S840" s="350"/>
      <c r="T840" s="350"/>
      <c r="U840" s="350"/>
      <c r="V840" s="350"/>
      <c r="W840" s="350"/>
      <c r="X840" s="350"/>
      <c r="Y840" s="351">
        <v>31289</v>
      </c>
      <c r="Z840" s="352"/>
      <c r="AA840" s="352"/>
      <c r="AB840" s="353"/>
      <c r="AC840" s="363"/>
      <c r="AD840" s="363"/>
      <c r="AE840" s="363"/>
      <c r="AF840" s="363"/>
      <c r="AG840" s="363"/>
      <c r="AH840" s="372" t="s">
        <v>619</v>
      </c>
      <c r="AI840" s="373"/>
      <c r="AJ840" s="373"/>
      <c r="AK840" s="373"/>
      <c r="AL840" s="357" t="s">
        <v>619</v>
      </c>
      <c r="AM840" s="358"/>
      <c r="AN840" s="358"/>
      <c r="AO840" s="359"/>
      <c r="AP840" s="360" t="s">
        <v>619</v>
      </c>
      <c r="AQ840" s="360"/>
      <c r="AR840" s="360"/>
      <c r="AS840" s="360"/>
      <c r="AT840" s="360"/>
      <c r="AU840" s="360"/>
      <c r="AV840" s="360"/>
      <c r="AW840" s="360"/>
      <c r="AX840" s="360"/>
    </row>
    <row r="841" spans="1:50" ht="30" customHeight="1">
      <c r="A841" s="376">
        <v>5</v>
      </c>
      <c r="B841" s="376">
        <v>1</v>
      </c>
      <c r="C841" s="347" t="s">
        <v>614</v>
      </c>
      <c r="D841" s="347"/>
      <c r="E841" s="347"/>
      <c r="F841" s="347"/>
      <c r="G841" s="347"/>
      <c r="H841" s="347"/>
      <c r="I841" s="347"/>
      <c r="J841" s="348" t="s">
        <v>619</v>
      </c>
      <c r="K841" s="349"/>
      <c r="L841" s="349"/>
      <c r="M841" s="349"/>
      <c r="N841" s="349"/>
      <c r="O841" s="349"/>
      <c r="P841" s="362" t="s">
        <v>618</v>
      </c>
      <c r="Q841" s="350"/>
      <c r="R841" s="350"/>
      <c r="S841" s="350"/>
      <c r="T841" s="350"/>
      <c r="U841" s="350"/>
      <c r="V841" s="350"/>
      <c r="W841" s="350"/>
      <c r="X841" s="350"/>
      <c r="Y841" s="351">
        <v>21889</v>
      </c>
      <c r="Z841" s="352"/>
      <c r="AA841" s="352"/>
      <c r="AB841" s="353"/>
      <c r="AC841" s="354"/>
      <c r="AD841" s="354"/>
      <c r="AE841" s="354"/>
      <c r="AF841" s="354"/>
      <c r="AG841" s="354"/>
      <c r="AH841" s="372" t="s">
        <v>619</v>
      </c>
      <c r="AI841" s="373"/>
      <c r="AJ841" s="373"/>
      <c r="AK841" s="373"/>
      <c r="AL841" s="357" t="s">
        <v>619</v>
      </c>
      <c r="AM841" s="358"/>
      <c r="AN841" s="358"/>
      <c r="AO841" s="359"/>
      <c r="AP841" s="360" t="s">
        <v>619</v>
      </c>
      <c r="AQ841" s="360"/>
      <c r="AR841" s="360"/>
      <c r="AS841" s="360"/>
      <c r="AT841" s="360"/>
      <c r="AU841" s="360"/>
      <c r="AV841" s="360"/>
      <c r="AW841" s="360"/>
      <c r="AX841" s="360"/>
    </row>
    <row r="842" spans="1:50" ht="30" customHeight="1">
      <c r="A842" s="376">
        <v>6</v>
      </c>
      <c r="B842" s="376">
        <v>1</v>
      </c>
      <c r="C842" s="347" t="s">
        <v>615</v>
      </c>
      <c r="D842" s="347"/>
      <c r="E842" s="347"/>
      <c r="F842" s="347"/>
      <c r="G842" s="347"/>
      <c r="H842" s="347"/>
      <c r="I842" s="347"/>
      <c r="J842" s="348" t="s">
        <v>619</v>
      </c>
      <c r="K842" s="349"/>
      <c r="L842" s="349"/>
      <c r="M842" s="349"/>
      <c r="N842" s="349"/>
      <c r="O842" s="349"/>
      <c r="P842" s="362" t="s">
        <v>618</v>
      </c>
      <c r="Q842" s="350"/>
      <c r="R842" s="350"/>
      <c r="S842" s="350"/>
      <c r="T842" s="350"/>
      <c r="U842" s="350"/>
      <c r="V842" s="350"/>
      <c r="W842" s="350"/>
      <c r="X842" s="350"/>
      <c r="Y842" s="351">
        <v>20703</v>
      </c>
      <c r="Z842" s="352"/>
      <c r="AA842" s="352"/>
      <c r="AB842" s="353"/>
      <c r="AC842" s="354"/>
      <c r="AD842" s="354"/>
      <c r="AE842" s="354"/>
      <c r="AF842" s="354"/>
      <c r="AG842" s="354"/>
      <c r="AH842" s="372" t="s">
        <v>619</v>
      </c>
      <c r="AI842" s="373"/>
      <c r="AJ842" s="373"/>
      <c r="AK842" s="373"/>
      <c r="AL842" s="357" t="s">
        <v>619</v>
      </c>
      <c r="AM842" s="358"/>
      <c r="AN842" s="358"/>
      <c r="AO842" s="359"/>
      <c r="AP842" s="360" t="s">
        <v>619</v>
      </c>
      <c r="AQ842" s="360"/>
      <c r="AR842" s="360"/>
      <c r="AS842" s="360"/>
      <c r="AT842" s="360"/>
      <c r="AU842" s="360"/>
      <c r="AV842" s="360"/>
      <c r="AW842" s="360"/>
      <c r="AX842" s="360"/>
    </row>
    <row r="843" spans="1:50" ht="30" customHeight="1">
      <c r="A843" s="376">
        <v>7</v>
      </c>
      <c r="B843" s="376">
        <v>1</v>
      </c>
      <c r="C843" s="347" t="s">
        <v>616</v>
      </c>
      <c r="D843" s="347"/>
      <c r="E843" s="347"/>
      <c r="F843" s="347"/>
      <c r="G843" s="347"/>
      <c r="H843" s="347"/>
      <c r="I843" s="347"/>
      <c r="J843" s="348" t="s">
        <v>619</v>
      </c>
      <c r="K843" s="349"/>
      <c r="L843" s="349"/>
      <c r="M843" s="349"/>
      <c r="N843" s="349"/>
      <c r="O843" s="349"/>
      <c r="P843" s="362" t="s">
        <v>618</v>
      </c>
      <c r="Q843" s="350"/>
      <c r="R843" s="350"/>
      <c r="S843" s="350"/>
      <c r="T843" s="350"/>
      <c r="U843" s="350"/>
      <c r="V843" s="350"/>
      <c r="W843" s="350"/>
      <c r="X843" s="350"/>
      <c r="Y843" s="351">
        <v>17212</v>
      </c>
      <c r="Z843" s="352"/>
      <c r="AA843" s="352"/>
      <c r="AB843" s="353"/>
      <c r="AC843" s="354"/>
      <c r="AD843" s="354"/>
      <c r="AE843" s="354"/>
      <c r="AF843" s="354"/>
      <c r="AG843" s="354"/>
      <c r="AH843" s="372" t="s">
        <v>619</v>
      </c>
      <c r="AI843" s="373"/>
      <c r="AJ843" s="373"/>
      <c r="AK843" s="373"/>
      <c r="AL843" s="357" t="s">
        <v>619</v>
      </c>
      <c r="AM843" s="358"/>
      <c r="AN843" s="358"/>
      <c r="AO843" s="359"/>
      <c r="AP843" s="360" t="s">
        <v>619</v>
      </c>
      <c r="AQ843" s="360"/>
      <c r="AR843" s="360"/>
      <c r="AS843" s="360"/>
      <c r="AT843" s="360"/>
      <c r="AU843" s="360"/>
      <c r="AV843" s="360"/>
      <c r="AW843" s="360"/>
      <c r="AX843" s="360"/>
    </row>
    <row r="844" spans="1:50" ht="30" customHeight="1">
      <c r="A844" s="376">
        <v>8</v>
      </c>
      <c r="B844" s="376">
        <v>1</v>
      </c>
      <c r="C844" s="347" t="s">
        <v>617</v>
      </c>
      <c r="D844" s="347"/>
      <c r="E844" s="347"/>
      <c r="F844" s="347"/>
      <c r="G844" s="347"/>
      <c r="H844" s="347"/>
      <c r="I844" s="347"/>
      <c r="J844" s="348" t="s">
        <v>619</v>
      </c>
      <c r="K844" s="349"/>
      <c r="L844" s="349"/>
      <c r="M844" s="349"/>
      <c r="N844" s="349"/>
      <c r="O844" s="349"/>
      <c r="P844" s="362" t="s">
        <v>618</v>
      </c>
      <c r="Q844" s="350"/>
      <c r="R844" s="350"/>
      <c r="S844" s="350"/>
      <c r="T844" s="350"/>
      <c r="U844" s="350"/>
      <c r="V844" s="350"/>
      <c r="W844" s="350"/>
      <c r="X844" s="350"/>
      <c r="Y844" s="351">
        <v>16334</v>
      </c>
      <c r="Z844" s="352"/>
      <c r="AA844" s="352"/>
      <c r="AB844" s="353"/>
      <c r="AC844" s="354"/>
      <c r="AD844" s="354"/>
      <c r="AE844" s="354"/>
      <c r="AF844" s="354"/>
      <c r="AG844" s="354"/>
      <c r="AH844" s="372" t="s">
        <v>619</v>
      </c>
      <c r="AI844" s="373"/>
      <c r="AJ844" s="373"/>
      <c r="AK844" s="373"/>
      <c r="AL844" s="357" t="s">
        <v>619</v>
      </c>
      <c r="AM844" s="358"/>
      <c r="AN844" s="358"/>
      <c r="AO844" s="359"/>
      <c r="AP844" s="360" t="s">
        <v>619</v>
      </c>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c r="A870" s="376">
        <v>1</v>
      </c>
      <c r="B870" s="376">
        <v>1</v>
      </c>
      <c r="C870" s="347" t="s">
        <v>620</v>
      </c>
      <c r="D870" s="347"/>
      <c r="E870" s="347"/>
      <c r="F870" s="347"/>
      <c r="G870" s="347"/>
      <c r="H870" s="347"/>
      <c r="I870" s="347"/>
      <c r="J870" s="348">
        <v>5180001038835</v>
      </c>
      <c r="K870" s="349"/>
      <c r="L870" s="349"/>
      <c r="M870" s="349"/>
      <c r="N870" s="349"/>
      <c r="O870" s="349"/>
      <c r="P870" s="362" t="s">
        <v>631</v>
      </c>
      <c r="Q870" s="350"/>
      <c r="R870" s="350"/>
      <c r="S870" s="350"/>
      <c r="T870" s="350"/>
      <c r="U870" s="350"/>
      <c r="V870" s="350"/>
      <c r="W870" s="350"/>
      <c r="X870" s="350"/>
      <c r="Y870" s="351">
        <v>1027</v>
      </c>
      <c r="Z870" s="352"/>
      <c r="AA870" s="352"/>
      <c r="AB870" s="353"/>
      <c r="AC870" s="363" t="s">
        <v>632</v>
      </c>
      <c r="AD870" s="371"/>
      <c r="AE870" s="371"/>
      <c r="AF870" s="371"/>
      <c r="AG870" s="371"/>
      <c r="AH870" s="372" t="s">
        <v>619</v>
      </c>
      <c r="AI870" s="373"/>
      <c r="AJ870" s="373"/>
      <c r="AK870" s="373"/>
      <c r="AL870" s="357" t="s">
        <v>619</v>
      </c>
      <c r="AM870" s="358"/>
      <c r="AN870" s="358"/>
      <c r="AO870" s="359"/>
      <c r="AP870" s="360" t="s">
        <v>619</v>
      </c>
      <c r="AQ870" s="360"/>
      <c r="AR870" s="360"/>
      <c r="AS870" s="360"/>
      <c r="AT870" s="360"/>
      <c r="AU870" s="360"/>
      <c r="AV870" s="360"/>
      <c r="AW870" s="360"/>
      <c r="AX870" s="360"/>
    </row>
    <row r="871" spans="1:50" ht="30" customHeight="1">
      <c r="A871" s="376">
        <v>2</v>
      </c>
      <c r="B871" s="376">
        <v>1</v>
      </c>
      <c r="C871" s="347" t="s">
        <v>621</v>
      </c>
      <c r="D871" s="347"/>
      <c r="E871" s="347"/>
      <c r="F871" s="347"/>
      <c r="G871" s="347"/>
      <c r="H871" s="347"/>
      <c r="I871" s="347"/>
      <c r="J871" s="348">
        <v>9180001029260</v>
      </c>
      <c r="K871" s="349"/>
      <c r="L871" s="349"/>
      <c r="M871" s="349"/>
      <c r="N871" s="349"/>
      <c r="O871" s="349"/>
      <c r="P871" s="362" t="s">
        <v>633</v>
      </c>
      <c r="Q871" s="350"/>
      <c r="R871" s="350"/>
      <c r="S871" s="350"/>
      <c r="T871" s="350"/>
      <c r="U871" s="350"/>
      <c r="V871" s="350"/>
      <c r="W871" s="350"/>
      <c r="X871" s="350"/>
      <c r="Y871" s="351">
        <v>722</v>
      </c>
      <c r="Z871" s="352"/>
      <c r="AA871" s="352"/>
      <c r="AB871" s="353"/>
      <c r="AC871" s="363" t="s">
        <v>493</v>
      </c>
      <c r="AD871" s="363"/>
      <c r="AE871" s="363"/>
      <c r="AF871" s="363"/>
      <c r="AG871" s="363"/>
      <c r="AH871" s="372">
        <v>1</v>
      </c>
      <c r="AI871" s="373"/>
      <c r="AJ871" s="373"/>
      <c r="AK871" s="373"/>
      <c r="AL871" s="357">
        <v>99.5</v>
      </c>
      <c r="AM871" s="358"/>
      <c r="AN871" s="358"/>
      <c r="AO871" s="359"/>
      <c r="AP871" s="360"/>
      <c r="AQ871" s="360"/>
      <c r="AR871" s="360"/>
      <c r="AS871" s="360"/>
      <c r="AT871" s="360"/>
      <c r="AU871" s="360"/>
      <c r="AV871" s="360"/>
      <c r="AW871" s="360"/>
      <c r="AX871" s="360"/>
    </row>
    <row r="872" spans="1:50" ht="30" customHeight="1">
      <c r="A872" s="376">
        <v>3</v>
      </c>
      <c r="B872" s="376">
        <v>1</v>
      </c>
      <c r="C872" s="361" t="s">
        <v>622</v>
      </c>
      <c r="D872" s="347"/>
      <c r="E872" s="347"/>
      <c r="F872" s="347"/>
      <c r="G872" s="347"/>
      <c r="H872" s="347"/>
      <c r="I872" s="347"/>
      <c r="J872" s="348">
        <v>1080001008819</v>
      </c>
      <c r="K872" s="349"/>
      <c r="L872" s="349"/>
      <c r="M872" s="349"/>
      <c r="N872" s="349"/>
      <c r="O872" s="349"/>
      <c r="P872" s="362" t="s">
        <v>631</v>
      </c>
      <c r="Q872" s="350"/>
      <c r="R872" s="350"/>
      <c r="S872" s="350"/>
      <c r="T872" s="350"/>
      <c r="U872" s="350"/>
      <c r="V872" s="350"/>
      <c r="W872" s="350"/>
      <c r="X872" s="350"/>
      <c r="Y872" s="351">
        <v>688</v>
      </c>
      <c r="Z872" s="352"/>
      <c r="AA872" s="352"/>
      <c r="AB872" s="353"/>
      <c r="AC872" s="363" t="s">
        <v>632</v>
      </c>
      <c r="AD872" s="363"/>
      <c r="AE872" s="363"/>
      <c r="AF872" s="363"/>
      <c r="AG872" s="363"/>
      <c r="AH872" s="372" t="s">
        <v>619</v>
      </c>
      <c r="AI872" s="373"/>
      <c r="AJ872" s="373"/>
      <c r="AK872" s="373"/>
      <c r="AL872" s="357" t="s">
        <v>619</v>
      </c>
      <c r="AM872" s="358"/>
      <c r="AN872" s="358"/>
      <c r="AO872" s="359"/>
      <c r="AP872" s="360" t="s">
        <v>619</v>
      </c>
      <c r="AQ872" s="360"/>
      <c r="AR872" s="360"/>
      <c r="AS872" s="360"/>
      <c r="AT872" s="360"/>
      <c r="AU872" s="360"/>
      <c r="AV872" s="360"/>
      <c r="AW872" s="360"/>
      <c r="AX872" s="360"/>
    </row>
    <row r="873" spans="1:50" ht="30" customHeight="1">
      <c r="A873" s="376">
        <v>4</v>
      </c>
      <c r="B873" s="376">
        <v>1</v>
      </c>
      <c r="C873" s="361" t="s">
        <v>623</v>
      </c>
      <c r="D873" s="347"/>
      <c r="E873" s="347"/>
      <c r="F873" s="347"/>
      <c r="G873" s="347"/>
      <c r="H873" s="347"/>
      <c r="I873" s="347"/>
      <c r="J873" s="348">
        <v>3180301026673</v>
      </c>
      <c r="K873" s="349"/>
      <c r="L873" s="349"/>
      <c r="M873" s="349"/>
      <c r="N873" s="349"/>
      <c r="O873" s="349"/>
      <c r="P873" s="362" t="s">
        <v>655</v>
      </c>
      <c r="Q873" s="350"/>
      <c r="R873" s="350"/>
      <c r="S873" s="350"/>
      <c r="T873" s="350"/>
      <c r="U873" s="350"/>
      <c r="V873" s="350"/>
      <c r="W873" s="350"/>
      <c r="X873" s="350"/>
      <c r="Y873" s="351">
        <v>638</v>
      </c>
      <c r="Z873" s="352"/>
      <c r="AA873" s="352"/>
      <c r="AB873" s="353"/>
      <c r="AC873" s="363" t="s">
        <v>493</v>
      </c>
      <c r="AD873" s="363"/>
      <c r="AE873" s="363"/>
      <c r="AF873" s="363"/>
      <c r="AG873" s="363"/>
      <c r="AH873" s="355">
        <v>1</v>
      </c>
      <c r="AI873" s="356"/>
      <c r="AJ873" s="356"/>
      <c r="AK873" s="356"/>
      <c r="AL873" s="357">
        <v>99.6</v>
      </c>
      <c r="AM873" s="358"/>
      <c r="AN873" s="358"/>
      <c r="AO873" s="359"/>
      <c r="AP873" s="360"/>
      <c r="AQ873" s="360"/>
      <c r="AR873" s="360"/>
      <c r="AS873" s="360"/>
      <c r="AT873" s="360"/>
      <c r="AU873" s="360"/>
      <c r="AV873" s="360"/>
      <c r="AW873" s="360"/>
      <c r="AX873" s="360"/>
    </row>
    <row r="874" spans="1:50" ht="30" customHeight="1">
      <c r="A874" s="376">
        <v>5</v>
      </c>
      <c r="B874" s="376">
        <v>1</v>
      </c>
      <c r="C874" s="347" t="s">
        <v>624</v>
      </c>
      <c r="D874" s="347"/>
      <c r="E874" s="347"/>
      <c r="F874" s="347"/>
      <c r="G874" s="347"/>
      <c r="H874" s="347"/>
      <c r="I874" s="347"/>
      <c r="J874" s="348">
        <v>3080001001466</v>
      </c>
      <c r="K874" s="349"/>
      <c r="L874" s="349"/>
      <c r="M874" s="349"/>
      <c r="N874" s="349"/>
      <c r="O874" s="349"/>
      <c r="P874" s="362" t="s">
        <v>631</v>
      </c>
      <c r="Q874" s="350"/>
      <c r="R874" s="350"/>
      <c r="S874" s="350"/>
      <c r="T874" s="350"/>
      <c r="U874" s="350"/>
      <c r="V874" s="350"/>
      <c r="W874" s="350"/>
      <c r="X874" s="350"/>
      <c r="Y874" s="351">
        <v>605</v>
      </c>
      <c r="Z874" s="352"/>
      <c r="AA874" s="352"/>
      <c r="AB874" s="353"/>
      <c r="AC874" s="354" t="s">
        <v>632</v>
      </c>
      <c r="AD874" s="354"/>
      <c r="AE874" s="354"/>
      <c r="AF874" s="354"/>
      <c r="AG874" s="354"/>
      <c r="AH874" s="372" t="s">
        <v>619</v>
      </c>
      <c r="AI874" s="373"/>
      <c r="AJ874" s="373"/>
      <c r="AK874" s="373"/>
      <c r="AL874" s="357" t="s">
        <v>619</v>
      </c>
      <c r="AM874" s="358"/>
      <c r="AN874" s="358"/>
      <c r="AO874" s="359"/>
      <c r="AP874" s="360" t="s">
        <v>619</v>
      </c>
      <c r="AQ874" s="360"/>
      <c r="AR874" s="360"/>
      <c r="AS874" s="360"/>
      <c r="AT874" s="360"/>
      <c r="AU874" s="360"/>
      <c r="AV874" s="360"/>
      <c r="AW874" s="360"/>
      <c r="AX874" s="360"/>
    </row>
    <row r="875" spans="1:50" ht="30" customHeight="1">
      <c r="A875" s="376">
        <v>6</v>
      </c>
      <c r="B875" s="376">
        <v>1</v>
      </c>
      <c r="C875" s="347" t="s">
        <v>625</v>
      </c>
      <c r="D875" s="347"/>
      <c r="E875" s="347"/>
      <c r="F875" s="347"/>
      <c r="G875" s="347"/>
      <c r="H875" s="347"/>
      <c r="I875" s="347"/>
      <c r="J875" s="348">
        <v>7180001023711</v>
      </c>
      <c r="K875" s="349"/>
      <c r="L875" s="349"/>
      <c r="M875" s="349"/>
      <c r="N875" s="349"/>
      <c r="O875" s="349"/>
      <c r="P875" s="362" t="s">
        <v>655</v>
      </c>
      <c r="Q875" s="350"/>
      <c r="R875" s="350"/>
      <c r="S875" s="350"/>
      <c r="T875" s="350"/>
      <c r="U875" s="350"/>
      <c r="V875" s="350"/>
      <c r="W875" s="350"/>
      <c r="X875" s="350"/>
      <c r="Y875" s="351">
        <v>583</v>
      </c>
      <c r="Z875" s="352"/>
      <c r="AA875" s="352"/>
      <c r="AB875" s="353"/>
      <c r="AC875" s="354" t="s">
        <v>493</v>
      </c>
      <c r="AD875" s="354"/>
      <c r="AE875" s="354"/>
      <c r="AF875" s="354"/>
      <c r="AG875" s="354"/>
      <c r="AH875" s="355">
        <v>1</v>
      </c>
      <c r="AI875" s="356"/>
      <c r="AJ875" s="356"/>
      <c r="AK875" s="356"/>
      <c r="AL875" s="357">
        <v>99</v>
      </c>
      <c r="AM875" s="358"/>
      <c r="AN875" s="358"/>
      <c r="AO875" s="359"/>
      <c r="AP875" s="360"/>
      <c r="AQ875" s="360"/>
      <c r="AR875" s="360"/>
      <c r="AS875" s="360"/>
      <c r="AT875" s="360"/>
      <c r="AU875" s="360"/>
      <c r="AV875" s="360"/>
      <c r="AW875" s="360"/>
      <c r="AX875" s="360"/>
    </row>
    <row r="876" spans="1:50" ht="30" customHeight="1">
      <c r="A876" s="376">
        <v>7</v>
      </c>
      <c r="B876" s="376">
        <v>1</v>
      </c>
      <c r="C876" s="347" t="s">
        <v>626</v>
      </c>
      <c r="D876" s="347"/>
      <c r="E876" s="347"/>
      <c r="F876" s="347"/>
      <c r="G876" s="347"/>
      <c r="H876" s="347"/>
      <c r="I876" s="347"/>
      <c r="J876" s="348">
        <v>9180001038856</v>
      </c>
      <c r="K876" s="349"/>
      <c r="L876" s="349"/>
      <c r="M876" s="349"/>
      <c r="N876" s="349"/>
      <c r="O876" s="349"/>
      <c r="P876" s="362" t="s">
        <v>631</v>
      </c>
      <c r="Q876" s="350"/>
      <c r="R876" s="350"/>
      <c r="S876" s="350"/>
      <c r="T876" s="350"/>
      <c r="U876" s="350"/>
      <c r="V876" s="350"/>
      <c r="W876" s="350"/>
      <c r="X876" s="350"/>
      <c r="Y876" s="351">
        <v>559</v>
      </c>
      <c r="Z876" s="352"/>
      <c r="AA876" s="352"/>
      <c r="AB876" s="353"/>
      <c r="AC876" s="354" t="s">
        <v>493</v>
      </c>
      <c r="AD876" s="354"/>
      <c r="AE876" s="354"/>
      <c r="AF876" s="354"/>
      <c r="AG876" s="354"/>
      <c r="AH876" s="355">
        <v>2</v>
      </c>
      <c r="AI876" s="356"/>
      <c r="AJ876" s="356"/>
      <c r="AK876" s="356"/>
      <c r="AL876" s="357">
        <v>97.1</v>
      </c>
      <c r="AM876" s="358"/>
      <c r="AN876" s="358"/>
      <c r="AO876" s="359"/>
      <c r="AP876" s="360"/>
      <c r="AQ876" s="360"/>
      <c r="AR876" s="360"/>
      <c r="AS876" s="360"/>
      <c r="AT876" s="360"/>
      <c r="AU876" s="360"/>
      <c r="AV876" s="360"/>
      <c r="AW876" s="360"/>
      <c r="AX876" s="360"/>
    </row>
    <row r="877" spans="1:50" ht="30" customHeight="1">
      <c r="A877" s="376">
        <v>8</v>
      </c>
      <c r="B877" s="376">
        <v>1</v>
      </c>
      <c r="C877" s="347" t="s">
        <v>627</v>
      </c>
      <c r="D877" s="347"/>
      <c r="E877" s="347"/>
      <c r="F877" s="347"/>
      <c r="G877" s="347"/>
      <c r="H877" s="347"/>
      <c r="I877" s="347"/>
      <c r="J877" s="348">
        <v>5190001004480</v>
      </c>
      <c r="K877" s="349"/>
      <c r="L877" s="349"/>
      <c r="M877" s="349"/>
      <c r="N877" s="349"/>
      <c r="O877" s="349"/>
      <c r="P877" s="362" t="s">
        <v>631</v>
      </c>
      <c r="Q877" s="350"/>
      <c r="R877" s="350"/>
      <c r="S877" s="350"/>
      <c r="T877" s="350"/>
      <c r="U877" s="350"/>
      <c r="V877" s="350"/>
      <c r="W877" s="350"/>
      <c r="X877" s="350"/>
      <c r="Y877" s="351">
        <v>533</v>
      </c>
      <c r="Z877" s="352"/>
      <c r="AA877" s="352"/>
      <c r="AB877" s="353"/>
      <c r="AC877" s="354" t="s">
        <v>632</v>
      </c>
      <c r="AD877" s="354"/>
      <c r="AE877" s="354"/>
      <c r="AF877" s="354"/>
      <c r="AG877" s="354"/>
      <c r="AH877" s="372" t="s">
        <v>619</v>
      </c>
      <c r="AI877" s="373"/>
      <c r="AJ877" s="373"/>
      <c r="AK877" s="373"/>
      <c r="AL877" s="357" t="s">
        <v>619</v>
      </c>
      <c r="AM877" s="358"/>
      <c r="AN877" s="358"/>
      <c r="AO877" s="359"/>
      <c r="AP877" s="360" t="s">
        <v>619</v>
      </c>
      <c r="AQ877" s="360"/>
      <c r="AR877" s="360"/>
      <c r="AS877" s="360"/>
      <c r="AT877" s="360"/>
      <c r="AU877" s="360"/>
      <c r="AV877" s="360"/>
      <c r="AW877" s="360"/>
      <c r="AX877" s="360"/>
    </row>
    <row r="878" spans="1:50" ht="30" customHeight="1">
      <c r="A878" s="376">
        <v>9</v>
      </c>
      <c r="B878" s="376">
        <v>1</v>
      </c>
      <c r="C878" s="347" t="s">
        <v>628</v>
      </c>
      <c r="D878" s="347"/>
      <c r="E878" s="347"/>
      <c r="F878" s="347"/>
      <c r="G878" s="347"/>
      <c r="H878" s="347"/>
      <c r="I878" s="347"/>
      <c r="J878" s="348">
        <v>4080001001143</v>
      </c>
      <c r="K878" s="349"/>
      <c r="L878" s="349"/>
      <c r="M878" s="349"/>
      <c r="N878" s="349"/>
      <c r="O878" s="349"/>
      <c r="P878" s="362" t="s">
        <v>631</v>
      </c>
      <c r="Q878" s="350"/>
      <c r="R878" s="350"/>
      <c r="S878" s="350"/>
      <c r="T878" s="350"/>
      <c r="U878" s="350"/>
      <c r="V878" s="350"/>
      <c r="W878" s="350"/>
      <c r="X878" s="350"/>
      <c r="Y878" s="351">
        <v>486</v>
      </c>
      <c r="Z878" s="352"/>
      <c r="AA878" s="352"/>
      <c r="AB878" s="353"/>
      <c r="AC878" s="354" t="s">
        <v>632</v>
      </c>
      <c r="AD878" s="354"/>
      <c r="AE878" s="354"/>
      <c r="AF878" s="354"/>
      <c r="AG878" s="354"/>
      <c r="AH878" s="372" t="s">
        <v>619</v>
      </c>
      <c r="AI878" s="373"/>
      <c r="AJ878" s="373"/>
      <c r="AK878" s="373"/>
      <c r="AL878" s="357" t="s">
        <v>619</v>
      </c>
      <c r="AM878" s="358"/>
      <c r="AN878" s="358"/>
      <c r="AO878" s="359"/>
      <c r="AP878" s="360" t="s">
        <v>619</v>
      </c>
      <c r="AQ878" s="360"/>
      <c r="AR878" s="360"/>
      <c r="AS878" s="360"/>
      <c r="AT878" s="360"/>
      <c r="AU878" s="360"/>
      <c r="AV878" s="360"/>
      <c r="AW878" s="360"/>
      <c r="AX878" s="360"/>
    </row>
    <row r="879" spans="1:50" ht="30" customHeight="1">
      <c r="A879" s="376">
        <v>10</v>
      </c>
      <c r="B879" s="376">
        <v>1</v>
      </c>
      <c r="C879" s="347" t="s">
        <v>629</v>
      </c>
      <c r="D879" s="347"/>
      <c r="E879" s="347"/>
      <c r="F879" s="347"/>
      <c r="G879" s="347"/>
      <c r="H879" s="347"/>
      <c r="I879" s="347"/>
      <c r="J879" s="348">
        <v>1080101003959</v>
      </c>
      <c r="K879" s="349"/>
      <c r="L879" s="349"/>
      <c r="M879" s="349"/>
      <c r="N879" s="349"/>
      <c r="O879" s="349"/>
      <c r="P879" s="362" t="s">
        <v>631</v>
      </c>
      <c r="Q879" s="350"/>
      <c r="R879" s="350"/>
      <c r="S879" s="350"/>
      <c r="T879" s="350"/>
      <c r="U879" s="350"/>
      <c r="V879" s="350"/>
      <c r="W879" s="350"/>
      <c r="X879" s="350"/>
      <c r="Y879" s="351">
        <v>478</v>
      </c>
      <c r="Z879" s="352"/>
      <c r="AA879" s="352"/>
      <c r="AB879" s="353"/>
      <c r="AC879" s="354" t="s">
        <v>632</v>
      </c>
      <c r="AD879" s="354"/>
      <c r="AE879" s="354"/>
      <c r="AF879" s="354"/>
      <c r="AG879" s="354"/>
      <c r="AH879" s="372" t="s">
        <v>619</v>
      </c>
      <c r="AI879" s="373"/>
      <c r="AJ879" s="373"/>
      <c r="AK879" s="373"/>
      <c r="AL879" s="357" t="s">
        <v>619</v>
      </c>
      <c r="AM879" s="358"/>
      <c r="AN879" s="358"/>
      <c r="AO879" s="359"/>
      <c r="AP879" s="360" t="s">
        <v>619</v>
      </c>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c r="A903" s="376">
        <v>1</v>
      </c>
      <c r="B903" s="376">
        <v>1</v>
      </c>
      <c r="C903" s="347" t="s">
        <v>635</v>
      </c>
      <c r="D903" s="347"/>
      <c r="E903" s="347"/>
      <c r="F903" s="347"/>
      <c r="G903" s="347"/>
      <c r="H903" s="347"/>
      <c r="I903" s="347"/>
      <c r="J903" s="348" t="s">
        <v>619</v>
      </c>
      <c r="K903" s="349"/>
      <c r="L903" s="349"/>
      <c r="M903" s="349"/>
      <c r="N903" s="349"/>
      <c r="O903" s="349"/>
      <c r="P903" s="362" t="s">
        <v>634</v>
      </c>
      <c r="Q903" s="350"/>
      <c r="R903" s="350"/>
      <c r="S903" s="350"/>
      <c r="T903" s="350"/>
      <c r="U903" s="350"/>
      <c r="V903" s="350"/>
      <c r="W903" s="350"/>
      <c r="X903" s="350"/>
      <c r="Y903" s="351">
        <v>26</v>
      </c>
      <c r="Z903" s="352"/>
      <c r="AA903" s="352"/>
      <c r="AB903" s="353"/>
      <c r="AC903" s="363" t="s">
        <v>499</v>
      </c>
      <c r="AD903" s="371"/>
      <c r="AE903" s="371"/>
      <c r="AF903" s="371"/>
      <c r="AG903" s="371"/>
      <c r="AH903" s="372" t="s">
        <v>619</v>
      </c>
      <c r="AI903" s="373"/>
      <c r="AJ903" s="373"/>
      <c r="AK903" s="373"/>
      <c r="AL903" s="357" t="s">
        <v>619</v>
      </c>
      <c r="AM903" s="358"/>
      <c r="AN903" s="358"/>
      <c r="AO903" s="359"/>
      <c r="AP903" s="360" t="s">
        <v>619</v>
      </c>
      <c r="AQ903" s="360"/>
      <c r="AR903" s="360"/>
      <c r="AS903" s="360"/>
      <c r="AT903" s="360"/>
      <c r="AU903" s="360"/>
      <c r="AV903" s="360"/>
      <c r="AW903" s="360"/>
      <c r="AX903" s="360"/>
    </row>
    <row r="904" spans="1:50" ht="30" customHeight="1">
      <c r="A904" s="376">
        <v>2</v>
      </c>
      <c r="B904" s="376">
        <v>1</v>
      </c>
      <c r="C904" s="347" t="s">
        <v>636</v>
      </c>
      <c r="D904" s="347"/>
      <c r="E904" s="347"/>
      <c r="F904" s="347"/>
      <c r="G904" s="347"/>
      <c r="H904" s="347"/>
      <c r="I904" s="347"/>
      <c r="J904" s="348" t="s">
        <v>619</v>
      </c>
      <c r="K904" s="349"/>
      <c r="L904" s="349"/>
      <c r="M904" s="349"/>
      <c r="N904" s="349"/>
      <c r="O904" s="349"/>
      <c r="P904" s="362" t="s">
        <v>634</v>
      </c>
      <c r="Q904" s="350"/>
      <c r="R904" s="350"/>
      <c r="S904" s="350"/>
      <c r="T904" s="350"/>
      <c r="U904" s="350"/>
      <c r="V904" s="350"/>
      <c r="W904" s="350"/>
      <c r="X904" s="350"/>
      <c r="Y904" s="351">
        <v>11</v>
      </c>
      <c r="Z904" s="352"/>
      <c r="AA904" s="352"/>
      <c r="AB904" s="353"/>
      <c r="AC904" s="363" t="s">
        <v>499</v>
      </c>
      <c r="AD904" s="371"/>
      <c r="AE904" s="371"/>
      <c r="AF904" s="371"/>
      <c r="AG904" s="371"/>
      <c r="AH904" s="372" t="s">
        <v>619</v>
      </c>
      <c r="AI904" s="373"/>
      <c r="AJ904" s="373"/>
      <c r="AK904" s="373"/>
      <c r="AL904" s="357" t="s">
        <v>619</v>
      </c>
      <c r="AM904" s="358"/>
      <c r="AN904" s="358"/>
      <c r="AO904" s="359"/>
      <c r="AP904" s="360" t="s">
        <v>619</v>
      </c>
      <c r="AQ904" s="360"/>
      <c r="AR904" s="360"/>
      <c r="AS904" s="360"/>
      <c r="AT904" s="360"/>
      <c r="AU904" s="360"/>
      <c r="AV904" s="360"/>
      <c r="AW904" s="360"/>
      <c r="AX904" s="360"/>
    </row>
    <row r="905" spans="1:50" ht="30" customHeight="1">
      <c r="A905" s="376">
        <v>3</v>
      </c>
      <c r="B905" s="376">
        <v>1</v>
      </c>
      <c r="C905" s="361" t="s">
        <v>637</v>
      </c>
      <c r="D905" s="347"/>
      <c r="E905" s="347"/>
      <c r="F905" s="347"/>
      <c r="G905" s="347"/>
      <c r="H905" s="347"/>
      <c r="I905" s="347"/>
      <c r="J905" s="348" t="s">
        <v>619</v>
      </c>
      <c r="K905" s="349"/>
      <c r="L905" s="349"/>
      <c r="M905" s="349"/>
      <c r="N905" s="349"/>
      <c r="O905" s="349"/>
      <c r="P905" s="362" t="s">
        <v>634</v>
      </c>
      <c r="Q905" s="350"/>
      <c r="R905" s="350"/>
      <c r="S905" s="350"/>
      <c r="T905" s="350"/>
      <c r="U905" s="350"/>
      <c r="V905" s="350"/>
      <c r="W905" s="350"/>
      <c r="X905" s="350"/>
      <c r="Y905" s="351">
        <v>5</v>
      </c>
      <c r="Z905" s="352"/>
      <c r="AA905" s="352"/>
      <c r="AB905" s="353"/>
      <c r="AC905" s="363" t="s">
        <v>499</v>
      </c>
      <c r="AD905" s="371"/>
      <c r="AE905" s="371"/>
      <c r="AF905" s="371"/>
      <c r="AG905" s="371"/>
      <c r="AH905" s="372" t="s">
        <v>619</v>
      </c>
      <c r="AI905" s="373"/>
      <c r="AJ905" s="373"/>
      <c r="AK905" s="373"/>
      <c r="AL905" s="357" t="s">
        <v>619</v>
      </c>
      <c r="AM905" s="358"/>
      <c r="AN905" s="358"/>
      <c r="AO905" s="359"/>
      <c r="AP905" s="360" t="s">
        <v>619</v>
      </c>
      <c r="AQ905" s="360"/>
      <c r="AR905" s="360"/>
      <c r="AS905" s="360"/>
      <c r="AT905" s="360"/>
      <c r="AU905" s="360"/>
      <c r="AV905" s="360"/>
      <c r="AW905" s="360"/>
      <c r="AX905" s="360"/>
    </row>
    <row r="906" spans="1:50" ht="30" customHeight="1">
      <c r="A906" s="376">
        <v>4</v>
      </c>
      <c r="B906" s="376">
        <v>1</v>
      </c>
      <c r="C906" s="361" t="s">
        <v>638</v>
      </c>
      <c r="D906" s="347"/>
      <c r="E906" s="347"/>
      <c r="F906" s="347"/>
      <c r="G906" s="347"/>
      <c r="H906" s="347"/>
      <c r="I906" s="347"/>
      <c r="J906" s="348" t="s">
        <v>619</v>
      </c>
      <c r="K906" s="349"/>
      <c r="L906" s="349"/>
      <c r="M906" s="349"/>
      <c r="N906" s="349"/>
      <c r="O906" s="349"/>
      <c r="P906" s="362" t="s">
        <v>634</v>
      </c>
      <c r="Q906" s="350"/>
      <c r="R906" s="350"/>
      <c r="S906" s="350"/>
      <c r="T906" s="350"/>
      <c r="U906" s="350"/>
      <c r="V906" s="350"/>
      <c r="W906" s="350"/>
      <c r="X906" s="350"/>
      <c r="Y906" s="351">
        <v>3</v>
      </c>
      <c r="Z906" s="352"/>
      <c r="AA906" s="352"/>
      <c r="AB906" s="353"/>
      <c r="AC906" s="363" t="s">
        <v>499</v>
      </c>
      <c r="AD906" s="371"/>
      <c r="AE906" s="371"/>
      <c r="AF906" s="371"/>
      <c r="AG906" s="371"/>
      <c r="AH906" s="372" t="s">
        <v>619</v>
      </c>
      <c r="AI906" s="373"/>
      <c r="AJ906" s="373"/>
      <c r="AK906" s="373"/>
      <c r="AL906" s="357" t="s">
        <v>619</v>
      </c>
      <c r="AM906" s="358"/>
      <c r="AN906" s="358"/>
      <c r="AO906" s="359"/>
      <c r="AP906" s="360" t="s">
        <v>619</v>
      </c>
      <c r="AQ906" s="360"/>
      <c r="AR906" s="360"/>
      <c r="AS906" s="360"/>
      <c r="AT906" s="360"/>
      <c r="AU906" s="360"/>
      <c r="AV906" s="360"/>
      <c r="AW906" s="360"/>
      <c r="AX906" s="360"/>
    </row>
    <row r="907" spans="1:50" ht="30" customHeight="1">
      <c r="A907" s="376">
        <v>5</v>
      </c>
      <c r="B907" s="376">
        <v>1</v>
      </c>
      <c r="C907" s="347" t="s">
        <v>639</v>
      </c>
      <c r="D907" s="347"/>
      <c r="E907" s="347"/>
      <c r="F907" s="347"/>
      <c r="G907" s="347"/>
      <c r="H907" s="347"/>
      <c r="I907" s="347"/>
      <c r="J907" s="348" t="s">
        <v>619</v>
      </c>
      <c r="K907" s="349"/>
      <c r="L907" s="349"/>
      <c r="M907" s="349"/>
      <c r="N907" s="349"/>
      <c r="O907" s="349"/>
      <c r="P907" s="362" t="s">
        <v>634</v>
      </c>
      <c r="Q907" s="350"/>
      <c r="R907" s="350"/>
      <c r="S907" s="350"/>
      <c r="T907" s="350"/>
      <c r="U907" s="350"/>
      <c r="V907" s="350"/>
      <c r="W907" s="350"/>
      <c r="X907" s="350"/>
      <c r="Y907" s="351">
        <v>2</v>
      </c>
      <c r="Z907" s="352"/>
      <c r="AA907" s="352"/>
      <c r="AB907" s="353"/>
      <c r="AC907" s="363" t="s">
        <v>499</v>
      </c>
      <c r="AD907" s="371"/>
      <c r="AE907" s="371"/>
      <c r="AF907" s="371"/>
      <c r="AG907" s="371"/>
      <c r="AH907" s="372" t="s">
        <v>619</v>
      </c>
      <c r="AI907" s="373"/>
      <c r="AJ907" s="373"/>
      <c r="AK907" s="373"/>
      <c r="AL907" s="357" t="s">
        <v>619</v>
      </c>
      <c r="AM907" s="358"/>
      <c r="AN907" s="358"/>
      <c r="AO907" s="359"/>
      <c r="AP907" s="360" t="s">
        <v>619</v>
      </c>
      <c r="AQ907" s="360"/>
      <c r="AR907" s="360"/>
      <c r="AS907" s="360"/>
      <c r="AT907" s="360"/>
      <c r="AU907" s="360"/>
      <c r="AV907" s="360"/>
      <c r="AW907" s="360"/>
      <c r="AX907" s="360"/>
    </row>
    <row r="908" spans="1:50" ht="30" customHeight="1">
      <c r="A908" s="376">
        <v>6</v>
      </c>
      <c r="B908" s="376">
        <v>1</v>
      </c>
      <c r="C908" s="347" t="s">
        <v>640</v>
      </c>
      <c r="D908" s="347"/>
      <c r="E908" s="347"/>
      <c r="F908" s="347"/>
      <c r="G908" s="347"/>
      <c r="H908" s="347"/>
      <c r="I908" s="347"/>
      <c r="J908" s="348" t="s">
        <v>619</v>
      </c>
      <c r="K908" s="349"/>
      <c r="L908" s="349"/>
      <c r="M908" s="349"/>
      <c r="N908" s="349"/>
      <c r="O908" s="349"/>
      <c r="P908" s="362" t="s">
        <v>634</v>
      </c>
      <c r="Q908" s="350"/>
      <c r="R908" s="350"/>
      <c r="S908" s="350"/>
      <c r="T908" s="350"/>
      <c r="U908" s="350"/>
      <c r="V908" s="350"/>
      <c r="W908" s="350"/>
      <c r="X908" s="350"/>
      <c r="Y908" s="351">
        <v>2</v>
      </c>
      <c r="Z908" s="352"/>
      <c r="AA908" s="352"/>
      <c r="AB908" s="353"/>
      <c r="AC908" s="363" t="s">
        <v>499</v>
      </c>
      <c r="AD908" s="371"/>
      <c r="AE908" s="371"/>
      <c r="AF908" s="371"/>
      <c r="AG908" s="371"/>
      <c r="AH908" s="372" t="s">
        <v>619</v>
      </c>
      <c r="AI908" s="373"/>
      <c r="AJ908" s="373"/>
      <c r="AK908" s="373"/>
      <c r="AL908" s="357" t="s">
        <v>619</v>
      </c>
      <c r="AM908" s="358"/>
      <c r="AN908" s="358"/>
      <c r="AO908" s="359"/>
      <c r="AP908" s="360" t="s">
        <v>619</v>
      </c>
      <c r="AQ908" s="360"/>
      <c r="AR908" s="360"/>
      <c r="AS908" s="360"/>
      <c r="AT908" s="360"/>
      <c r="AU908" s="360"/>
      <c r="AV908" s="360"/>
      <c r="AW908" s="360"/>
      <c r="AX908" s="360"/>
    </row>
    <row r="909" spans="1:50" ht="30" customHeight="1">
      <c r="A909" s="376">
        <v>7</v>
      </c>
      <c r="B909" s="376">
        <v>1</v>
      </c>
      <c r="C909" s="347" t="s">
        <v>641</v>
      </c>
      <c r="D909" s="347"/>
      <c r="E909" s="347"/>
      <c r="F909" s="347"/>
      <c r="G909" s="347"/>
      <c r="H909" s="347"/>
      <c r="I909" s="347"/>
      <c r="J909" s="348" t="s">
        <v>619</v>
      </c>
      <c r="K909" s="349"/>
      <c r="L909" s="349"/>
      <c r="M909" s="349"/>
      <c r="N909" s="349"/>
      <c r="O909" s="349"/>
      <c r="P909" s="362" t="s">
        <v>634</v>
      </c>
      <c r="Q909" s="350"/>
      <c r="R909" s="350"/>
      <c r="S909" s="350"/>
      <c r="T909" s="350"/>
      <c r="U909" s="350"/>
      <c r="V909" s="350"/>
      <c r="W909" s="350"/>
      <c r="X909" s="350"/>
      <c r="Y909" s="351">
        <v>2</v>
      </c>
      <c r="Z909" s="352"/>
      <c r="AA909" s="352"/>
      <c r="AB909" s="353"/>
      <c r="AC909" s="363" t="s">
        <v>499</v>
      </c>
      <c r="AD909" s="371"/>
      <c r="AE909" s="371"/>
      <c r="AF909" s="371"/>
      <c r="AG909" s="371"/>
      <c r="AH909" s="372" t="s">
        <v>619</v>
      </c>
      <c r="AI909" s="373"/>
      <c r="AJ909" s="373"/>
      <c r="AK909" s="373"/>
      <c r="AL909" s="357" t="s">
        <v>619</v>
      </c>
      <c r="AM909" s="358"/>
      <c r="AN909" s="358"/>
      <c r="AO909" s="359"/>
      <c r="AP909" s="360" t="s">
        <v>619</v>
      </c>
      <c r="AQ909" s="360"/>
      <c r="AR909" s="360"/>
      <c r="AS909" s="360"/>
      <c r="AT909" s="360"/>
      <c r="AU909" s="360"/>
      <c r="AV909" s="360"/>
      <c r="AW909" s="360"/>
      <c r="AX909" s="360"/>
    </row>
    <row r="910" spans="1:50" ht="30" customHeight="1">
      <c r="A910" s="376">
        <v>8</v>
      </c>
      <c r="B910" s="376">
        <v>1</v>
      </c>
      <c r="C910" s="347" t="s">
        <v>642</v>
      </c>
      <c r="D910" s="347"/>
      <c r="E910" s="347"/>
      <c r="F910" s="347"/>
      <c r="G910" s="347"/>
      <c r="H910" s="347"/>
      <c r="I910" s="347"/>
      <c r="J910" s="348" t="s">
        <v>619</v>
      </c>
      <c r="K910" s="349"/>
      <c r="L910" s="349"/>
      <c r="M910" s="349"/>
      <c r="N910" s="349"/>
      <c r="O910" s="349"/>
      <c r="P910" s="362" t="s">
        <v>634</v>
      </c>
      <c r="Q910" s="350"/>
      <c r="R910" s="350"/>
      <c r="S910" s="350"/>
      <c r="T910" s="350"/>
      <c r="U910" s="350"/>
      <c r="V910" s="350"/>
      <c r="W910" s="350"/>
      <c r="X910" s="350"/>
      <c r="Y910" s="351">
        <v>2</v>
      </c>
      <c r="Z910" s="352"/>
      <c r="AA910" s="352"/>
      <c r="AB910" s="353"/>
      <c r="AC910" s="363" t="s">
        <v>499</v>
      </c>
      <c r="AD910" s="371"/>
      <c r="AE910" s="371"/>
      <c r="AF910" s="371"/>
      <c r="AG910" s="371"/>
      <c r="AH910" s="372" t="s">
        <v>619</v>
      </c>
      <c r="AI910" s="373"/>
      <c r="AJ910" s="373"/>
      <c r="AK910" s="373"/>
      <c r="AL910" s="357" t="s">
        <v>619</v>
      </c>
      <c r="AM910" s="358"/>
      <c r="AN910" s="358"/>
      <c r="AO910" s="359"/>
      <c r="AP910" s="360" t="s">
        <v>619</v>
      </c>
      <c r="AQ910" s="360"/>
      <c r="AR910" s="360"/>
      <c r="AS910" s="360"/>
      <c r="AT910" s="360"/>
      <c r="AU910" s="360"/>
      <c r="AV910" s="360"/>
      <c r="AW910" s="360"/>
      <c r="AX910" s="360"/>
    </row>
    <row r="911" spans="1:50" ht="30" customHeight="1">
      <c r="A911" s="376">
        <v>9</v>
      </c>
      <c r="B911" s="376">
        <v>1</v>
      </c>
      <c r="C911" s="347" t="s">
        <v>643</v>
      </c>
      <c r="D911" s="347"/>
      <c r="E911" s="347"/>
      <c r="F911" s="347"/>
      <c r="G911" s="347"/>
      <c r="H911" s="347"/>
      <c r="I911" s="347"/>
      <c r="J911" s="348" t="s">
        <v>619</v>
      </c>
      <c r="K911" s="349"/>
      <c r="L911" s="349"/>
      <c r="M911" s="349"/>
      <c r="N911" s="349"/>
      <c r="O911" s="349"/>
      <c r="P911" s="362" t="s">
        <v>634</v>
      </c>
      <c r="Q911" s="350"/>
      <c r="R911" s="350"/>
      <c r="S911" s="350"/>
      <c r="T911" s="350"/>
      <c r="U911" s="350"/>
      <c r="V911" s="350"/>
      <c r="W911" s="350"/>
      <c r="X911" s="350"/>
      <c r="Y911" s="351">
        <v>2</v>
      </c>
      <c r="Z911" s="352"/>
      <c r="AA911" s="352"/>
      <c r="AB911" s="353"/>
      <c r="AC911" s="363" t="s">
        <v>499</v>
      </c>
      <c r="AD911" s="371"/>
      <c r="AE911" s="371"/>
      <c r="AF911" s="371"/>
      <c r="AG911" s="371"/>
      <c r="AH911" s="372" t="s">
        <v>619</v>
      </c>
      <c r="AI911" s="373"/>
      <c r="AJ911" s="373"/>
      <c r="AK911" s="373"/>
      <c r="AL911" s="357" t="s">
        <v>619</v>
      </c>
      <c r="AM911" s="358"/>
      <c r="AN911" s="358"/>
      <c r="AO911" s="359"/>
      <c r="AP911" s="360" t="s">
        <v>619</v>
      </c>
      <c r="AQ911" s="360"/>
      <c r="AR911" s="360"/>
      <c r="AS911" s="360"/>
      <c r="AT911" s="360"/>
      <c r="AU911" s="360"/>
      <c r="AV911" s="360"/>
      <c r="AW911" s="360"/>
      <c r="AX911" s="360"/>
    </row>
    <row r="912" spans="1:50" ht="30" customHeight="1">
      <c r="A912" s="376">
        <v>10</v>
      </c>
      <c r="B912" s="376">
        <v>1</v>
      </c>
      <c r="C912" s="347" t="s">
        <v>644</v>
      </c>
      <c r="D912" s="347"/>
      <c r="E912" s="347"/>
      <c r="F912" s="347"/>
      <c r="G912" s="347"/>
      <c r="H912" s="347"/>
      <c r="I912" s="347"/>
      <c r="J912" s="348" t="s">
        <v>619</v>
      </c>
      <c r="K912" s="349"/>
      <c r="L912" s="349"/>
      <c r="M912" s="349"/>
      <c r="N912" s="349"/>
      <c r="O912" s="349"/>
      <c r="P912" s="362" t="s">
        <v>634</v>
      </c>
      <c r="Q912" s="350"/>
      <c r="R912" s="350"/>
      <c r="S912" s="350"/>
      <c r="T912" s="350"/>
      <c r="U912" s="350"/>
      <c r="V912" s="350"/>
      <c r="W912" s="350"/>
      <c r="X912" s="350"/>
      <c r="Y912" s="351">
        <v>1</v>
      </c>
      <c r="Z912" s="352"/>
      <c r="AA912" s="352"/>
      <c r="AB912" s="353"/>
      <c r="AC912" s="363" t="s">
        <v>499</v>
      </c>
      <c r="AD912" s="371"/>
      <c r="AE912" s="371"/>
      <c r="AF912" s="371"/>
      <c r="AG912" s="371"/>
      <c r="AH912" s="372" t="s">
        <v>619</v>
      </c>
      <c r="AI912" s="373"/>
      <c r="AJ912" s="373"/>
      <c r="AK912" s="373"/>
      <c r="AL912" s="357" t="s">
        <v>619</v>
      </c>
      <c r="AM912" s="358"/>
      <c r="AN912" s="358"/>
      <c r="AO912" s="359"/>
      <c r="AP912" s="360" t="s">
        <v>619</v>
      </c>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t="s">
        <v>619</v>
      </c>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t="s">
        <v>619</v>
      </c>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t="s">
        <v>619</v>
      </c>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t="s">
        <v>619</v>
      </c>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t="s">
        <v>619</v>
      </c>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t="s">
        <v>619</v>
      </c>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t="s">
        <v>619</v>
      </c>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t="s">
        <v>619</v>
      </c>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t="s">
        <v>619</v>
      </c>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t="s">
        <v>619</v>
      </c>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t="s">
        <v>619</v>
      </c>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t="s">
        <v>619</v>
      </c>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t="s">
        <v>619</v>
      </c>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t="s">
        <v>619</v>
      </c>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t="s">
        <v>619</v>
      </c>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t="s">
        <v>619</v>
      </c>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t="s">
        <v>619</v>
      </c>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t="s">
        <v>619</v>
      </c>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t="s">
        <v>619</v>
      </c>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t="s">
        <v>619</v>
      </c>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t="s">
        <v>619</v>
      </c>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t="s">
        <v>619</v>
      </c>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t="s">
        <v>619</v>
      </c>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t="s">
        <v>619</v>
      </c>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t="s">
        <v>619</v>
      </c>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t="s">
        <v>619</v>
      </c>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t="s">
        <v>619</v>
      </c>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t="s">
        <v>619</v>
      </c>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t="s">
        <v>619</v>
      </c>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t="s">
        <v>619</v>
      </c>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t="s">
        <v>619</v>
      </c>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t="s">
        <v>619</v>
      </c>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t="s">
        <v>619</v>
      </c>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t="s">
        <v>619</v>
      </c>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t="s">
        <v>619</v>
      </c>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t="s">
        <v>619</v>
      </c>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t="s">
        <v>619</v>
      </c>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t="s">
        <v>619</v>
      </c>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t="s">
        <v>619</v>
      </c>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t="s">
        <v>619</v>
      </c>
      <c r="AQ932" s="360"/>
      <c r="AR932" s="360"/>
      <c r="AS932" s="360"/>
      <c r="AT932" s="360"/>
      <c r="AU932" s="360"/>
      <c r="AV932" s="360"/>
      <c r="AW932" s="360"/>
      <c r="AX932" s="360"/>
    </row>
    <row r="933" spans="1:50" ht="35.2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c r="A936" s="376">
        <v>1</v>
      </c>
      <c r="B936" s="376">
        <v>1</v>
      </c>
      <c r="C936" s="347" t="s">
        <v>645</v>
      </c>
      <c r="D936" s="347"/>
      <c r="E936" s="347"/>
      <c r="F936" s="347"/>
      <c r="G936" s="347"/>
      <c r="H936" s="347"/>
      <c r="I936" s="347"/>
      <c r="J936" s="348">
        <v>4010005007424</v>
      </c>
      <c r="K936" s="349"/>
      <c r="L936" s="349"/>
      <c r="M936" s="349"/>
      <c r="N936" s="349"/>
      <c r="O936" s="349"/>
      <c r="P936" s="362" t="s">
        <v>647</v>
      </c>
      <c r="Q936" s="350"/>
      <c r="R936" s="350"/>
      <c r="S936" s="350"/>
      <c r="T936" s="350"/>
      <c r="U936" s="350"/>
      <c r="V936" s="350"/>
      <c r="W936" s="350"/>
      <c r="X936" s="350"/>
      <c r="Y936" s="351">
        <v>335</v>
      </c>
      <c r="Z936" s="352"/>
      <c r="AA936" s="352"/>
      <c r="AB936" s="353"/>
      <c r="AC936" s="363" t="s">
        <v>496</v>
      </c>
      <c r="AD936" s="371"/>
      <c r="AE936" s="371"/>
      <c r="AF936" s="371"/>
      <c r="AG936" s="371"/>
      <c r="AH936" s="372">
        <v>1</v>
      </c>
      <c r="AI936" s="373"/>
      <c r="AJ936" s="373"/>
      <c r="AK936" s="373"/>
      <c r="AL936" s="357">
        <v>100</v>
      </c>
      <c r="AM936" s="358"/>
      <c r="AN936" s="358"/>
      <c r="AO936" s="359"/>
      <c r="AP936" s="360" t="s">
        <v>619</v>
      </c>
      <c r="AQ936" s="360"/>
      <c r="AR936" s="360"/>
      <c r="AS936" s="360"/>
      <c r="AT936" s="360"/>
      <c r="AU936" s="360"/>
      <c r="AV936" s="360"/>
      <c r="AW936" s="360"/>
      <c r="AX936" s="360"/>
    </row>
    <row r="937" spans="1:50" ht="30" customHeight="1">
      <c r="A937" s="376">
        <v>2</v>
      </c>
      <c r="B937" s="376">
        <v>1</v>
      </c>
      <c r="C937" s="347" t="s">
        <v>646</v>
      </c>
      <c r="D937" s="347"/>
      <c r="E937" s="347"/>
      <c r="F937" s="347"/>
      <c r="G937" s="347"/>
      <c r="H937" s="347"/>
      <c r="I937" s="347"/>
      <c r="J937" s="348">
        <v>1180005014381</v>
      </c>
      <c r="K937" s="349"/>
      <c r="L937" s="349"/>
      <c r="M937" s="349"/>
      <c r="N937" s="349"/>
      <c r="O937" s="349"/>
      <c r="P937" s="362" t="s">
        <v>648</v>
      </c>
      <c r="Q937" s="350"/>
      <c r="R937" s="350"/>
      <c r="S937" s="350"/>
      <c r="T937" s="350"/>
      <c r="U937" s="350"/>
      <c r="V937" s="350"/>
      <c r="W937" s="350"/>
      <c r="X937" s="350"/>
      <c r="Y937" s="351">
        <v>233</v>
      </c>
      <c r="Z937" s="352"/>
      <c r="AA937" s="352"/>
      <c r="AB937" s="353"/>
      <c r="AC937" s="363" t="s">
        <v>493</v>
      </c>
      <c r="AD937" s="363"/>
      <c r="AE937" s="363"/>
      <c r="AF937" s="363"/>
      <c r="AG937" s="363"/>
      <c r="AH937" s="372">
        <v>1</v>
      </c>
      <c r="AI937" s="373"/>
      <c r="AJ937" s="373"/>
      <c r="AK937" s="373"/>
      <c r="AL937" s="357">
        <v>94.3</v>
      </c>
      <c r="AM937" s="358"/>
      <c r="AN937" s="358"/>
      <c r="AO937" s="359"/>
      <c r="AP937" s="360" t="s">
        <v>619</v>
      </c>
      <c r="AQ937" s="360"/>
      <c r="AR937" s="360"/>
      <c r="AS937" s="360"/>
      <c r="AT937" s="360"/>
      <c r="AU937" s="360"/>
      <c r="AV937" s="360"/>
      <c r="AW937" s="360"/>
      <c r="AX937" s="360"/>
    </row>
    <row r="938" spans="1:50" ht="54" customHeight="1">
      <c r="A938" s="376">
        <v>3</v>
      </c>
      <c r="B938" s="376">
        <v>1</v>
      </c>
      <c r="C938" s="361" t="s">
        <v>689</v>
      </c>
      <c r="D938" s="347"/>
      <c r="E938" s="347"/>
      <c r="F938" s="347"/>
      <c r="G938" s="347"/>
      <c r="H938" s="347"/>
      <c r="I938" s="347"/>
      <c r="J938" s="348">
        <v>1010005002667</v>
      </c>
      <c r="K938" s="349"/>
      <c r="L938" s="349"/>
      <c r="M938" s="349"/>
      <c r="N938" s="349"/>
      <c r="O938" s="349"/>
      <c r="P938" s="362" t="s">
        <v>649</v>
      </c>
      <c r="Q938" s="350"/>
      <c r="R938" s="350"/>
      <c r="S938" s="350"/>
      <c r="T938" s="350"/>
      <c r="U938" s="350"/>
      <c r="V938" s="350"/>
      <c r="W938" s="350"/>
      <c r="X938" s="350"/>
      <c r="Y938" s="351">
        <v>94</v>
      </c>
      <c r="Z938" s="352"/>
      <c r="AA938" s="352"/>
      <c r="AB938" s="353"/>
      <c r="AC938" s="363" t="s">
        <v>493</v>
      </c>
      <c r="AD938" s="363"/>
      <c r="AE938" s="363"/>
      <c r="AF938" s="363"/>
      <c r="AG938" s="363"/>
      <c r="AH938" s="355">
        <v>3</v>
      </c>
      <c r="AI938" s="356"/>
      <c r="AJ938" s="356"/>
      <c r="AK938" s="356"/>
      <c r="AL938" s="357">
        <v>79.5</v>
      </c>
      <c r="AM938" s="358"/>
      <c r="AN938" s="358"/>
      <c r="AO938" s="359"/>
      <c r="AP938" s="360" t="s">
        <v>619</v>
      </c>
      <c r="AQ938" s="360"/>
      <c r="AR938" s="360"/>
      <c r="AS938" s="360"/>
      <c r="AT938" s="360"/>
      <c r="AU938" s="360"/>
      <c r="AV938" s="360"/>
      <c r="AW938" s="360"/>
      <c r="AX938" s="360"/>
    </row>
    <row r="939" spans="1:50" ht="30" customHeight="1">
      <c r="A939" s="376">
        <v>4</v>
      </c>
      <c r="B939" s="376">
        <v>1</v>
      </c>
      <c r="C939" s="361" t="s">
        <v>690</v>
      </c>
      <c r="D939" s="347"/>
      <c r="E939" s="347"/>
      <c r="F939" s="347"/>
      <c r="G939" s="347"/>
      <c r="H939" s="347"/>
      <c r="I939" s="347"/>
      <c r="J939" s="348">
        <v>4013305001526</v>
      </c>
      <c r="K939" s="349"/>
      <c r="L939" s="349"/>
      <c r="M939" s="349"/>
      <c r="N939" s="349"/>
      <c r="O939" s="349"/>
      <c r="P939" s="362" t="s">
        <v>650</v>
      </c>
      <c r="Q939" s="350"/>
      <c r="R939" s="350"/>
      <c r="S939" s="350"/>
      <c r="T939" s="350"/>
      <c r="U939" s="350"/>
      <c r="V939" s="350"/>
      <c r="W939" s="350"/>
      <c r="X939" s="350"/>
      <c r="Y939" s="351">
        <v>35</v>
      </c>
      <c r="Z939" s="352"/>
      <c r="AA939" s="352"/>
      <c r="AB939" s="353"/>
      <c r="AC939" s="363" t="s">
        <v>493</v>
      </c>
      <c r="AD939" s="363"/>
      <c r="AE939" s="363"/>
      <c r="AF939" s="363"/>
      <c r="AG939" s="363"/>
      <c r="AH939" s="355">
        <v>1</v>
      </c>
      <c r="AI939" s="356"/>
      <c r="AJ939" s="356"/>
      <c r="AK939" s="356"/>
      <c r="AL939" s="357">
        <v>100</v>
      </c>
      <c r="AM939" s="358"/>
      <c r="AN939" s="358"/>
      <c r="AO939" s="359"/>
      <c r="AP939" s="360" t="s">
        <v>619</v>
      </c>
      <c r="AQ939" s="360"/>
      <c r="AR939" s="360"/>
      <c r="AS939" s="360"/>
      <c r="AT939" s="360"/>
      <c r="AU939" s="360"/>
      <c r="AV939" s="360"/>
      <c r="AW939" s="360"/>
      <c r="AX939" s="360"/>
    </row>
    <row r="940" spans="1:50" ht="56.25" customHeight="1">
      <c r="A940" s="376">
        <v>5</v>
      </c>
      <c r="B940" s="376">
        <v>1</v>
      </c>
      <c r="C940" s="347" t="s">
        <v>683</v>
      </c>
      <c r="D940" s="347"/>
      <c r="E940" s="347"/>
      <c r="F940" s="347"/>
      <c r="G940" s="347"/>
      <c r="H940" s="347"/>
      <c r="I940" s="347"/>
      <c r="J940" s="348">
        <v>4010405000185</v>
      </c>
      <c r="K940" s="349"/>
      <c r="L940" s="349"/>
      <c r="M940" s="349"/>
      <c r="N940" s="349"/>
      <c r="O940" s="349"/>
      <c r="P940" s="362" t="s">
        <v>650</v>
      </c>
      <c r="Q940" s="350"/>
      <c r="R940" s="350"/>
      <c r="S940" s="350"/>
      <c r="T940" s="350"/>
      <c r="U940" s="350"/>
      <c r="V940" s="350"/>
      <c r="W940" s="350"/>
      <c r="X940" s="350"/>
      <c r="Y940" s="351">
        <v>19</v>
      </c>
      <c r="Z940" s="352"/>
      <c r="AA940" s="352"/>
      <c r="AB940" s="353"/>
      <c r="AC940" s="363" t="s">
        <v>496</v>
      </c>
      <c r="AD940" s="363"/>
      <c r="AE940" s="363"/>
      <c r="AF940" s="363"/>
      <c r="AG940" s="363"/>
      <c r="AH940" s="355">
        <v>1</v>
      </c>
      <c r="AI940" s="356"/>
      <c r="AJ940" s="356"/>
      <c r="AK940" s="356"/>
      <c r="AL940" s="357">
        <v>99.9</v>
      </c>
      <c r="AM940" s="358"/>
      <c r="AN940" s="358"/>
      <c r="AO940" s="359"/>
      <c r="AP940" s="360" t="s">
        <v>619</v>
      </c>
      <c r="AQ940" s="360"/>
      <c r="AR940" s="360"/>
      <c r="AS940" s="360"/>
      <c r="AT940" s="360"/>
      <c r="AU940" s="360"/>
      <c r="AV940" s="360"/>
      <c r="AW940" s="360"/>
      <c r="AX940" s="360"/>
    </row>
    <row r="941" spans="1:50" ht="58.5" customHeight="1">
      <c r="A941" s="376">
        <v>6</v>
      </c>
      <c r="B941" s="376">
        <v>1</v>
      </c>
      <c r="C941" s="347" t="s">
        <v>684</v>
      </c>
      <c r="D941" s="347"/>
      <c r="E941" s="347"/>
      <c r="F941" s="347"/>
      <c r="G941" s="347"/>
      <c r="H941" s="347"/>
      <c r="I941" s="347"/>
      <c r="J941" s="348" t="s">
        <v>619</v>
      </c>
      <c r="K941" s="349"/>
      <c r="L941" s="349"/>
      <c r="M941" s="349"/>
      <c r="N941" s="349"/>
      <c r="O941" s="349"/>
      <c r="P941" s="362" t="s">
        <v>650</v>
      </c>
      <c r="Q941" s="350"/>
      <c r="R941" s="350"/>
      <c r="S941" s="350"/>
      <c r="T941" s="350"/>
      <c r="U941" s="350"/>
      <c r="V941" s="350"/>
      <c r="W941" s="350"/>
      <c r="X941" s="350"/>
      <c r="Y941" s="351">
        <v>16</v>
      </c>
      <c r="Z941" s="352"/>
      <c r="AA941" s="352"/>
      <c r="AB941" s="353"/>
      <c r="AC941" s="354" t="s">
        <v>496</v>
      </c>
      <c r="AD941" s="354"/>
      <c r="AE941" s="354"/>
      <c r="AF941" s="354"/>
      <c r="AG941" s="354"/>
      <c r="AH941" s="355">
        <v>1</v>
      </c>
      <c r="AI941" s="356"/>
      <c r="AJ941" s="356"/>
      <c r="AK941" s="356"/>
      <c r="AL941" s="357">
        <v>100</v>
      </c>
      <c r="AM941" s="358"/>
      <c r="AN941" s="358"/>
      <c r="AO941" s="359"/>
      <c r="AP941" s="360" t="s">
        <v>619</v>
      </c>
      <c r="AQ941" s="360"/>
      <c r="AR941" s="360"/>
      <c r="AS941" s="360"/>
      <c r="AT941" s="360"/>
      <c r="AU941" s="360"/>
      <c r="AV941" s="360"/>
      <c r="AW941" s="360"/>
      <c r="AX941" s="360"/>
    </row>
    <row r="942" spans="1:50" ht="66.75" customHeight="1">
      <c r="A942" s="376">
        <v>7</v>
      </c>
      <c r="B942" s="376">
        <v>1</v>
      </c>
      <c r="C942" s="347" t="s">
        <v>685</v>
      </c>
      <c r="D942" s="347"/>
      <c r="E942" s="347"/>
      <c r="F942" s="347"/>
      <c r="G942" s="347"/>
      <c r="H942" s="347"/>
      <c r="I942" s="347"/>
      <c r="J942" s="348" t="s">
        <v>619</v>
      </c>
      <c r="K942" s="349"/>
      <c r="L942" s="349"/>
      <c r="M942" s="349"/>
      <c r="N942" s="349"/>
      <c r="O942" s="349"/>
      <c r="P942" s="362" t="s">
        <v>650</v>
      </c>
      <c r="Q942" s="350"/>
      <c r="R942" s="350"/>
      <c r="S942" s="350"/>
      <c r="T942" s="350"/>
      <c r="U942" s="350"/>
      <c r="V942" s="350"/>
      <c r="W942" s="350"/>
      <c r="X942" s="350"/>
      <c r="Y942" s="351">
        <v>15</v>
      </c>
      <c r="Z942" s="352"/>
      <c r="AA942" s="352"/>
      <c r="AB942" s="353"/>
      <c r="AC942" s="354" t="s">
        <v>496</v>
      </c>
      <c r="AD942" s="354"/>
      <c r="AE942" s="354"/>
      <c r="AF942" s="354"/>
      <c r="AG942" s="354"/>
      <c r="AH942" s="355">
        <v>1</v>
      </c>
      <c r="AI942" s="356"/>
      <c r="AJ942" s="356"/>
      <c r="AK942" s="356"/>
      <c r="AL942" s="357">
        <v>95.1</v>
      </c>
      <c r="AM942" s="358"/>
      <c r="AN942" s="358"/>
      <c r="AO942" s="359"/>
      <c r="AP942" s="360" t="s">
        <v>619</v>
      </c>
      <c r="AQ942" s="360"/>
      <c r="AR942" s="360"/>
      <c r="AS942" s="360"/>
      <c r="AT942" s="360"/>
      <c r="AU942" s="360"/>
      <c r="AV942" s="360"/>
      <c r="AW942" s="360"/>
      <c r="AX942" s="360"/>
    </row>
    <row r="943" spans="1:50" ht="66.75" customHeight="1">
      <c r="A943" s="376">
        <v>8</v>
      </c>
      <c r="B943" s="376">
        <v>1</v>
      </c>
      <c r="C943" s="347" t="s">
        <v>686</v>
      </c>
      <c r="D943" s="347"/>
      <c r="E943" s="347"/>
      <c r="F943" s="347"/>
      <c r="G943" s="347"/>
      <c r="H943" s="347"/>
      <c r="I943" s="347"/>
      <c r="J943" s="348" t="s">
        <v>619</v>
      </c>
      <c r="K943" s="349"/>
      <c r="L943" s="349"/>
      <c r="M943" s="349"/>
      <c r="N943" s="349"/>
      <c r="O943" s="349"/>
      <c r="P943" s="350" t="s">
        <v>648</v>
      </c>
      <c r="Q943" s="350"/>
      <c r="R943" s="350"/>
      <c r="S943" s="350"/>
      <c r="T943" s="350"/>
      <c r="U943" s="350"/>
      <c r="V943" s="350"/>
      <c r="W943" s="350"/>
      <c r="X943" s="350"/>
      <c r="Y943" s="351">
        <v>14</v>
      </c>
      <c r="Z943" s="352"/>
      <c r="AA943" s="352"/>
      <c r="AB943" s="353"/>
      <c r="AC943" s="354" t="s">
        <v>493</v>
      </c>
      <c r="AD943" s="354"/>
      <c r="AE943" s="354"/>
      <c r="AF943" s="354"/>
      <c r="AG943" s="354"/>
      <c r="AH943" s="355">
        <v>1</v>
      </c>
      <c r="AI943" s="356"/>
      <c r="AJ943" s="356"/>
      <c r="AK943" s="356"/>
      <c r="AL943" s="357">
        <v>100</v>
      </c>
      <c r="AM943" s="358"/>
      <c r="AN943" s="358"/>
      <c r="AO943" s="359"/>
      <c r="AP943" s="360" t="s">
        <v>619</v>
      </c>
      <c r="AQ943" s="360"/>
      <c r="AR943" s="360"/>
      <c r="AS943" s="360"/>
      <c r="AT943" s="360"/>
      <c r="AU943" s="360"/>
      <c r="AV943" s="360"/>
      <c r="AW943" s="360"/>
      <c r="AX943" s="360"/>
    </row>
    <row r="944" spans="1:50" ht="51" customHeight="1">
      <c r="A944" s="376">
        <v>9</v>
      </c>
      <c r="B944" s="376">
        <v>1</v>
      </c>
      <c r="C944" s="347" t="s">
        <v>687</v>
      </c>
      <c r="D944" s="347"/>
      <c r="E944" s="347"/>
      <c r="F944" s="347"/>
      <c r="G944" s="347"/>
      <c r="H944" s="347"/>
      <c r="I944" s="347"/>
      <c r="J944" s="348">
        <v>4010405010556</v>
      </c>
      <c r="K944" s="349"/>
      <c r="L944" s="349"/>
      <c r="M944" s="349"/>
      <c r="N944" s="349"/>
      <c r="O944" s="349"/>
      <c r="P944" s="362" t="s">
        <v>650</v>
      </c>
      <c r="Q944" s="350"/>
      <c r="R944" s="350"/>
      <c r="S944" s="350"/>
      <c r="T944" s="350"/>
      <c r="U944" s="350"/>
      <c r="V944" s="350"/>
      <c r="W944" s="350"/>
      <c r="X944" s="350"/>
      <c r="Y944" s="351">
        <v>11</v>
      </c>
      <c r="Z944" s="352"/>
      <c r="AA944" s="352"/>
      <c r="AB944" s="353"/>
      <c r="AC944" s="354" t="s">
        <v>496</v>
      </c>
      <c r="AD944" s="354"/>
      <c r="AE944" s="354"/>
      <c r="AF944" s="354"/>
      <c r="AG944" s="354"/>
      <c r="AH944" s="355">
        <v>1</v>
      </c>
      <c r="AI944" s="356"/>
      <c r="AJ944" s="356"/>
      <c r="AK944" s="356"/>
      <c r="AL944" s="357">
        <v>93</v>
      </c>
      <c r="AM944" s="358"/>
      <c r="AN944" s="358"/>
      <c r="AO944" s="359"/>
      <c r="AP944" s="360" t="s">
        <v>619</v>
      </c>
      <c r="AQ944" s="360"/>
      <c r="AR944" s="360"/>
      <c r="AS944" s="360"/>
      <c r="AT944" s="360"/>
      <c r="AU944" s="360"/>
      <c r="AV944" s="360"/>
      <c r="AW944" s="360"/>
      <c r="AX944" s="360"/>
    </row>
    <row r="945" spans="1:50" ht="30" customHeight="1">
      <c r="A945" s="376">
        <v>10</v>
      </c>
      <c r="B945" s="376">
        <v>1</v>
      </c>
      <c r="C945" s="347" t="s">
        <v>688</v>
      </c>
      <c r="D945" s="347"/>
      <c r="E945" s="347"/>
      <c r="F945" s="347"/>
      <c r="G945" s="347"/>
      <c r="H945" s="347"/>
      <c r="I945" s="347"/>
      <c r="J945" s="348">
        <v>1010005002873</v>
      </c>
      <c r="K945" s="349"/>
      <c r="L945" s="349"/>
      <c r="M945" s="349"/>
      <c r="N945" s="349"/>
      <c r="O945" s="349"/>
      <c r="P945" s="362" t="s">
        <v>650</v>
      </c>
      <c r="Q945" s="350"/>
      <c r="R945" s="350"/>
      <c r="S945" s="350"/>
      <c r="T945" s="350"/>
      <c r="U945" s="350"/>
      <c r="V945" s="350"/>
      <c r="W945" s="350"/>
      <c r="X945" s="350"/>
      <c r="Y945" s="351">
        <v>7</v>
      </c>
      <c r="Z945" s="352"/>
      <c r="AA945" s="352"/>
      <c r="AB945" s="353"/>
      <c r="AC945" s="354" t="s">
        <v>496</v>
      </c>
      <c r="AD945" s="354"/>
      <c r="AE945" s="354"/>
      <c r="AF945" s="354"/>
      <c r="AG945" s="354"/>
      <c r="AH945" s="355">
        <v>1</v>
      </c>
      <c r="AI945" s="356"/>
      <c r="AJ945" s="356"/>
      <c r="AK945" s="356"/>
      <c r="AL945" s="357">
        <v>99.9</v>
      </c>
      <c r="AM945" s="358"/>
      <c r="AN945" s="358"/>
      <c r="AO945" s="359"/>
      <c r="AP945" s="360" t="s">
        <v>619</v>
      </c>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c r="A969" s="376">
        <v>1</v>
      </c>
      <c r="B969" s="376">
        <v>1</v>
      </c>
      <c r="C969" s="361" t="s">
        <v>651</v>
      </c>
      <c r="D969" s="347"/>
      <c r="E969" s="347"/>
      <c r="F969" s="347"/>
      <c r="G969" s="347"/>
      <c r="H969" s="347"/>
      <c r="I969" s="347"/>
      <c r="J969" s="348">
        <v>8000020130001</v>
      </c>
      <c r="K969" s="349"/>
      <c r="L969" s="349"/>
      <c r="M969" s="349"/>
      <c r="N969" s="349"/>
      <c r="O969" s="349"/>
      <c r="P969" s="362" t="s">
        <v>652</v>
      </c>
      <c r="Q969" s="350"/>
      <c r="R969" s="350"/>
      <c r="S969" s="350"/>
      <c r="T969" s="350"/>
      <c r="U969" s="350"/>
      <c r="V969" s="350"/>
      <c r="W969" s="350"/>
      <c r="X969" s="350"/>
      <c r="Y969" s="351">
        <v>9</v>
      </c>
      <c r="Z969" s="352"/>
      <c r="AA969" s="352"/>
      <c r="AB969" s="353"/>
      <c r="AC969" s="363" t="s">
        <v>499</v>
      </c>
      <c r="AD969" s="371"/>
      <c r="AE969" s="371"/>
      <c r="AF969" s="371"/>
      <c r="AG969" s="371"/>
      <c r="AH969" s="372" t="s">
        <v>619</v>
      </c>
      <c r="AI969" s="373"/>
      <c r="AJ969" s="373"/>
      <c r="AK969" s="373"/>
      <c r="AL969" s="357" t="s">
        <v>619</v>
      </c>
      <c r="AM969" s="358"/>
      <c r="AN969" s="358"/>
      <c r="AO969" s="359"/>
      <c r="AP969" s="360" t="s">
        <v>619</v>
      </c>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c r="A1035" s="376">
        <v>1</v>
      </c>
      <c r="B1035" s="376">
        <v>1</v>
      </c>
      <c r="C1035" s="347" t="s">
        <v>662</v>
      </c>
      <c r="D1035" s="347"/>
      <c r="E1035" s="347"/>
      <c r="F1035" s="347"/>
      <c r="G1035" s="347"/>
      <c r="H1035" s="347"/>
      <c r="I1035" s="347"/>
      <c r="J1035" s="348">
        <v>7010401072259</v>
      </c>
      <c r="K1035" s="349"/>
      <c r="L1035" s="349"/>
      <c r="M1035" s="349"/>
      <c r="N1035" s="349"/>
      <c r="O1035" s="349"/>
      <c r="P1035" s="362" t="s">
        <v>666</v>
      </c>
      <c r="Q1035" s="350"/>
      <c r="R1035" s="350"/>
      <c r="S1035" s="350"/>
      <c r="T1035" s="350"/>
      <c r="U1035" s="350"/>
      <c r="V1035" s="350"/>
      <c r="W1035" s="350"/>
      <c r="X1035" s="350"/>
      <c r="Y1035" s="351">
        <v>199</v>
      </c>
      <c r="Z1035" s="352"/>
      <c r="AA1035" s="352"/>
      <c r="AB1035" s="353"/>
      <c r="AC1035" s="363" t="s">
        <v>492</v>
      </c>
      <c r="AD1035" s="371"/>
      <c r="AE1035" s="371"/>
      <c r="AF1035" s="371"/>
      <c r="AG1035" s="371"/>
      <c r="AH1035" s="372">
        <v>1</v>
      </c>
      <c r="AI1035" s="373"/>
      <c r="AJ1035" s="373"/>
      <c r="AK1035" s="373"/>
      <c r="AL1035" s="357">
        <v>99.3</v>
      </c>
      <c r="AM1035" s="358"/>
      <c r="AN1035" s="358"/>
      <c r="AO1035" s="359"/>
      <c r="AP1035" s="360" t="s">
        <v>619</v>
      </c>
      <c r="AQ1035" s="360"/>
      <c r="AR1035" s="360"/>
      <c r="AS1035" s="360"/>
      <c r="AT1035" s="360"/>
      <c r="AU1035" s="360"/>
      <c r="AV1035" s="360"/>
      <c r="AW1035" s="360"/>
      <c r="AX1035" s="360"/>
    </row>
    <row r="1036" spans="1:50" ht="30" customHeight="1">
      <c r="A1036" s="376">
        <v>2</v>
      </c>
      <c r="B1036" s="376">
        <v>1</v>
      </c>
      <c r="C1036" s="347" t="s">
        <v>663</v>
      </c>
      <c r="D1036" s="347"/>
      <c r="E1036" s="347"/>
      <c r="F1036" s="347"/>
      <c r="G1036" s="347"/>
      <c r="H1036" s="347"/>
      <c r="I1036" s="347"/>
      <c r="J1036" s="348">
        <v>8010401009458</v>
      </c>
      <c r="K1036" s="349"/>
      <c r="L1036" s="349"/>
      <c r="M1036" s="349"/>
      <c r="N1036" s="349"/>
      <c r="O1036" s="349"/>
      <c r="P1036" s="362" t="s">
        <v>667</v>
      </c>
      <c r="Q1036" s="350"/>
      <c r="R1036" s="350"/>
      <c r="S1036" s="350"/>
      <c r="T1036" s="350"/>
      <c r="U1036" s="350"/>
      <c r="V1036" s="350"/>
      <c r="W1036" s="350"/>
      <c r="X1036" s="350"/>
      <c r="Y1036" s="351">
        <v>81</v>
      </c>
      <c r="Z1036" s="352"/>
      <c r="AA1036" s="352"/>
      <c r="AB1036" s="353"/>
      <c r="AC1036" s="363" t="s">
        <v>493</v>
      </c>
      <c r="AD1036" s="363"/>
      <c r="AE1036" s="363"/>
      <c r="AF1036" s="363"/>
      <c r="AG1036" s="363"/>
      <c r="AH1036" s="372">
        <v>1</v>
      </c>
      <c r="AI1036" s="373"/>
      <c r="AJ1036" s="373"/>
      <c r="AK1036" s="373"/>
      <c r="AL1036" s="357">
        <v>97.9</v>
      </c>
      <c r="AM1036" s="358"/>
      <c r="AN1036" s="358"/>
      <c r="AO1036" s="359"/>
      <c r="AP1036" s="360" t="s">
        <v>619</v>
      </c>
      <c r="AQ1036" s="360"/>
      <c r="AR1036" s="360"/>
      <c r="AS1036" s="360"/>
      <c r="AT1036" s="360"/>
      <c r="AU1036" s="360"/>
      <c r="AV1036" s="360"/>
      <c r="AW1036" s="360"/>
      <c r="AX1036" s="360"/>
    </row>
    <row r="1037" spans="1:50" ht="30" customHeight="1">
      <c r="A1037" s="376">
        <v>3</v>
      </c>
      <c r="B1037" s="376">
        <v>1</v>
      </c>
      <c r="C1037" s="361" t="s">
        <v>664</v>
      </c>
      <c r="D1037" s="347"/>
      <c r="E1037" s="347"/>
      <c r="F1037" s="347"/>
      <c r="G1037" s="347"/>
      <c r="H1037" s="347"/>
      <c r="I1037" s="347"/>
      <c r="J1037" s="348">
        <v>1020001071491</v>
      </c>
      <c r="K1037" s="349"/>
      <c r="L1037" s="349"/>
      <c r="M1037" s="349"/>
      <c r="N1037" s="349"/>
      <c r="O1037" s="349"/>
      <c r="P1037" s="362" t="s">
        <v>668</v>
      </c>
      <c r="Q1037" s="350"/>
      <c r="R1037" s="350"/>
      <c r="S1037" s="350"/>
      <c r="T1037" s="350"/>
      <c r="U1037" s="350"/>
      <c r="V1037" s="350"/>
      <c r="W1037" s="350"/>
      <c r="X1037" s="350"/>
      <c r="Y1037" s="351">
        <v>17</v>
      </c>
      <c r="Z1037" s="352"/>
      <c r="AA1037" s="352"/>
      <c r="AB1037" s="353"/>
      <c r="AC1037" s="363" t="s">
        <v>499</v>
      </c>
      <c r="AD1037" s="363"/>
      <c r="AE1037" s="363"/>
      <c r="AF1037" s="363"/>
      <c r="AG1037" s="363"/>
      <c r="AH1037" s="355">
        <v>1</v>
      </c>
      <c r="AI1037" s="356"/>
      <c r="AJ1037" s="356"/>
      <c r="AK1037" s="356"/>
      <c r="AL1037" s="357">
        <v>100</v>
      </c>
      <c r="AM1037" s="358"/>
      <c r="AN1037" s="358"/>
      <c r="AO1037" s="359"/>
      <c r="AP1037" s="360" t="s">
        <v>619</v>
      </c>
      <c r="AQ1037" s="360"/>
      <c r="AR1037" s="360"/>
      <c r="AS1037" s="360"/>
      <c r="AT1037" s="360"/>
      <c r="AU1037" s="360"/>
      <c r="AV1037" s="360"/>
      <c r="AW1037" s="360"/>
      <c r="AX1037" s="360"/>
    </row>
    <row r="1038" spans="1:50" ht="30" customHeight="1">
      <c r="A1038" s="376">
        <v>4</v>
      </c>
      <c r="B1038" s="376">
        <v>1</v>
      </c>
      <c r="C1038" s="361" t="s">
        <v>665</v>
      </c>
      <c r="D1038" s="347"/>
      <c r="E1038" s="347"/>
      <c r="F1038" s="347"/>
      <c r="G1038" s="347"/>
      <c r="H1038" s="347"/>
      <c r="I1038" s="347"/>
      <c r="J1038" s="348">
        <v>8070001022970</v>
      </c>
      <c r="K1038" s="349"/>
      <c r="L1038" s="349"/>
      <c r="M1038" s="349"/>
      <c r="N1038" s="349"/>
      <c r="O1038" s="349"/>
      <c r="P1038" s="362" t="s">
        <v>669</v>
      </c>
      <c r="Q1038" s="350"/>
      <c r="R1038" s="350"/>
      <c r="S1038" s="350"/>
      <c r="T1038" s="350"/>
      <c r="U1038" s="350"/>
      <c r="V1038" s="350"/>
      <c r="W1038" s="350"/>
      <c r="X1038" s="350"/>
      <c r="Y1038" s="351">
        <v>4</v>
      </c>
      <c r="Z1038" s="352"/>
      <c r="AA1038" s="352"/>
      <c r="AB1038" s="353"/>
      <c r="AC1038" s="363" t="s">
        <v>492</v>
      </c>
      <c r="AD1038" s="363"/>
      <c r="AE1038" s="363"/>
      <c r="AF1038" s="363"/>
      <c r="AG1038" s="363"/>
      <c r="AH1038" s="355">
        <v>1</v>
      </c>
      <c r="AI1038" s="356"/>
      <c r="AJ1038" s="356"/>
      <c r="AK1038" s="356"/>
      <c r="AL1038" s="357">
        <v>100</v>
      </c>
      <c r="AM1038" s="358"/>
      <c r="AN1038" s="358"/>
      <c r="AO1038" s="359"/>
      <c r="AP1038" s="360" t="s">
        <v>619</v>
      </c>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9.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c r="A1102" s="376">
        <v>1</v>
      </c>
      <c r="B1102" s="376">
        <v>1</v>
      </c>
      <c r="C1102" s="374" t="s">
        <v>653</v>
      </c>
      <c r="D1102" s="374"/>
      <c r="E1102" s="375" t="s">
        <v>620</v>
      </c>
      <c r="F1102" s="375"/>
      <c r="G1102" s="375"/>
      <c r="H1102" s="375"/>
      <c r="I1102" s="375"/>
      <c r="J1102" s="348">
        <v>5180001038835</v>
      </c>
      <c r="K1102" s="349"/>
      <c r="L1102" s="349"/>
      <c r="M1102" s="349"/>
      <c r="N1102" s="349"/>
      <c r="O1102" s="349"/>
      <c r="P1102" s="350" t="s">
        <v>630</v>
      </c>
      <c r="Q1102" s="350"/>
      <c r="R1102" s="350"/>
      <c r="S1102" s="350"/>
      <c r="T1102" s="350"/>
      <c r="U1102" s="350"/>
      <c r="V1102" s="350"/>
      <c r="W1102" s="350"/>
      <c r="X1102" s="350"/>
      <c r="Y1102" s="351">
        <v>828</v>
      </c>
      <c r="Z1102" s="352"/>
      <c r="AA1102" s="352"/>
      <c r="AB1102" s="353"/>
      <c r="AC1102" s="354" t="s">
        <v>493</v>
      </c>
      <c r="AD1102" s="354"/>
      <c r="AE1102" s="354"/>
      <c r="AF1102" s="354"/>
      <c r="AG1102" s="354"/>
      <c r="AH1102" s="355">
        <v>6</v>
      </c>
      <c r="AI1102" s="356"/>
      <c r="AJ1102" s="356"/>
      <c r="AK1102" s="356"/>
      <c r="AL1102" s="357">
        <v>92.04029231680822</v>
      </c>
      <c r="AM1102" s="358"/>
      <c r="AN1102" s="358"/>
      <c r="AO1102" s="359"/>
      <c r="AP1102" s="360" t="s">
        <v>619</v>
      </c>
      <c r="AQ1102" s="360"/>
      <c r="AR1102" s="360"/>
      <c r="AS1102" s="360"/>
      <c r="AT1102" s="360"/>
      <c r="AU1102" s="360"/>
      <c r="AV1102" s="360"/>
      <c r="AW1102" s="360"/>
      <c r="AX1102" s="360"/>
    </row>
    <row r="1103" spans="1:50" ht="30" customHeight="1">
      <c r="A1103" s="376">
        <v>2</v>
      </c>
      <c r="B1103" s="376">
        <v>1</v>
      </c>
      <c r="C1103" s="374" t="s">
        <v>653</v>
      </c>
      <c r="D1103" s="374"/>
      <c r="E1103" s="375" t="s">
        <v>625</v>
      </c>
      <c r="F1103" s="375"/>
      <c r="G1103" s="375"/>
      <c r="H1103" s="375"/>
      <c r="I1103" s="375"/>
      <c r="J1103" s="348">
        <v>7180001023711</v>
      </c>
      <c r="K1103" s="349"/>
      <c r="L1103" s="349"/>
      <c r="M1103" s="349"/>
      <c r="N1103" s="349"/>
      <c r="O1103" s="349"/>
      <c r="P1103" s="350" t="s">
        <v>654</v>
      </c>
      <c r="Q1103" s="350"/>
      <c r="R1103" s="350"/>
      <c r="S1103" s="350"/>
      <c r="T1103" s="350"/>
      <c r="U1103" s="350"/>
      <c r="V1103" s="350"/>
      <c r="W1103" s="350"/>
      <c r="X1103" s="350"/>
      <c r="Y1103" s="351">
        <v>583</v>
      </c>
      <c r="Z1103" s="352"/>
      <c r="AA1103" s="352"/>
      <c r="AB1103" s="353"/>
      <c r="AC1103" s="354" t="s">
        <v>493</v>
      </c>
      <c r="AD1103" s="354"/>
      <c r="AE1103" s="354"/>
      <c r="AF1103" s="354"/>
      <c r="AG1103" s="354"/>
      <c r="AH1103" s="355">
        <v>1</v>
      </c>
      <c r="AI1103" s="356"/>
      <c r="AJ1103" s="356"/>
      <c r="AK1103" s="356"/>
      <c r="AL1103" s="357">
        <v>98.966351440510223</v>
      </c>
      <c r="AM1103" s="358"/>
      <c r="AN1103" s="358"/>
      <c r="AO1103" s="359"/>
      <c r="AP1103" s="360" t="s">
        <v>619</v>
      </c>
      <c r="AQ1103" s="360"/>
      <c r="AR1103" s="360"/>
      <c r="AS1103" s="360"/>
      <c r="AT1103" s="360"/>
      <c r="AU1103" s="360"/>
      <c r="AV1103" s="360"/>
      <c r="AW1103" s="360"/>
      <c r="AX1103" s="360"/>
    </row>
    <row r="1104" spans="1:50" ht="30" customHeight="1">
      <c r="A1104" s="376">
        <v>3</v>
      </c>
      <c r="B1104" s="376">
        <v>1</v>
      </c>
      <c r="C1104" s="374" t="s">
        <v>653</v>
      </c>
      <c r="D1104" s="374"/>
      <c r="E1104" s="375" t="s">
        <v>622</v>
      </c>
      <c r="F1104" s="375"/>
      <c r="G1104" s="375"/>
      <c r="H1104" s="375"/>
      <c r="I1104" s="375"/>
      <c r="J1104" s="348">
        <v>1080001008819</v>
      </c>
      <c r="K1104" s="349"/>
      <c r="L1104" s="349"/>
      <c r="M1104" s="349"/>
      <c r="N1104" s="349"/>
      <c r="O1104" s="349"/>
      <c r="P1104" s="350" t="s">
        <v>630</v>
      </c>
      <c r="Q1104" s="350"/>
      <c r="R1104" s="350"/>
      <c r="S1104" s="350"/>
      <c r="T1104" s="350"/>
      <c r="U1104" s="350"/>
      <c r="V1104" s="350"/>
      <c r="W1104" s="350"/>
      <c r="X1104" s="350"/>
      <c r="Y1104" s="351">
        <v>576</v>
      </c>
      <c r="Z1104" s="352"/>
      <c r="AA1104" s="352"/>
      <c r="AB1104" s="353"/>
      <c r="AC1104" s="354" t="s">
        <v>493</v>
      </c>
      <c r="AD1104" s="354"/>
      <c r="AE1104" s="354"/>
      <c r="AF1104" s="354"/>
      <c r="AG1104" s="354"/>
      <c r="AH1104" s="355">
        <v>4</v>
      </c>
      <c r="AI1104" s="356"/>
      <c r="AJ1104" s="356"/>
      <c r="AK1104" s="356"/>
      <c r="AL1104" s="357">
        <v>98.826436071649169</v>
      </c>
      <c r="AM1104" s="358"/>
      <c r="AN1104" s="358"/>
      <c r="AO1104" s="359"/>
      <c r="AP1104" s="360" t="s">
        <v>619</v>
      </c>
      <c r="AQ1104" s="360"/>
      <c r="AR1104" s="360"/>
      <c r="AS1104" s="360"/>
      <c r="AT1104" s="360"/>
      <c r="AU1104" s="360"/>
      <c r="AV1104" s="360"/>
      <c r="AW1104" s="360"/>
      <c r="AX1104" s="360"/>
    </row>
    <row r="1105" spans="1:50" ht="30" customHeight="1">
      <c r="A1105" s="376">
        <v>4</v>
      </c>
      <c r="B1105" s="376">
        <v>1</v>
      </c>
      <c r="C1105" s="374" t="s">
        <v>653</v>
      </c>
      <c r="D1105" s="374"/>
      <c r="E1105" s="375" t="s">
        <v>656</v>
      </c>
      <c r="F1105" s="375"/>
      <c r="G1105" s="375"/>
      <c r="H1105" s="375"/>
      <c r="I1105" s="375"/>
      <c r="J1105" s="348">
        <v>9100001008651</v>
      </c>
      <c r="K1105" s="349"/>
      <c r="L1105" s="349"/>
      <c r="M1105" s="349"/>
      <c r="N1105" s="349"/>
      <c r="O1105" s="349"/>
      <c r="P1105" s="350" t="s">
        <v>661</v>
      </c>
      <c r="Q1105" s="350"/>
      <c r="R1105" s="350"/>
      <c r="S1105" s="350"/>
      <c r="T1105" s="350"/>
      <c r="U1105" s="350"/>
      <c r="V1105" s="350"/>
      <c r="W1105" s="350"/>
      <c r="X1105" s="350"/>
      <c r="Y1105" s="351">
        <v>474</v>
      </c>
      <c r="Z1105" s="352"/>
      <c r="AA1105" s="352"/>
      <c r="AB1105" s="353"/>
      <c r="AC1105" s="354" t="s">
        <v>493</v>
      </c>
      <c r="AD1105" s="354"/>
      <c r="AE1105" s="354"/>
      <c r="AF1105" s="354"/>
      <c r="AG1105" s="354"/>
      <c r="AH1105" s="355">
        <v>4</v>
      </c>
      <c r="AI1105" s="356"/>
      <c r="AJ1105" s="356"/>
      <c r="AK1105" s="356"/>
      <c r="AL1105" s="357">
        <v>90.267769096563754</v>
      </c>
      <c r="AM1105" s="358"/>
      <c r="AN1105" s="358"/>
      <c r="AO1105" s="359"/>
      <c r="AP1105" s="360" t="s">
        <v>619</v>
      </c>
      <c r="AQ1105" s="360"/>
      <c r="AR1105" s="360"/>
      <c r="AS1105" s="360"/>
      <c r="AT1105" s="360"/>
      <c r="AU1105" s="360"/>
      <c r="AV1105" s="360"/>
      <c r="AW1105" s="360"/>
      <c r="AX1105" s="360"/>
    </row>
    <row r="1106" spans="1:50" ht="30" customHeight="1">
      <c r="A1106" s="376">
        <v>5</v>
      </c>
      <c r="B1106" s="376">
        <v>1</v>
      </c>
      <c r="C1106" s="374" t="s">
        <v>653</v>
      </c>
      <c r="D1106" s="374"/>
      <c r="E1106" s="375" t="s">
        <v>657</v>
      </c>
      <c r="F1106" s="375"/>
      <c r="G1106" s="375"/>
      <c r="H1106" s="375"/>
      <c r="I1106" s="375"/>
      <c r="J1106" s="348">
        <v>8190001010311</v>
      </c>
      <c r="K1106" s="349"/>
      <c r="L1106" s="349"/>
      <c r="M1106" s="349"/>
      <c r="N1106" s="349"/>
      <c r="O1106" s="349"/>
      <c r="P1106" s="350" t="s">
        <v>654</v>
      </c>
      <c r="Q1106" s="350"/>
      <c r="R1106" s="350"/>
      <c r="S1106" s="350"/>
      <c r="T1106" s="350"/>
      <c r="U1106" s="350"/>
      <c r="V1106" s="350"/>
      <c r="W1106" s="350"/>
      <c r="X1106" s="350"/>
      <c r="Y1106" s="351">
        <v>467</v>
      </c>
      <c r="Z1106" s="352"/>
      <c r="AA1106" s="352"/>
      <c r="AB1106" s="353"/>
      <c r="AC1106" s="354" t="s">
        <v>493</v>
      </c>
      <c r="AD1106" s="354"/>
      <c r="AE1106" s="354"/>
      <c r="AF1106" s="354"/>
      <c r="AG1106" s="354"/>
      <c r="AH1106" s="355">
        <v>1</v>
      </c>
      <c r="AI1106" s="356"/>
      <c r="AJ1106" s="356"/>
      <c r="AK1106" s="356"/>
      <c r="AL1106" s="357">
        <v>98.263197975778127</v>
      </c>
      <c r="AM1106" s="358"/>
      <c r="AN1106" s="358"/>
      <c r="AO1106" s="359"/>
      <c r="AP1106" s="360" t="s">
        <v>619</v>
      </c>
      <c r="AQ1106" s="360"/>
      <c r="AR1106" s="360"/>
      <c r="AS1106" s="360"/>
      <c r="AT1106" s="360"/>
      <c r="AU1106" s="360"/>
      <c r="AV1106" s="360"/>
      <c r="AW1106" s="360"/>
      <c r="AX1106" s="360"/>
    </row>
    <row r="1107" spans="1:50" ht="30" customHeight="1">
      <c r="A1107" s="376">
        <v>6</v>
      </c>
      <c r="B1107" s="376">
        <v>1</v>
      </c>
      <c r="C1107" s="374" t="s">
        <v>653</v>
      </c>
      <c r="D1107" s="374"/>
      <c r="E1107" s="375" t="s">
        <v>623</v>
      </c>
      <c r="F1107" s="375"/>
      <c r="G1107" s="375"/>
      <c r="H1107" s="375"/>
      <c r="I1107" s="375"/>
      <c r="J1107" s="348">
        <v>3180301026673</v>
      </c>
      <c r="K1107" s="349"/>
      <c r="L1107" s="349"/>
      <c r="M1107" s="349"/>
      <c r="N1107" s="349"/>
      <c r="O1107" s="349"/>
      <c r="P1107" s="350" t="s">
        <v>654</v>
      </c>
      <c r="Q1107" s="350"/>
      <c r="R1107" s="350"/>
      <c r="S1107" s="350"/>
      <c r="T1107" s="350"/>
      <c r="U1107" s="350"/>
      <c r="V1107" s="350"/>
      <c r="W1107" s="350"/>
      <c r="X1107" s="350"/>
      <c r="Y1107" s="351">
        <v>463</v>
      </c>
      <c r="Z1107" s="352"/>
      <c r="AA1107" s="352"/>
      <c r="AB1107" s="353"/>
      <c r="AC1107" s="354" t="s">
        <v>493</v>
      </c>
      <c r="AD1107" s="354"/>
      <c r="AE1107" s="354"/>
      <c r="AF1107" s="354"/>
      <c r="AG1107" s="354"/>
      <c r="AH1107" s="355">
        <v>1</v>
      </c>
      <c r="AI1107" s="356"/>
      <c r="AJ1107" s="356"/>
      <c r="AK1107" s="356"/>
      <c r="AL1107" s="357">
        <v>99.636641805316501</v>
      </c>
      <c r="AM1107" s="358"/>
      <c r="AN1107" s="358"/>
      <c r="AO1107" s="359"/>
      <c r="AP1107" s="360" t="s">
        <v>619</v>
      </c>
      <c r="AQ1107" s="360"/>
      <c r="AR1107" s="360"/>
      <c r="AS1107" s="360"/>
      <c r="AT1107" s="360"/>
      <c r="AU1107" s="360"/>
      <c r="AV1107" s="360"/>
      <c r="AW1107" s="360"/>
      <c r="AX1107" s="360"/>
    </row>
    <row r="1108" spans="1:50" ht="30" customHeight="1">
      <c r="A1108" s="376">
        <v>7</v>
      </c>
      <c r="B1108" s="376">
        <v>1</v>
      </c>
      <c r="C1108" s="374" t="s">
        <v>653</v>
      </c>
      <c r="D1108" s="374"/>
      <c r="E1108" s="375" t="s">
        <v>624</v>
      </c>
      <c r="F1108" s="375"/>
      <c r="G1108" s="375"/>
      <c r="H1108" s="375"/>
      <c r="I1108" s="375"/>
      <c r="J1108" s="348">
        <v>3080001001466</v>
      </c>
      <c r="K1108" s="349"/>
      <c r="L1108" s="349"/>
      <c r="M1108" s="349"/>
      <c r="N1108" s="349"/>
      <c r="O1108" s="349"/>
      <c r="P1108" s="350" t="s">
        <v>630</v>
      </c>
      <c r="Q1108" s="350"/>
      <c r="R1108" s="350"/>
      <c r="S1108" s="350"/>
      <c r="T1108" s="350"/>
      <c r="U1108" s="350"/>
      <c r="V1108" s="350"/>
      <c r="W1108" s="350"/>
      <c r="X1108" s="350"/>
      <c r="Y1108" s="351">
        <v>450</v>
      </c>
      <c r="Z1108" s="352"/>
      <c r="AA1108" s="352"/>
      <c r="AB1108" s="353"/>
      <c r="AC1108" s="354" t="s">
        <v>493</v>
      </c>
      <c r="AD1108" s="354"/>
      <c r="AE1108" s="354"/>
      <c r="AF1108" s="354"/>
      <c r="AG1108" s="354"/>
      <c r="AH1108" s="355">
        <v>2</v>
      </c>
      <c r="AI1108" s="356"/>
      <c r="AJ1108" s="356"/>
      <c r="AK1108" s="356"/>
      <c r="AL1108" s="357">
        <v>96.784776902887131</v>
      </c>
      <c r="AM1108" s="358"/>
      <c r="AN1108" s="358"/>
      <c r="AO1108" s="359"/>
      <c r="AP1108" s="360" t="s">
        <v>619</v>
      </c>
      <c r="AQ1108" s="360"/>
      <c r="AR1108" s="360"/>
      <c r="AS1108" s="360"/>
      <c r="AT1108" s="360"/>
      <c r="AU1108" s="360"/>
      <c r="AV1108" s="360"/>
      <c r="AW1108" s="360"/>
      <c r="AX1108" s="360"/>
    </row>
    <row r="1109" spans="1:50" ht="30" customHeight="1">
      <c r="A1109" s="376">
        <v>8</v>
      </c>
      <c r="B1109" s="376">
        <v>1</v>
      </c>
      <c r="C1109" s="374" t="s">
        <v>653</v>
      </c>
      <c r="D1109" s="374"/>
      <c r="E1109" s="375" t="s">
        <v>658</v>
      </c>
      <c r="F1109" s="375"/>
      <c r="G1109" s="375"/>
      <c r="H1109" s="375"/>
      <c r="I1109" s="375"/>
      <c r="J1109" s="348">
        <v>1080401003733</v>
      </c>
      <c r="K1109" s="349"/>
      <c r="L1109" s="349"/>
      <c r="M1109" s="349"/>
      <c r="N1109" s="349"/>
      <c r="O1109" s="349"/>
      <c r="P1109" s="350" t="s">
        <v>661</v>
      </c>
      <c r="Q1109" s="350"/>
      <c r="R1109" s="350"/>
      <c r="S1109" s="350"/>
      <c r="T1109" s="350"/>
      <c r="U1109" s="350"/>
      <c r="V1109" s="350"/>
      <c r="W1109" s="350"/>
      <c r="X1109" s="350"/>
      <c r="Y1109" s="351">
        <v>415</v>
      </c>
      <c r="Z1109" s="352"/>
      <c r="AA1109" s="352"/>
      <c r="AB1109" s="353"/>
      <c r="AC1109" s="354" t="s">
        <v>493</v>
      </c>
      <c r="AD1109" s="354"/>
      <c r="AE1109" s="354"/>
      <c r="AF1109" s="354"/>
      <c r="AG1109" s="354"/>
      <c r="AH1109" s="355">
        <v>4</v>
      </c>
      <c r="AI1109" s="356"/>
      <c r="AJ1109" s="356"/>
      <c r="AK1109" s="356"/>
      <c r="AL1109" s="357">
        <v>91.258933479934029</v>
      </c>
      <c r="AM1109" s="358"/>
      <c r="AN1109" s="358"/>
      <c r="AO1109" s="359"/>
      <c r="AP1109" s="360" t="s">
        <v>619</v>
      </c>
      <c r="AQ1109" s="360"/>
      <c r="AR1109" s="360"/>
      <c r="AS1109" s="360"/>
      <c r="AT1109" s="360"/>
      <c r="AU1109" s="360"/>
      <c r="AV1109" s="360"/>
      <c r="AW1109" s="360"/>
      <c r="AX1109" s="360"/>
    </row>
    <row r="1110" spans="1:50" ht="30" customHeight="1">
      <c r="A1110" s="376">
        <v>9</v>
      </c>
      <c r="B1110" s="376">
        <v>1</v>
      </c>
      <c r="C1110" s="374" t="s">
        <v>653</v>
      </c>
      <c r="D1110" s="374"/>
      <c r="E1110" s="375" t="s">
        <v>659</v>
      </c>
      <c r="F1110" s="375"/>
      <c r="G1110" s="375"/>
      <c r="H1110" s="375"/>
      <c r="I1110" s="375"/>
      <c r="J1110" s="348">
        <v>5080001002504</v>
      </c>
      <c r="K1110" s="349"/>
      <c r="L1110" s="349"/>
      <c r="M1110" s="349"/>
      <c r="N1110" s="349"/>
      <c r="O1110" s="349"/>
      <c r="P1110" s="350" t="s">
        <v>630</v>
      </c>
      <c r="Q1110" s="350"/>
      <c r="R1110" s="350"/>
      <c r="S1110" s="350"/>
      <c r="T1110" s="350"/>
      <c r="U1110" s="350"/>
      <c r="V1110" s="350"/>
      <c r="W1110" s="350"/>
      <c r="X1110" s="350"/>
      <c r="Y1110" s="351">
        <v>396</v>
      </c>
      <c r="Z1110" s="352"/>
      <c r="AA1110" s="352"/>
      <c r="AB1110" s="353"/>
      <c r="AC1110" s="354" t="s">
        <v>493</v>
      </c>
      <c r="AD1110" s="354"/>
      <c r="AE1110" s="354"/>
      <c r="AF1110" s="354"/>
      <c r="AG1110" s="354"/>
      <c r="AH1110" s="355">
        <v>6</v>
      </c>
      <c r="AI1110" s="356"/>
      <c r="AJ1110" s="356"/>
      <c r="AK1110" s="356"/>
      <c r="AL1110" s="357">
        <v>94.421095054407274</v>
      </c>
      <c r="AM1110" s="358"/>
      <c r="AN1110" s="358"/>
      <c r="AO1110" s="359"/>
      <c r="AP1110" s="360" t="s">
        <v>619</v>
      </c>
      <c r="AQ1110" s="360"/>
      <c r="AR1110" s="360"/>
      <c r="AS1110" s="360"/>
      <c r="AT1110" s="360"/>
      <c r="AU1110" s="360"/>
      <c r="AV1110" s="360"/>
      <c r="AW1110" s="360"/>
      <c r="AX1110" s="360"/>
    </row>
    <row r="1111" spans="1:50" ht="30" customHeight="1">
      <c r="A1111" s="376">
        <v>10</v>
      </c>
      <c r="B1111" s="376">
        <v>1</v>
      </c>
      <c r="C1111" s="374" t="s">
        <v>653</v>
      </c>
      <c r="D1111" s="374"/>
      <c r="E1111" s="375" t="s">
        <v>660</v>
      </c>
      <c r="F1111" s="375"/>
      <c r="G1111" s="375"/>
      <c r="H1111" s="375"/>
      <c r="I1111" s="375"/>
      <c r="J1111" s="348">
        <v>1180001096804</v>
      </c>
      <c r="K1111" s="349"/>
      <c r="L1111" s="349"/>
      <c r="M1111" s="349"/>
      <c r="N1111" s="349"/>
      <c r="O1111" s="349"/>
      <c r="P1111" s="350" t="s">
        <v>630</v>
      </c>
      <c r="Q1111" s="350"/>
      <c r="R1111" s="350"/>
      <c r="S1111" s="350"/>
      <c r="T1111" s="350"/>
      <c r="U1111" s="350"/>
      <c r="V1111" s="350"/>
      <c r="W1111" s="350"/>
      <c r="X1111" s="350"/>
      <c r="Y1111" s="351">
        <v>392</v>
      </c>
      <c r="Z1111" s="352"/>
      <c r="AA1111" s="352"/>
      <c r="AB1111" s="353"/>
      <c r="AC1111" s="354" t="s">
        <v>493</v>
      </c>
      <c r="AD1111" s="354"/>
      <c r="AE1111" s="354"/>
      <c r="AF1111" s="354"/>
      <c r="AG1111" s="354"/>
      <c r="AH1111" s="355">
        <v>5</v>
      </c>
      <c r="AI1111" s="356"/>
      <c r="AJ1111" s="356"/>
      <c r="AK1111" s="356"/>
      <c r="AL1111" s="357">
        <v>97.859931794592995</v>
      </c>
      <c r="AM1111" s="358"/>
      <c r="AN1111" s="358"/>
      <c r="AO1111" s="359"/>
      <c r="AP1111" s="360" t="s">
        <v>619</v>
      </c>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7.5" customHeight="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31">
      <formula>IF(RIGHT(TEXT(P14,"0.#"),1)=".",FALSE,TRUE)</formula>
    </cfRule>
    <cfRule type="expression" dxfId="2818" priority="14032">
      <formula>IF(RIGHT(TEXT(P14,"0.#"),1)=".",TRUE,FALSE)</formula>
    </cfRule>
  </conditionalFormatting>
  <conditionalFormatting sqref="AE32">
    <cfRule type="expression" dxfId="2817" priority="14021">
      <formula>IF(RIGHT(TEXT(AE32,"0.#"),1)=".",FALSE,TRUE)</formula>
    </cfRule>
    <cfRule type="expression" dxfId="2816" priority="14022">
      <formula>IF(RIGHT(TEXT(AE32,"0.#"),1)=".",TRUE,FALSE)</formula>
    </cfRule>
  </conditionalFormatting>
  <conditionalFormatting sqref="P18:AX18">
    <cfRule type="expression" dxfId="2815" priority="13907">
      <formula>IF(RIGHT(TEXT(P18,"0.#"),1)=".",FALSE,TRUE)</formula>
    </cfRule>
    <cfRule type="expression" dxfId="2814" priority="13908">
      <formula>IF(RIGHT(TEXT(P18,"0.#"),1)=".",TRUE,FALSE)</formula>
    </cfRule>
  </conditionalFormatting>
  <conditionalFormatting sqref="Y782">
    <cfRule type="expression" dxfId="2813" priority="13903">
      <formula>IF(RIGHT(TEXT(Y782,"0.#"),1)=".",FALSE,TRUE)</formula>
    </cfRule>
    <cfRule type="expression" dxfId="2812" priority="13904">
      <formula>IF(RIGHT(TEXT(Y782,"0.#"),1)=".",TRUE,FALSE)</formula>
    </cfRule>
  </conditionalFormatting>
  <conditionalFormatting sqref="Y791">
    <cfRule type="expression" dxfId="2811" priority="13899">
      <formula>IF(RIGHT(TEXT(Y791,"0.#"),1)=".",FALSE,TRUE)</formula>
    </cfRule>
    <cfRule type="expression" dxfId="2810" priority="13900">
      <formula>IF(RIGHT(TEXT(Y791,"0.#"),1)=".",TRUE,FALSE)</formula>
    </cfRule>
  </conditionalFormatting>
  <conditionalFormatting sqref="Y822:Y829 Y820 Y809:Y816 Y807 Y796:Y803 Y794">
    <cfRule type="expression" dxfId="2809" priority="13681">
      <formula>IF(RIGHT(TEXT(Y794,"0.#"),1)=".",FALSE,TRUE)</formula>
    </cfRule>
    <cfRule type="expression" dxfId="2808" priority="13682">
      <formula>IF(RIGHT(TEXT(Y794,"0.#"),1)=".",TRUE,FALSE)</formula>
    </cfRule>
  </conditionalFormatting>
  <conditionalFormatting sqref="P16:AQ17 P15:AX15 P13:AQ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83:Y790 Y781">
    <cfRule type="expression" dxfId="2801" priority="13705">
      <formula>IF(RIGHT(TEXT(Y781,"0.#"),1)=".",FALSE,TRUE)</formula>
    </cfRule>
    <cfRule type="expression" dxfId="2800" priority="13706">
      <formula>IF(RIGHT(TEXT(Y781,"0.#"),1)=".",TRUE,FALSE)</formula>
    </cfRule>
  </conditionalFormatting>
  <conditionalFormatting sqref="AU782">
    <cfRule type="expression" dxfId="2799" priority="13703">
      <formula>IF(RIGHT(TEXT(AU782,"0.#"),1)=".",FALSE,TRUE)</formula>
    </cfRule>
    <cfRule type="expression" dxfId="2798" priority="13704">
      <formula>IF(RIGHT(TEXT(AU782,"0.#"),1)=".",TRUE,FALSE)</formula>
    </cfRule>
  </conditionalFormatting>
  <conditionalFormatting sqref="AU791">
    <cfRule type="expression" dxfId="2797" priority="13701">
      <formula>IF(RIGHT(TEXT(AU791,"0.#"),1)=".",FALSE,TRUE)</formula>
    </cfRule>
    <cfRule type="expression" dxfId="2796" priority="13702">
      <formula>IF(RIGHT(TEXT(AU791,"0.#"),1)=".",TRUE,FALSE)</formula>
    </cfRule>
  </conditionalFormatting>
  <conditionalFormatting sqref="AU783:AU790 AU781">
    <cfRule type="expression" dxfId="2795" priority="13699">
      <formula>IF(RIGHT(TEXT(AU781,"0.#"),1)=".",FALSE,TRUE)</formula>
    </cfRule>
    <cfRule type="expression" dxfId="2794" priority="13700">
      <formula>IF(RIGHT(TEXT(AU781,"0.#"),1)=".",TRUE,FALSE)</formula>
    </cfRule>
  </conditionalFormatting>
  <conditionalFormatting sqref="Y821 Y808 Y795">
    <cfRule type="expression" dxfId="2793" priority="13685">
      <formula>IF(RIGHT(TEXT(Y795,"0.#"),1)=".",FALSE,TRUE)</formula>
    </cfRule>
    <cfRule type="expression" dxfId="2792" priority="13686">
      <formula>IF(RIGHT(TEXT(Y795,"0.#"),1)=".",TRUE,FALSE)</formula>
    </cfRule>
  </conditionalFormatting>
  <conditionalFormatting sqref="Y830 Y817 Y804">
    <cfRule type="expression" dxfId="2791" priority="13683">
      <formula>IF(RIGHT(TEXT(Y804,"0.#"),1)=".",FALSE,TRUE)</formula>
    </cfRule>
    <cfRule type="expression" dxfId="2790" priority="13684">
      <formula>IF(RIGHT(TEXT(Y804,"0.#"),1)=".",TRUE,FALSE)</formula>
    </cfRule>
  </conditionalFormatting>
  <conditionalFormatting sqref="AU821 AU808 AU795">
    <cfRule type="expression" dxfId="2789" priority="13679">
      <formula>IF(RIGHT(TEXT(AU795,"0.#"),1)=".",FALSE,TRUE)</formula>
    </cfRule>
    <cfRule type="expression" dxfId="2788" priority="13680">
      <formula>IF(RIGHT(TEXT(AU795,"0.#"),1)=".",TRUE,FALSE)</formula>
    </cfRule>
  </conditionalFormatting>
  <conditionalFormatting sqref="AU830 AU817 AU804">
    <cfRule type="expression" dxfId="2787" priority="13677">
      <formula>IF(RIGHT(TEXT(AU804,"0.#"),1)=".",FALSE,TRUE)</formula>
    </cfRule>
    <cfRule type="expression" dxfId="2786" priority="13678">
      <formula>IF(RIGHT(TEXT(AU804,"0.#"),1)=".",TRUE,FALSE)</formula>
    </cfRule>
  </conditionalFormatting>
  <conditionalFormatting sqref="AU822:AU829 AU820 AU809:AU816 AU807 AU796:AU803 AU794">
    <cfRule type="expression" dxfId="2785" priority="13675">
      <formula>IF(RIGHT(TEXT(AU794,"0.#"),1)=".",FALSE,TRUE)</formula>
    </cfRule>
    <cfRule type="expression" dxfId="2784" priority="13676">
      <formula>IF(RIGHT(TEXT(AU794,"0.#"),1)=".",TRUE,FALSE)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AM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5:AO866">
    <cfRule type="expression" dxfId="2519" priority="6653">
      <formula>IF(AND(AL845&gt;=0, RIGHT(TEXT(AL845,"0.#"),1)&lt;&gt;"."),TRUE,FALSE)</formula>
    </cfRule>
    <cfRule type="expression" dxfId="2518" priority="6654">
      <formula>IF(AND(AL845&gt;=0, RIGHT(TEXT(AL845,"0.#"),1)="."),TRUE,FALSE)</formula>
    </cfRule>
    <cfRule type="expression" dxfId="2517" priority="6655">
      <formula>IF(AND(AL845&lt;0, RIGHT(TEXT(AL845,"0.#"),1)&lt;&gt;"."),TRUE,FALSE)</formula>
    </cfRule>
    <cfRule type="expression" dxfId="2516" priority="6656">
      <formula>IF(AND(AL845&lt;0, RIGHT(TEXT(AL845,"0.#"),1)="."),TRUE,FALSE)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39:Y866">
    <cfRule type="expression" dxfId="2445" priority="2981">
      <formula>IF(RIGHT(TEXT(Y839,"0.#"),1)=".",FALSE,TRUE)</formula>
    </cfRule>
    <cfRule type="expression" dxfId="2444" priority="2982">
      <formula>IF(RIGHT(TEXT(Y839,"0.#"),1)=".",TRUE,FALSE)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2:AO1131">
    <cfRule type="expression" dxfId="2415" priority="2887">
      <formula>IF(AND(AL1102&gt;=0, RIGHT(TEXT(AL1102,"0.#"),1)&lt;&gt;"."),TRUE,FALSE)</formula>
    </cfRule>
    <cfRule type="expression" dxfId="2414" priority="2888">
      <formula>IF(AND(AL1102&gt;=0, RIGHT(TEXT(AL1102,"0.#"),1)="."),TRUE,FALSE)</formula>
    </cfRule>
    <cfRule type="expression" dxfId="2413" priority="2889">
      <formula>IF(AND(AL1102&lt;0, RIGHT(TEXT(AL1102,"0.#"),1)&lt;&gt;"."),TRUE,FALSE)</formula>
    </cfRule>
    <cfRule type="expression" dxfId="2412" priority="2890">
      <formula>IF(AND(AL1102&lt;0, RIGHT(TEXT(AL1102,"0.#"),1)="."),TRUE,FALSE)</formula>
    </cfRule>
  </conditionalFormatting>
  <conditionalFormatting sqref="Y1102:Y1131">
    <cfRule type="expression" dxfId="2411" priority="2885">
      <formula>IF(RIGHT(TEXT(Y1102,"0.#"),1)=".",FALSE,TRUE)</formula>
    </cfRule>
    <cfRule type="expression" dxfId="2410" priority="2886">
      <formula>IF(RIGHT(TEXT(Y1102,"0.#"),1)=".",TRUE,FALSE)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37:AO844">
    <cfRule type="expression" dxfId="2401" priority="2839">
      <formula>IF(AND(AL837&gt;=0, RIGHT(TEXT(AL837,"0.#"),1)&lt;&gt;"."),TRUE,FALSE)</formula>
    </cfRule>
    <cfRule type="expression" dxfId="2400" priority="2840">
      <formula>IF(AND(AL837&gt;=0, RIGHT(TEXT(AL837,"0.#"),1)="."),TRUE,FALSE)</formula>
    </cfRule>
    <cfRule type="expression" dxfId="2399" priority="2841">
      <formula>IF(AND(AL837&lt;0, RIGHT(TEXT(AL837,"0.#"),1)&lt;&gt;"."),TRUE,FALSE)</formula>
    </cfRule>
    <cfRule type="expression" dxfId="2398" priority="2842">
      <formula>IF(AND(AL837&lt;0, RIGHT(TEXT(AL837,"0.#"),1)="."),TRUE,FALSE)</formula>
    </cfRule>
  </conditionalFormatting>
  <conditionalFormatting sqref="Y837:Y838">
    <cfRule type="expression" dxfId="2397" priority="2837">
      <formula>IF(RIGHT(TEXT(Y837,"0.#"),1)=".",FALSE,TRUE)</formula>
    </cfRule>
    <cfRule type="expression" dxfId="2396" priority="2838">
      <formula>IF(RIGHT(TEXT(Y837,"0.#"),1)=".",TRUE,FALSE)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72:Y899">
    <cfRule type="expression" dxfId="2079" priority="2097">
      <formula>IF(RIGHT(TEXT(Y872,"0.#"),1)=".",FALSE,TRUE)</formula>
    </cfRule>
    <cfRule type="expression" dxfId="2078" priority="2098">
      <formula>IF(RIGHT(TEXT(Y872,"0.#"),1)=".",TRUE,FALSE)</formula>
    </cfRule>
  </conditionalFormatting>
  <conditionalFormatting sqref="Y870:Y871">
    <cfRule type="expression" dxfId="2077" priority="2091">
      <formula>IF(RIGHT(TEXT(Y870,"0.#"),1)=".",FALSE,TRUE)</formula>
    </cfRule>
    <cfRule type="expression" dxfId="2076" priority="2092">
      <formula>IF(RIGHT(TEXT(Y870,"0.#"),1)=".",TRUE,FALSE)</formula>
    </cfRule>
  </conditionalFormatting>
  <conditionalFormatting sqref="Y905:Y932">
    <cfRule type="expression" dxfId="2075" priority="2085">
      <formula>IF(RIGHT(TEXT(Y905,"0.#"),1)=".",FALSE,TRUE)</formula>
    </cfRule>
    <cfRule type="expression" dxfId="2074" priority="2086">
      <formula>IF(RIGHT(TEXT(Y905,"0.#"),1)=".",TRUE,FALSE)</formula>
    </cfRule>
  </conditionalFormatting>
  <conditionalFormatting sqref="Y903:Y904">
    <cfRule type="expression" dxfId="2073" priority="2079">
      <formula>IF(RIGHT(TEXT(Y903,"0.#"),1)=".",FALSE,TRUE)</formula>
    </cfRule>
    <cfRule type="expression" dxfId="2072" priority="2080">
      <formula>IF(RIGHT(TEXT(Y903,"0.#"),1)=".",TRUE,FALSE)</formula>
    </cfRule>
  </conditionalFormatting>
  <conditionalFormatting sqref="Y938:Y965">
    <cfRule type="expression" dxfId="2071" priority="2073">
      <formula>IF(RIGHT(TEXT(Y938,"0.#"),1)=".",FALSE,TRUE)</formula>
    </cfRule>
    <cfRule type="expression" dxfId="2070" priority="2074">
      <formula>IF(RIGHT(TEXT(Y938,"0.#"),1)=".",TRUE,FALSE)</formula>
    </cfRule>
  </conditionalFormatting>
  <conditionalFormatting sqref="Y936:Y937">
    <cfRule type="expression" dxfId="2069" priority="2067">
      <formula>IF(RIGHT(TEXT(Y936,"0.#"),1)=".",FALSE,TRUE)</formula>
    </cfRule>
    <cfRule type="expression" dxfId="2068" priority="2068">
      <formula>IF(RIGHT(TEXT(Y936,"0.#"),1)=".",TRUE,FALSE)</formula>
    </cfRule>
  </conditionalFormatting>
  <conditionalFormatting sqref="Y971:Y998">
    <cfRule type="expression" dxfId="2067" priority="2061">
      <formula>IF(RIGHT(TEXT(Y971,"0.#"),1)=".",FALSE,TRUE)</formula>
    </cfRule>
    <cfRule type="expression" dxfId="2066" priority="2062">
      <formula>IF(RIGHT(TEXT(Y971,"0.#"),1)=".",TRUE,FALSE)</formula>
    </cfRule>
  </conditionalFormatting>
  <conditionalFormatting sqref="Y969:Y970">
    <cfRule type="expression" dxfId="2065" priority="2055">
      <formula>IF(RIGHT(TEXT(Y969,"0.#"),1)=".",FALSE,TRUE)</formula>
    </cfRule>
    <cfRule type="expression" dxfId="2064" priority="2056">
      <formula>IF(RIGHT(TEXT(Y969,"0.#"),1)=".",TRUE,FALSE)</formula>
    </cfRule>
  </conditionalFormatting>
  <conditionalFormatting sqref="Y1004:Y1031">
    <cfRule type="expression" dxfId="2063" priority="2049">
      <formula>IF(RIGHT(TEXT(Y1004,"0.#"),1)=".",FALSE,TRUE)</formula>
    </cfRule>
    <cfRule type="expression" dxfId="2062" priority="2050">
      <formula>IF(RIGHT(TEXT(Y1004,"0.#"),1)=".",TRUE,FALSE)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3:AO873 AL875:AO876 AL880:AO899">
    <cfRule type="expression" dxfId="1983" priority="2099">
      <formula>IF(AND(AL873&gt;=0, RIGHT(TEXT(AL873,"0.#"),1)&lt;&gt;"."),TRUE,FALSE)</formula>
    </cfRule>
    <cfRule type="expression" dxfId="1982" priority="2100">
      <formula>IF(AND(AL873&gt;=0, RIGHT(TEXT(AL873,"0.#"),1)="."),TRUE,FALSE)</formula>
    </cfRule>
    <cfRule type="expression" dxfId="1981" priority="2101">
      <formula>IF(AND(AL873&lt;0, RIGHT(TEXT(AL873,"0.#"),1)&lt;&gt;"."),TRUE,FALSE)</formula>
    </cfRule>
    <cfRule type="expression" dxfId="1980" priority="2102">
      <formula>IF(AND(AL873&lt;0, RIGHT(TEXT(AL873,"0.#"),1)="."),TRUE,FALSE)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13:AO932">
    <cfRule type="expression" dxfId="1975" priority="2087">
      <formula>IF(AND(AL913&gt;=0, RIGHT(TEXT(AL913,"0.#"),1)&lt;&gt;"."),TRUE,FALSE)</formula>
    </cfRule>
    <cfRule type="expression" dxfId="1974" priority="2088">
      <formula>IF(AND(AL913&gt;=0, RIGHT(TEXT(AL913,"0.#"),1)="."),TRUE,FALSE)</formula>
    </cfRule>
    <cfRule type="expression" dxfId="1973" priority="2089">
      <formula>IF(AND(AL913&lt;0, RIGHT(TEXT(AL913,"0.#"),1)&lt;&gt;"."),TRUE,FALSE)</formula>
    </cfRule>
    <cfRule type="expression" dxfId="1972" priority="2090">
      <formula>IF(AND(AL913&lt;0, RIGHT(TEXT(AL913,"0.#"),1)="."),TRUE,FALSE)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7:AO877">
    <cfRule type="expression" dxfId="719" priority="17">
      <formula>IF(AND(AL877&gt;=0, RIGHT(TEXT(AL877,"0.#"),1)&lt;&gt;"."),TRUE,FALSE)</formula>
    </cfRule>
    <cfRule type="expression" dxfId="718" priority="18">
      <formula>IF(AND(AL877&gt;=0, RIGHT(TEXT(AL877,"0.#"),1)="."),TRUE,FALSE)</formula>
    </cfRule>
    <cfRule type="expression" dxfId="717" priority="19">
      <formula>IF(AND(AL877&lt;0, RIGHT(TEXT(AL877,"0.#"),1)&lt;&gt;"."),TRUE,FALSE)</formula>
    </cfRule>
    <cfRule type="expression" dxfId="716" priority="20">
      <formula>IF(AND(AL877&lt;0, RIGHT(TEXT(AL877,"0.#"),1)="."),TRUE,FALSE)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AL879:AO879">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AL903:AO912">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3" max="49" man="1"/>
    <brk id="833" max="49" man="1"/>
    <brk id="933"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c r="A10" s="14" t="s">
        <v>445</v>
      </c>
      <c r="B10" s="15" t="s">
        <v>568</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435</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559</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450</v>
      </c>
    </row>
    <row r="96" spans="25:25">
      <c r="Y96" s="32" t="s">
        <v>507</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0"/>
      <c r="AA2" s="831"/>
      <c r="AB2" s="1028" t="s">
        <v>11</v>
      </c>
      <c r="AC2" s="1029"/>
      <c r="AD2" s="1030"/>
      <c r="AE2" s="1034" t="s">
        <v>551</v>
      </c>
      <c r="AF2" s="1034"/>
      <c r="AG2" s="1034"/>
      <c r="AH2" s="1034"/>
      <c r="AI2" s="1034" t="s">
        <v>548</v>
      </c>
      <c r="AJ2" s="1034"/>
      <c r="AK2" s="1034"/>
      <c r="AL2" s="1034"/>
      <c r="AM2" s="1034" t="s">
        <v>522</v>
      </c>
      <c r="AN2" s="1034"/>
      <c r="AO2" s="1034"/>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0"/>
      <c r="AA9" s="831"/>
      <c r="AB9" s="1028" t="s">
        <v>11</v>
      </c>
      <c r="AC9" s="1029"/>
      <c r="AD9" s="1030"/>
      <c r="AE9" s="1034" t="s">
        <v>552</v>
      </c>
      <c r="AF9" s="1034"/>
      <c r="AG9" s="1034"/>
      <c r="AH9" s="1034"/>
      <c r="AI9" s="1034" t="s">
        <v>548</v>
      </c>
      <c r="AJ9" s="1034"/>
      <c r="AK9" s="1034"/>
      <c r="AL9" s="1034"/>
      <c r="AM9" s="1034" t="s">
        <v>522</v>
      </c>
      <c r="AN9" s="1034"/>
      <c r="AO9" s="1034"/>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0"/>
      <c r="AA16" s="831"/>
      <c r="AB16" s="1028" t="s">
        <v>11</v>
      </c>
      <c r="AC16" s="1029"/>
      <c r="AD16" s="1030"/>
      <c r="AE16" s="1034" t="s">
        <v>551</v>
      </c>
      <c r="AF16" s="1034"/>
      <c r="AG16" s="1034"/>
      <c r="AH16" s="1034"/>
      <c r="AI16" s="1034" t="s">
        <v>549</v>
      </c>
      <c r="AJ16" s="1034"/>
      <c r="AK16" s="1034"/>
      <c r="AL16" s="1034"/>
      <c r="AM16" s="1034" t="s">
        <v>522</v>
      </c>
      <c r="AN16" s="1034"/>
      <c r="AO16" s="1034"/>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0"/>
      <c r="AA23" s="831"/>
      <c r="AB23" s="1028" t="s">
        <v>11</v>
      </c>
      <c r="AC23" s="1029"/>
      <c r="AD23" s="1030"/>
      <c r="AE23" s="1034" t="s">
        <v>553</v>
      </c>
      <c r="AF23" s="1034"/>
      <c r="AG23" s="1034"/>
      <c r="AH23" s="1034"/>
      <c r="AI23" s="1034" t="s">
        <v>548</v>
      </c>
      <c r="AJ23" s="1034"/>
      <c r="AK23" s="1034"/>
      <c r="AL23" s="1034"/>
      <c r="AM23" s="1034" t="s">
        <v>522</v>
      </c>
      <c r="AN23" s="1034"/>
      <c r="AO23" s="1034"/>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0"/>
      <c r="AA30" s="831"/>
      <c r="AB30" s="1028" t="s">
        <v>11</v>
      </c>
      <c r="AC30" s="1029"/>
      <c r="AD30" s="1030"/>
      <c r="AE30" s="1034" t="s">
        <v>551</v>
      </c>
      <c r="AF30" s="1034"/>
      <c r="AG30" s="1034"/>
      <c r="AH30" s="1034"/>
      <c r="AI30" s="1034" t="s">
        <v>548</v>
      </c>
      <c r="AJ30" s="1034"/>
      <c r="AK30" s="1034"/>
      <c r="AL30" s="1034"/>
      <c r="AM30" s="1034" t="s">
        <v>546</v>
      </c>
      <c r="AN30" s="1034"/>
      <c r="AO30" s="1034"/>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0"/>
      <c r="AA37" s="831"/>
      <c r="AB37" s="1028" t="s">
        <v>11</v>
      </c>
      <c r="AC37" s="1029"/>
      <c r="AD37" s="1030"/>
      <c r="AE37" s="1034" t="s">
        <v>553</v>
      </c>
      <c r="AF37" s="1034"/>
      <c r="AG37" s="1034"/>
      <c r="AH37" s="1034"/>
      <c r="AI37" s="1034" t="s">
        <v>550</v>
      </c>
      <c r="AJ37" s="1034"/>
      <c r="AK37" s="1034"/>
      <c r="AL37" s="1034"/>
      <c r="AM37" s="1034" t="s">
        <v>547</v>
      </c>
      <c r="AN37" s="1034"/>
      <c r="AO37" s="1034"/>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0"/>
      <c r="AA44" s="831"/>
      <c r="AB44" s="1028" t="s">
        <v>11</v>
      </c>
      <c r="AC44" s="1029"/>
      <c r="AD44" s="1030"/>
      <c r="AE44" s="1034" t="s">
        <v>551</v>
      </c>
      <c r="AF44" s="1034"/>
      <c r="AG44" s="1034"/>
      <c r="AH44" s="1034"/>
      <c r="AI44" s="1034" t="s">
        <v>548</v>
      </c>
      <c r="AJ44" s="1034"/>
      <c r="AK44" s="1034"/>
      <c r="AL44" s="1034"/>
      <c r="AM44" s="1034" t="s">
        <v>522</v>
      </c>
      <c r="AN44" s="1034"/>
      <c r="AO44" s="1034"/>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0"/>
      <c r="AA51" s="831"/>
      <c r="AB51" s="557" t="s">
        <v>11</v>
      </c>
      <c r="AC51" s="1029"/>
      <c r="AD51" s="1030"/>
      <c r="AE51" s="1034" t="s">
        <v>551</v>
      </c>
      <c r="AF51" s="1034"/>
      <c r="AG51" s="1034"/>
      <c r="AH51" s="1034"/>
      <c r="AI51" s="1034" t="s">
        <v>548</v>
      </c>
      <c r="AJ51" s="1034"/>
      <c r="AK51" s="1034"/>
      <c r="AL51" s="1034"/>
      <c r="AM51" s="1034" t="s">
        <v>522</v>
      </c>
      <c r="AN51" s="1034"/>
      <c r="AO51" s="1034"/>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0"/>
      <c r="AA58" s="831"/>
      <c r="AB58" s="1028" t="s">
        <v>11</v>
      </c>
      <c r="AC58" s="1029"/>
      <c r="AD58" s="1030"/>
      <c r="AE58" s="1034" t="s">
        <v>551</v>
      </c>
      <c r="AF58" s="1034"/>
      <c r="AG58" s="1034"/>
      <c r="AH58" s="1034"/>
      <c r="AI58" s="1034" t="s">
        <v>548</v>
      </c>
      <c r="AJ58" s="1034"/>
      <c r="AK58" s="1034"/>
      <c r="AL58" s="1034"/>
      <c r="AM58" s="1034" t="s">
        <v>522</v>
      </c>
      <c r="AN58" s="1034"/>
      <c r="AO58" s="1034"/>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0"/>
      <c r="AA65" s="831"/>
      <c r="AB65" s="1028" t="s">
        <v>11</v>
      </c>
      <c r="AC65" s="1029"/>
      <c r="AD65" s="1030"/>
      <c r="AE65" s="1034" t="s">
        <v>551</v>
      </c>
      <c r="AF65" s="1034"/>
      <c r="AG65" s="1034"/>
      <c r="AH65" s="1034"/>
      <c r="AI65" s="1034" t="s">
        <v>548</v>
      </c>
      <c r="AJ65" s="1034"/>
      <c r="AK65" s="1034"/>
      <c r="AL65" s="1034"/>
      <c r="AM65" s="1034" t="s">
        <v>522</v>
      </c>
      <c r="AN65" s="1034"/>
      <c r="AO65" s="1034"/>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7"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28</v>
      </c>
      <c r="B2" s="1054"/>
      <c r="C2" s="1054"/>
      <c r="D2" s="1054"/>
      <c r="E2" s="1054"/>
      <c r="F2" s="1055"/>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47"/>
      <c r="B3" s="1048"/>
      <c r="C3" s="1048"/>
      <c r="D3" s="1048"/>
      <c r="E3" s="1048"/>
      <c r="F3" s="1049"/>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7"/>
      <c r="B15" s="1048"/>
      <c r="C15" s="1048"/>
      <c r="D15" s="1048"/>
      <c r="E15" s="1048"/>
      <c r="F15" s="1049"/>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c r="A16" s="1047"/>
      <c r="B16" s="1048"/>
      <c r="C16" s="1048"/>
      <c r="D16" s="1048"/>
      <c r="E16" s="1048"/>
      <c r="F16" s="1049"/>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7"/>
      <c r="B28" s="1048"/>
      <c r="C28" s="1048"/>
      <c r="D28" s="1048"/>
      <c r="E28" s="1048"/>
      <c r="F28" s="1049"/>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c r="A29" s="1047"/>
      <c r="B29" s="1048"/>
      <c r="C29" s="1048"/>
      <c r="D29" s="1048"/>
      <c r="E29" s="1048"/>
      <c r="F29" s="1049"/>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7"/>
      <c r="B41" s="1048"/>
      <c r="C41" s="1048"/>
      <c r="D41" s="1048"/>
      <c r="E41" s="1048"/>
      <c r="F41" s="1049"/>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c r="A42" s="1047"/>
      <c r="B42" s="1048"/>
      <c r="C42" s="1048"/>
      <c r="D42" s="1048"/>
      <c r="E42" s="1048"/>
      <c r="F42" s="1049"/>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row r="55" spans="1:50" ht="30" customHeight="1">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c r="A56" s="1047"/>
      <c r="B56" s="1048"/>
      <c r="C56" s="1048"/>
      <c r="D56" s="1048"/>
      <c r="E56" s="1048"/>
      <c r="F56" s="1049"/>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7"/>
      <c r="B68" s="1048"/>
      <c r="C68" s="1048"/>
      <c r="D68" s="1048"/>
      <c r="E68" s="1048"/>
      <c r="F68" s="1049"/>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c r="A69" s="1047"/>
      <c r="B69" s="1048"/>
      <c r="C69" s="1048"/>
      <c r="D69" s="1048"/>
      <c r="E69" s="1048"/>
      <c r="F69" s="1049"/>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7"/>
      <c r="B81" s="1048"/>
      <c r="C81" s="1048"/>
      <c r="D81" s="1048"/>
      <c r="E81" s="1048"/>
      <c r="F81" s="1049"/>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c r="A82" s="1047"/>
      <c r="B82" s="1048"/>
      <c r="C82" s="1048"/>
      <c r="D82" s="1048"/>
      <c r="E82" s="1048"/>
      <c r="F82" s="1049"/>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7"/>
      <c r="B94" s="1048"/>
      <c r="C94" s="1048"/>
      <c r="D94" s="1048"/>
      <c r="E94" s="1048"/>
      <c r="F94" s="1049"/>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c r="A95" s="1047"/>
      <c r="B95" s="1048"/>
      <c r="C95" s="1048"/>
      <c r="D95" s="1048"/>
      <c r="E95" s="1048"/>
      <c r="F95" s="1049"/>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row r="108" spans="1:50" ht="30" customHeight="1">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c r="A109" s="1047"/>
      <c r="B109" s="1048"/>
      <c r="C109" s="1048"/>
      <c r="D109" s="1048"/>
      <c r="E109" s="1048"/>
      <c r="F109" s="1049"/>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7"/>
      <c r="B121" s="1048"/>
      <c r="C121" s="1048"/>
      <c r="D121" s="1048"/>
      <c r="E121" s="1048"/>
      <c r="F121" s="1049"/>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c r="A122" s="1047"/>
      <c r="B122" s="1048"/>
      <c r="C122" s="1048"/>
      <c r="D122" s="1048"/>
      <c r="E122" s="1048"/>
      <c r="F122" s="1049"/>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7"/>
      <c r="B134" s="1048"/>
      <c r="C134" s="1048"/>
      <c r="D134" s="1048"/>
      <c r="E134" s="1048"/>
      <c r="F134" s="1049"/>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c r="A135" s="1047"/>
      <c r="B135" s="1048"/>
      <c r="C135" s="1048"/>
      <c r="D135" s="1048"/>
      <c r="E135" s="1048"/>
      <c r="F135" s="1049"/>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7"/>
      <c r="B147" s="1048"/>
      <c r="C147" s="1048"/>
      <c r="D147" s="1048"/>
      <c r="E147" s="1048"/>
      <c r="F147" s="1049"/>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c r="A148" s="1047"/>
      <c r="B148" s="1048"/>
      <c r="C148" s="1048"/>
      <c r="D148" s="1048"/>
      <c r="E148" s="1048"/>
      <c r="F148" s="1049"/>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row r="161" spans="1:50" ht="30" customHeight="1">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c r="A162" s="1047"/>
      <c r="B162" s="1048"/>
      <c r="C162" s="1048"/>
      <c r="D162" s="1048"/>
      <c r="E162" s="1048"/>
      <c r="F162" s="1049"/>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7"/>
      <c r="B174" s="1048"/>
      <c r="C174" s="1048"/>
      <c r="D174" s="1048"/>
      <c r="E174" s="1048"/>
      <c r="F174" s="1049"/>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c r="A175" s="1047"/>
      <c r="B175" s="1048"/>
      <c r="C175" s="1048"/>
      <c r="D175" s="1048"/>
      <c r="E175" s="1048"/>
      <c r="F175" s="1049"/>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7"/>
      <c r="B187" s="1048"/>
      <c r="C187" s="1048"/>
      <c r="D187" s="1048"/>
      <c r="E187" s="1048"/>
      <c r="F187" s="1049"/>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c r="A188" s="1047"/>
      <c r="B188" s="1048"/>
      <c r="C188" s="1048"/>
      <c r="D188" s="1048"/>
      <c r="E188" s="1048"/>
      <c r="F188" s="1049"/>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7"/>
      <c r="B200" s="1048"/>
      <c r="C200" s="1048"/>
      <c r="D200" s="1048"/>
      <c r="E200" s="1048"/>
      <c r="F200" s="1049"/>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c r="A201" s="1047"/>
      <c r="B201" s="1048"/>
      <c r="C201" s="1048"/>
      <c r="D201" s="1048"/>
      <c r="E201" s="1048"/>
      <c r="F201" s="1049"/>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row r="214" spans="1:50" ht="30" customHeight="1">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c r="A215" s="1047"/>
      <c r="B215" s="1048"/>
      <c r="C215" s="1048"/>
      <c r="D215" s="1048"/>
      <c r="E215" s="1048"/>
      <c r="F215" s="1049"/>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7"/>
      <c r="B227" s="1048"/>
      <c r="C227" s="1048"/>
      <c r="D227" s="1048"/>
      <c r="E227" s="1048"/>
      <c r="F227" s="1049"/>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c r="A228" s="1047"/>
      <c r="B228" s="1048"/>
      <c r="C228" s="1048"/>
      <c r="D228" s="1048"/>
      <c r="E228" s="1048"/>
      <c r="F228" s="1049"/>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7"/>
      <c r="B240" s="1048"/>
      <c r="C240" s="1048"/>
      <c r="D240" s="1048"/>
      <c r="E240" s="1048"/>
      <c r="F240" s="1049"/>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c r="A241" s="1047"/>
      <c r="B241" s="1048"/>
      <c r="C241" s="1048"/>
      <c r="D241" s="1048"/>
      <c r="E241" s="1048"/>
      <c r="F241" s="1049"/>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7"/>
      <c r="B253" s="1048"/>
      <c r="C253" s="1048"/>
      <c r="D253" s="1048"/>
      <c r="E253" s="1048"/>
      <c r="F253" s="1049"/>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c r="A254" s="1047"/>
      <c r="B254" s="1048"/>
      <c r="C254" s="1048"/>
      <c r="D254" s="1048"/>
      <c r="E254" s="1048"/>
      <c r="F254" s="1049"/>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D1" sqref="D1"/>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2019-08-28T12:50:17Z</cp:lastPrinted>
  <dcterms:created xsi:type="dcterms:W3CDTF">2012-03-13T00:50:25Z</dcterms:created>
  <dcterms:modified xsi:type="dcterms:W3CDTF">2019-08-28T12:50:18Z</dcterms:modified>
</cp:coreProperties>
</file>