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5\7月（新様式スタート）\"/>
    </mc:Choice>
  </mc:AlternateContent>
  <bookViews>
    <workbookView xWindow="0" yWindow="0" windowWidth="19560" windowHeight="8115"/>
  </bookViews>
  <sheets>
    <sheet name="1-1(乗用・小型) _輸入" sheetId="1" r:id="rId1"/>
  </sheets>
  <externalReferences>
    <externalReference r:id="rId2"/>
    <externalReference r:id="rId3"/>
    <externalReference r:id="rId4"/>
  </externalReferences>
  <definedNames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'1-1(乗用・小型) _輸入'!$A$1:$X$18</definedName>
    <definedName name="_xlnm.Print_Titles">[2]乗用・ＲＶ車!$1:$7</definedName>
    <definedName name="っｄ" localSheetId="0">[3]!社内配布用印刷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M9" i="1"/>
  <c r="U9" i="1" s="1"/>
  <c r="N9" i="1"/>
  <c r="V9" i="1" s="1"/>
  <c r="AB9" i="1"/>
  <c r="AC9" i="1"/>
  <c r="AE9" i="1"/>
  <c r="AF9" i="1" s="1"/>
  <c r="AG9" i="1" s="1"/>
  <c r="W9" i="1" l="1"/>
  <c r="O9" i="1"/>
  <c r="AD9" i="1"/>
  <c r="X9" i="1" s="1"/>
</calcChain>
</file>

<file path=xl/sharedStrings.xml><?xml version="1.0" encoding="utf-8"?>
<sst xmlns="http://schemas.openxmlformats.org/spreadsheetml/2006/main" count="63" uniqueCount="57">
  <si>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2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</si>
  <si>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2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</si>
  <si>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2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</si>
  <si>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2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</si>
  <si>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2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</si>
  <si>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2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</si>
  <si>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2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</si>
  <si>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2"/>
  </si>
  <si>
    <r>
      <rPr>
        <u/>
        <sz val="8"/>
        <rFont val="ＭＳ Ｐゴシック"/>
        <family val="3"/>
        <charset val="128"/>
      </rPr>
      <t>☆☆☆☆</t>
    </r>
  </si>
  <si>
    <t>F</t>
    <phoneticPr fontId="2"/>
  </si>
  <si>
    <t>3W+EGR</t>
  </si>
  <si>
    <t>V,C,I,
B,EP</t>
    <phoneticPr fontId="2"/>
  </si>
  <si>
    <r>
      <t>900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910</t>
    </r>
    <phoneticPr fontId="2"/>
  </si>
  <si>
    <r>
      <t>CVT(E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LTC)</t>
    </r>
    <phoneticPr fontId="2"/>
  </si>
  <si>
    <t>3A92</t>
    <phoneticPr fontId="2"/>
  </si>
  <si>
    <r>
      <t>0101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0104</t>
    </r>
    <phoneticPr fontId="2"/>
  </si>
  <si>
    <t>5BA-A03A</t>
    <phoneticPr fontId="2"/>
  </si>
  <si>
    <r>
      <rPr>
        <sz val="8"/>
        <rFont val="ＭＳ Ｐゴシック"/>
        <family val="3"/>
        <charset val="128"/>
      </rPr>
      <t>ミラージュ</t>
    </r>
    <phoneticPr fontId="2"/>
  </si>
  <si>
    <t>三菱</t>
    <rPh sb="0" eb="2">
      <t>ミツビシ</t>
    </rPh>
    <phoneticPr fontId="2"/>
  </si>
  <si>
    <t>低排出ガス
認定レベル</t>
    <rPh sb="6" eb="8">
      <t>ニンテイ</t>
    </rPh>
    <phoneticPr fontId="2"/>
  </si>
  <si>
    <r>
      <t>そ</t>
    </r>
    <r>
      <rPr>
        <sz val="8"/>
        <rFont val="ＭＳ Ｐゴシック"/>
        <family val="3"/>
        <charset val="128"/>
      </rPr>
      <t>の他</t>
    </r>
  </si>
  <si>
    <t>駆動
形式</t>
    <rPh sb="3" eb="5">
      <t>ケイシキ</t>
    </rPh>
    <phoneticPr fontId="2"/>
  </si>
  <si>
    <t>主要排出
ガス対策</t>
    <phoneticPr fontId="2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</si>
  <si>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2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</si>
  <si>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</si>
  <si>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2"/>
  </si>
  <si>
    <t>多段階評価</t>
    <rPh sb="0" eb="1">
      <t>タ</t>
    </rPh>
    <rPh sb="1" eb="3">
      <t>ダンカイ</t>
    </rPh>
    <rPh sb="3" eb="5">
      <t>ヒョウカ</t>
    </rPh>
    <phoneticPr fontId="2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</si>
  <si>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2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</si>
  <si>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2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</si>
  <si>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2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</si>
  <si>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2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</si>
  <si>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2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</si>
  <si>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2"/>
  </si>
  <si>
    <t>多段階評価2</t>
    <rPh sb="0" eb="1">
      <t>タ</t>
    </rPh>
    <rPh sb="1" eb="3">
      <t>ダンカイ</t>
    </rPh>
    <rPh sb="3" eb="5">
      <t>ヒョウカ</t>
    </rPh>
    <phoneticPr fontId="2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</si>
  <si>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2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</si>
  <si>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2"/>
  </si>
  <si>
    <t>令和12年度</t>
    <rPh sb="0" eb="2">
      <t>レイワ</t>
    </rPh>
    <rPh sb="4" eb="6">
      <t>ネンド</t>
    </rPh>
    <phoneticPr fontId="2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</si>
  <si>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2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</si>
  <si>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2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</si>
  <si>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2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</si>
  <si>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2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</si>
  <si>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2"/>
  </si>
  <si>
    <r>
      <t>W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モード</t>
    </r>
    <phoneticPr fontId="2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</si>
  <si>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2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</si>
  <si>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2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</si>
  <si>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2"/>
  </si>
  <si>
    <r>
      <t>原</t>
    </r>
    <r>
      <rPr>
        <sz val="8"/>
        <rFont val="ＭＳ Ｐゴシック"/>
        <family val="3"/>
        <charset val="128"/>
      </rPr>
      <t>動機</t>
    </r>
  </si>
  <si>
    <r>
      <t>通</t>
    </r>
    <r>
      <rPr>
        <sz val="8"/>
        <rFont val="ＭＳ Ｐゴシック"/>
        <family val="3"/>
        <charset val="128"/>
      </rPr>
      <t>称名</t>
    </r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</si>
  <si>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2"/>
  </si>
  <si>
    <t>最大車両重量（自動計算）</t>
    <rPh sb="1" eb="2">
      <t>ダイ</t>
    </rPh>
    <rPh sb="7" eb="9">
      <t>ジドウ</t>
    </rPh>
    <phoneticPr fontId="2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</si>
  <si>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2"/>
  </si>
  <si>
    <t>メーカー入力欄</t>
    <rPh sb="4" eb="6">
      <t>ニュウリョク</t>
    </rPh>
    <rPh sb="6" eb="7">
      <t>ラン</t>
    </rPh>
    <phoneticPr fontId="2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</si>
  <si>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2"/>
  </si>
  <si>
    <t>ガソリン乗用車（普通・小型）</t>
    <rPh sb="4" eb="7">
      <t>ジョウヨウシャ</t>
    </rPh>
    <rPh sb="8" eb="10">
      <t>フツウ</t>
    </rPh>
    <rPh sb="11" eb="13">
      <t>コガタ</t>
    </rPh>
    <phoneticPr fontId="2"/>
  </si>
  <si>
    <t>三菱自動車工業株式会社</t>
    <phoneticPr fontId="2"/>
  </si>
  <si>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</si>
  <si>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r>
      <rPr>
        <sz val="8"/>
        <rFont val="ＭＳ Ｐゴシック"/>
        <family val="3"/>
        <charset val="128"/>
      </rPr>
      <t>タイ三菱自動車株式会社　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</si>
</sst>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_ "/>
    <numFmt numFmtId="178" formatCode="0.0"/>
    <numFmt numFmtId="179" formatCode="0_);[Red]\(0\)"/>
  </numFmts>
  <fonts count="16" x14ac:knownFonts="1">
    <font>
      <sz val="11"/>
      <color theme="1"/>
      <name val="ＭＳ Ｐゴシック"/>
      <family val="3"/>
      <charset val="128"/>
    </font>
    <font>
      <sz val="8"/>
      <name val="Arial"/>
      <family val="2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1"/>
      <name val="Arial"/>
      <family val="2"/>
    </font>
    <font>
      <u/>
      <sz val="8"/>
      <name val="Arial"/>
      <family val="2"/>
    </font>
    <font>
      <u/>
      <sz val="8"/>
      <name val="ＭＳ Ｐゴシック"/>
      <family val="3"/>
      <charset val="128"/>
    </font>
    <font>
      <b/>
      <sz val="10"/>
      <name val="Arial"/>
      <family val="2"/>
    </font>
    <font>
      <sz val="8"/>
      <color rgb="FF0070C0"/>
      <name val="Arial"/>
      <family val="2"/>
    </font>
    <font>
      <sz val="11"/>
      <name val="Arial"/>
      <family val="2"/>
    </font>
    <font>
      <sz val="8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2"/>
      <name val="Arial"/>
      <family val="2"/>
    </font>
    <font>
      <b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0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176" fontId="4" fillId="0" borderId="3" xfId="0" applyNumberFormat="1" applyFont="1" applyBorder="1" applyAlignment="1" applyProtection="1">
      <alignment horizontal="center" vertical="center"/>
    </xf>
    <xf numFmtId="3" fontId="1" fillId="0" borderId="3" xfId="0" applyNumberFormat="1" applyFont="1" applyFill="1" applyBorder="1" applyAlignment="1" applyProtection="1">
      <alignment horizontal="center" vertical="center"/>
      <protection locked="0"/>
    </xf>
    <xf numFmtId="177" fontId="1" fillId="3" borderId="3" xfId="0" quotePrefix="1" applyNumberFormat="1" applyFont="1" applyFill="1" applyBorder="1" applyAlignment="1" applyProtection="1">
      <alignment horizontal="center" vertical="center"/>
      <protection locked="0"/>
    </xf>
    <xf numFmtId="177" fontId="1" fillId="3" borderId="3" xfId="0" applyNumberFormat="1" applyFont="1" applyFill="1" applyBorder="1" applyAlignment="1" applyProtection="1">
      <alignment horizontal="center" vertical="center"/>
      <protection locked="0"/>
    </xf>
    <xf numFmtId="177" fontId="1" fillId="3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/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178" fontId="7" fillId="3" borderId="3" xfId="0" quotePrefix="1" applyNumberFormat="1" applyFont="1" applyFill="1" applyBorder="1" applyAlignment="1" applyProtection="1">
      <alignment horizontal="center" vertical="center"/>
      <protection locked="0"/>
    </xf>
    <xf numFmtId="178" fontId="7" fillId="3" borderId="3" xfId="0" quotePrefix="1" applyNumberFormat="1" applyFont="1" applyFill="1" applyBorder="1" applyAlignment="1" applyProtection="1">
      <alignment horizontal="center" vertical="center" wrapText="1"/>
      <protection locked="0"/>
    </xf>
    <xf numFmtId="178" fontId="7" fillId="3" borderId="5" xfId="0" quotePrefix="1" applyNumberFormat="1" applyFont="1" applyFill="1" applyBorder="1" applyAlignment="1" applyProtection="1">
      <alignment horizontal="center" vertical="center" wrapText="1"/>
      <protection locked="0"/>
    </xf>
    <xf numFmtId="179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178" fontId="7" fillId="0" borderId="3" xfId="0" quotePrefix="1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 applyProtection="1">
      <alignment horizontal="left"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/>
    <xf numFmtId="0" fontId="9" fillId="0" borderId="14" xfId="0" applyFont="1" applyFill="1" applyBorder="1" applyAlignment="1"/>
    <xf numFmtId="0" fontId="3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 applyAlignment="1"/>
    <xf numFmtId="0" fontId="9" fillId="0" borderId="1" xfId="0" applyFont="1" applyFill="1" applyBorder="1" applyAlignment="1"/>
    <xf numFmtId="0" fontId="3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shrinkToFit="1"/>
    </xf>
    <xf numFmtId="0" fontId="1" fillId="0" borderId="15" xfId="0" applyFont="1" applyFill="1" applyBorder="1" applyAlignment="1">
      <alignment horizontal="center" shrinkToFit="1"/>
    </xf>
    <xf numFmtId="0" fontId="1" fillId="0" borderId="14" xfId="0" applyFont="1" applyFill="1" applyBorder="1" applyAlignment="1">
      <alignment horizontal="center" shrinkToFi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 shrinkToFit="1"/>
    </xf>
    <xf numFmtId="0" fontId="1" fillId="0" borderId="29" xfId="0" applyFont="1" applyFill="1" applyBorder="1" applyAlignment="1">
      <alignment horizontal="center" shrinkToFit="1"/>
    </xf>
    <xf numFmtId="0" fontId="1" fillId="0" borderId="30" xfId="0" applyFont="1" applyFill="1" applyBorder="1" applyAlignment="1">
      <alignment horizontal="center" shrinkToFit="1"/>
    </xf>
    <xf numFmtId="0" fontId="1" fillId="4" borderId="24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9" fillId="0" borderId="29" xfId="0" applyFont="1" applyFill="1" applyBorder="1" applyAlignment="1"/>
    <xf numFmtId="0" fontId="1" fillId="0" borderId="7" xfId="0" applyFont="1" applyFill="1" applyBorder="1" applyAlignment="1">
      <alignment horizontal="centerContinuous"/>
    </xf>
    <xf numFmtId="0" fontId="1" fillId="0" borderId="31" xfId="0" applyFont="1" applyFill="1" applyBorder="1" applyAlignment="1">
      <alignment horizontal="centerContinuous"/>
    </xf>
    <xf numFmtId="0" fontId="3" fillId="0" borderId="8" xfId="0" applyFont="1" applyFill="1" applyBorder="1" applyAlignment="1">
      <alignment horizontal="centerContinuous"/>
    </xf>
    <xf numFmtId="0" fontId="3" fillId="0" borderId="8" xfId="0" applyFont="1" applyFill="1" applyBorder="1" applyAlignment="1">
      <alignment horizontal="centerContinuous" wrapText="1"/>
    </xf>
    <xf numFmtId="0" fontId="1" fillId="0" borderId="7" xfId="1" applyFont="1" applyFill="1" applyBorder="1" applyAlignment="1">
      <alignment horizontal="centerContinuous"/>
    </xf>
    <xf numFmtId="0" fontId="3" fillId="0" borderId="8" xfId="1" applyFont="1" applyFill="1" applyBorder="1" applyAlignment="1">
      <alignment horizontal="centerContinuous"/>
    </xf>
    <xf numFmtId="0" fontId="1" fillId="0" borderId="31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15" xfId="0" applyFont="1" applyFill="1" applyBorder="1" applyAlignment="1"/>
    <xf numFmtId="0" fontId="12" fillId="0" borderId="0" xfId="0" applyFont="1" applyFill="1" applyBorder="1" applyAlignment="1"/>
    <xf numFmtId="0" fontId="13" fillId="0" borderId="0" xfId="0" applyFont="1" applyFill="1" applyBorder="1" applyAlignment="1"/>
    <xf numFmtId="0" fontId="1" fillId="0" borderId="15" xfId="0" applyFont="1" applyFill="1" applyBorder="1" applyAlignment="1" applyProtection="1">
      <protection locked="0"/>
    </xf>
    <xf numFmtId="0" fontId="3" fillId="0" borderId="15" xfId="1" applyFont="1" applyFill="1" applyBorder="1" applyAlignment="1" applyProtection="1">
      <protection locked="0"/>
    </xf>
    <xf numFmtId="0" fontId="1" fillId="0" borderId="15" xfId="0" applyFont="1" applyFill="1" applyBorder="1" applyAlignment="1">
      <alignment horizontal="left"/>
    </xf>
    <xf numFmtId="0" fontId="14" fillId="0" borderId="0" xfId="0" applyFont="1" applyFill="1" applyBorder="1" applyAlignment="1"/>
    <xf numFmtId="0" fontId="1" fillId="3" borderId="0" xfId="0" applyFont="1" applyFill="1" applyBorder="1" applyAlignment="1"/>
    <xf numFmtId="0" fontId="15" fillId="0" borderId="0" xfId="0" applyFont="1" applyFill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18"/>
  <sheetViews>
    <sheetView tabSelected="1" view="pageBreakPreview" zoomScaleNormal="100" zoomScaleSheetLayoutView="100" workbookViewId="0"/>
  </sheetViews>
  <sheetFormatPr defaultColWidth="9" defaultRowHeight="11.25" x14ac:dyDescent="0.2"/>
  <cols>
    <col min="1" max="1" width="15.875" style="3" customWidth="1"/>
    <col min="2" max="2" width="3.875" style="1" bestFit="1" customWidth="1"/>
    <col min="3" max="3" width="38.25" style="1" customWidth="1"/>
    <col min="4" max="4" width="13.875" style="1" bestFit="1" customWidth="1"/>
    <col min="5" max="5" width="16.875" style="2" customWidth="1"/>
    <col min="6" max="6" width="13.125" style="1" bestFit="1" customWidth="1"/>
    <col min="7" max="7" width="7.375" style="1" customWidth="1"/>
    <col min="8" max="8" width="12.125" style="1" bestFit="1" customWidth="1"/>
    <col min="9" max="9" width="10.625" style="1" customWidth="1"/>
    <col min="10" max="10" width="7" style="1" bestFit="1" customWidth="1"/>
    <col min="11" max="11" width="6.375" style="1" bestFit="1" customWidth="1"/>
    <col min="12" max="12" width="8.75" style="1" bestFit="1" customWidth="1"/>
    <col min="13" max="13" width="8.5" style="1" bestFit="1" customWidth="1"/>
    <col min="14" max="14" width="8.625" style="1" bestFit="1" customWidth="1"/>
    <col min="15" max="15" width="8.625" style="1" customWidth="1"/>
    <col min="16" max="16" width="14.375" style="1" bestFit="1" customWidth="1"/>
    <col min="17" max="17" width="10" style="1" bestFit="1" customWidth="1"/>
    <col min="18" max="18" width="6" style="1" customWidth="1"/>
    <col min="19" max="19" width="25.25" style="1" bestFit="1" customWidth="1"/>
    <col min="20" max="20" width="11" style="1" bestFit="1" customWidth="1"/>
    <col min="21" max="22" width="8.25" style="1" bestFit="1" customWidth="1"/>
    <col min="23" max="24" width="9" style="1"/>
    <col min="25" max="25" width="9" style="1" customWidth="1"/>
    <col min="26" max="27" width="10.625" style="1" customWidth="1"/>
    <col min="28" max="33" width="9" style="1" hidden="1" customWidth="1"/>
    <col min="34" max="34" width="9" style="1" customWidth="1"/>
    <col min="35" max="16384" width="9" style="1"/>
  </cols>
  <sheetData>
    <row r="1" spans="1:35" ht="15.75" x14ac:dyDescent="0.25">
      <c r="A1" s="101"/>
      <c r="B1" s="101"/>
      <c r="E1" s="100"/>
      <c r="R1" s="3" t="s">
        <v>56</v>
      </c>
    </row>
    <row r="2" spans="1:35" s="4" customFormat="1" ht="15" x14ac:dyDescent="0.2">
      <c r="A2" s="1"/>
      <c r="B2" s="1"/>
      <c r="C2" s="1"/>
      <c r="F2" s="99"/>
      <c r="J2" s="98" t="s">
        <v>55</v>
      </c>
      <c r="K2" s="98"/>
      <c r="L2" s="98"/>
      <c r="M2" s="98"/>
      <c r="N2" s="98"/>
      <c r="O2" s="98"/>
      <c r="P2" s="98"/>
      <c r="Q2" s="93"/>
      <c r="R2" s="97" t="s">
        <v>54</v>
      </c>
      <c r="S2" s="97"/>
      <c r="T2" s="97"/>
      <c r="U2" s="97"/>
      <c r="V2" s="96"/>
    </row>
    <row r="3" spans="1:35" s="4" customFormat="1" ht="15.75" customHeight="1" x14ac:dyDescent="0.25">
      <c r="A3" s="95" t="s">
        <v>53</v>
      </c>
      <c r="B3" s="94"/>
      <c r="C3" s="1"/>
      <c r="F3" s="1"/>
      <c r="G3" s="1"/>
      <c r="H3" s="1"/>
      <c r="I3" s="1"/>
      <c r="J3" s="93"/>
      <c r="K3" s="1"/>
      <c r="L3" s="1"/>
      <c r="M3" s="1"/>
      <c r="N3" s="1"/>
      <c r="O3" s="1"/>
      <c r="P3" s="1"/>
      <c r="R3" s="92"/>
      <c r="S3" s="91" t="s">
        <v>52</v>
      </c>
      <c r="T3" s="91"/>
      <c r="U3" s="91"/>
      <c r="V3" s="91"/>
      <c r="W3" s="91"/>
      <c r="X3" s="91"/>
      <c r="Z3" s="90" t="s">
        <v>51</v>
      </c>
      <c r="AA3" s="89"/>
      <c r="AB3" s="88" t="s">
        <v>50</v>
      </c>
      <c r="AC3" s="86"/>
      <c r="AD3" s="86"/>
      <c r="AE3" s="87" t="s">
        <v>49</v>
      </c>
      <c r="AF3" s="86"/>
      <c r="AG3" s="85"/>
    </row>
    <row r="4" spans="1:35" s="4" customFormat="1" ht="14.25" customHeight="1" thickBot="1" x14ac:dyDescent="0.25">
      <c r="A4" s="54" t="s">
        <v>48</v>
      </c>
      <c r="B4" s="81" t="s">
        <v>47</v>
      </c>
      <c r="C4" s="84"/>
      <c r="D4" s="83"/>
      <c r="E4" s="82"/>
      <c r="F4" s="81" t="s">
        <v>46</v>
      </c>
      <c r="G4" s="80"/>
      <c r="H4" s="55" t="s">
        <v>45</v>
      </c>
      <c r="I4" s="56" t="s">
        <v>44</v>
      </c>
      <c r="J4" s="79" t="s">
        <v>43</v>
      </c>
      <c r="K4" s="78" t="s">
        <v>42</v>
      </c>
      <c r="L4" s="77"/>
      <c r="M4" s="77"/>
      <c r="N4" s="77"/>
      <c r="O4" s="76"/>
      <c r="P4" s="55" t="s">
        <v>41</v>
      </c>
      <c r="Q4" s="75" t="s">
        <v>40</v>
      </c>
      <c r="R4" s="74"/>
      <c r="S4" s="73"/>
      <c r="T4" s="72" t="s">
        <v>39</v>
      </c>
      <c r="U4" s="71" t="s">
        <v>38</v>
      </c>
      <c r="V4" s="55" t="s">
        <v>37</v>
      </c>
      <c r="W4" s="70" t="s">
        <v>36</v>
      </c>
      <c r="X4" s="69"/>
      <c r="Z4" s="42" t="s">
        <v>35</v>
      </c>
      <c r="AA4" s="42" t="s">
        <v>34</v>
      </c>
      <c r="AB4" s="56" t="s">
        <v>28</v>
      </c>
      <c r="AC4" s="55" t="s">
        <v>27</v>
      </c>
      <c r="AD4" s="55" t="s">
        <v>26</v>
      </c>
      <c r="AE4" s="56" t="s">
        <v>28</v>
      </c>
      <c r="AF4" s="55" t="s">
        <v>27</v>
      </c>
      <c r="AG4" s="55" t="s">
        <v>33</v>
      </c>
      <c r="AH4" s="68"/>
    </row>
    <row r="5" spans="1:35" s="4" customFormat="1" ht="11.25" customHeight="1" x14ac:dyDescent="0.2">
      <c r="A5" s="43"/>
      <c r="B5" s="52"/>
      <c r="C5" s="51"/>
      <c r="D5" s="67"/>
      <c r="E5" s="66"/>
      <c r="F5" s="37"/>
      <c r="G5" s="34"/>
      <c r="H5" s="43"/>
      <c r="I5" s="41"/>
      <c r="J5" s="50"/>
      <c r="K5" s="65" t="s">
        <v>32</v>
      </c>
      <c r="L5" s="64" t="s">
        <v>31</v>
      </c>
      <c r="M5" s="63" t="s">
        <v>30</v>
      </c>
      <c r="N5" s="62" t="s">
        <v>29</v>
      </c>
      <c r="O5" s="62" t="s">
        <v>28</v>
      </c>
      <c r="P5" s="46"/>
      <c r="Q5" s="61"/>
      <c r="R5" s="60"/>
      <c r="S5" s="59"/>
      <c r="T5" s="58"/>
      <c r="U5" s="44"/>
      <c r="V5" s="43"/>
      <c r="W5" s="55" t="s">
        <v>27</v>
      </c>
      <c r="X5" s="55" t="s">
        <v>26</v>
      </c>
      <c r="Z5" s="42"/>
      <c r="AA5" s="42"/>
      <c r="AB5" s="41"/>
      <c r="AC5" s="40"/>
      <c r="AD5" s="40"/>
      <c r="AE5" s="41"/>
      <c r="AF5" s="40"/>
      <c r="AG5" s="40"/>
      <c r="AH5" s="26"/>
      <c r="AI5" s="1"/>
    </row>
    <row r="6" spans="1:35" s="4" customFormat="1" x14ac:dyDescent="0.2">
      <c r="A6" s="43"/>
      <c r="B6" s="52"/>
      <c r="C6" s="51"/>
      <c r="D6" s="54" t="s">
        <v>24</v>
      </c>
      <c r="E6" s="57" t="s">
        <v>25</v>
      </c>
      <c r="F6" s="54" t="s">
        <v>24</v>
      </c>
      <c r="G6" s="56" t="s">
        <v>23</v>
      </c>
      <c r="H6" s="43"/>
      <c r="I6" s="41"/>
      <c r="J6" s="50"/>
      <c r="K6" s="48"/>
      <c r="L6" s="49"/>
      <c r="M6" s="48"/>
      <c r="N6" s="47"/>
      <c r="O6" s="47"/>
      <c r="P6" s="46"/>
      <c r="Q6" s="55" t="s">
        <v>22</v>
      </c>
      <c r="R6" s="55" t="s">
        <v>21</v>
      </c>
      <c r="S6" s="54" t="s">
        <v>20</v>
      </c>
      <c r="T6" s="53" t="s">
        <v>19</v>
      </c>
      <c r="U6" s="44"/>
      <c r="V6" s="43"/>
      <c r="W6" s="40"/>
      <c r="X6" s="40"/>
      <c r="Z6" s="42"/>
      <c r="AA6" s="42"/>
      <c r="AB6" s="41"/>
      <c r="AC6" s="40"/>
      <c r="AD6" s="40"/>
      <c r="AE6" s="41"/>
      <c r="AF6" s="40"/>
      <c r="AG6" s="40"/>
      <c r="AH6" s="26"/>
    </row>
    <row r="7" spans="1:35" s="4" customFormat="1" x14ac:dyDescent="0.2">
      <c r="A7" s="43"/>
      <c r="B7" s="52"/>
      <c r="C7" s="51"/>
      <c r="D7" s="43"/>
      <c r="E7" s="43"/>
      <c r="F7" s="43"/>
      <c r="G7" s="43"/>
      <c r="H7" s="43"/>
      <c r="I7" s="41"/>
      <c r="J7" s="50"/>
      <c r="K7" s="48"/>
      <c r="L7" s="49"/>
      <c r="M7" s="48"/>
      <c r="N7" s="47"/>
      <c r="O7" s="47"/>
      <c r="P7" s="46"/>
      <c r="Q7" s="46"/>
      <c r="R7" s="46"/>
      <c r="S7" s="43"/>
      <c r="T7" s="45"/>
      <c r="U7" s="44"/>
      <c r="V7" s="43"/>
      <c r="W7" s="40"/>
      <c r="X7" s="40"/>
      <c r="Z7" s="42"/>
      <c r="AA7" s="42"/>
      <c r="AB7" s="41"/>
      <c r="AC7" s="40"/>
      <c r="AD7" s="40"/>
      <c r="AE7" s="41"/>
      <c r="AF7" s="40"/>
      <c r="AG7" s="40"/>
      <c r="AH7" s="26"/>
    </row>
    <row r="8" spans="1:35" s="4" customFormat="1" x14ac:dyDescent="0.2">
      <c r="A8" s="30"/>
      <c r="B8" s="39"/>
      <c r="C8" s="38"/>
      <c r="D8" s="30"/>
      <c r="E8" s="30"/>
      <c r="F8" s="30"/>
      <c r="G8" s="30"/>
      <c r="H8" s="30"/>
      <c r="I8" s="28"/>
      <c r="J8" s="37"/>
      <c r="K8" s="35"/>
      <c r="L8" s="36"/>
      <c r="M8" s="35"/>
      <c r="N8" s="34"/>
      <c r="O8" s="34"/>
      <c r="P8" s="33"/>
      <c r="Q8" s="33"/>
      <c r="R8" s="33"/>
      <c r="S8" s="30"/>
      <c r="T8" s="32"/>
      <c r="U8" s="31"/>
      <c r="V8" s="30"/>
      <c r="W8" s="27"/>
      <c r="X8" s="27"/>
      <c r="Z8" s="29"/>
      <c r="AA8" s="29"/>
      <c r="AB8" s="28"/>
      <c r="AC8" s="27"/>
      <c r="AD8" s="27"/>
      <c r="AE8" s="28"/>
      <c r="AF8" s="27"/>
      <c r="AG8" s="27"/>
      <c r="AH8" s="26"/>
    </row>
    <row r="9" spans="1:35" s="4" customFormat="1" ht="24" customHeight="1" x14ac:dyDescent="0.2">
      <c r="A9" s="25" t="s">
        <v>18</v>
      </c>
      <c r="B9" s="24"/>
      <c r="C9" s="23" t="s">
        <v>17</v>
      </c>
      <c r="D9" s="22" t="s">
        <v>16</v>
      </c>
      <c r="E9" s="21" t="s">
        <v>15</v>
      </c>
      <c r="F9" s="14" t="s">
        <v>14</v>
      </c>
      <c r="G9" s="14">
        <v>1.1919999999999999</v>
      </c>
      <c r="H9" s="14" t="s">
        <v>13</v>
      </c>
      <c r="I9" s="21" t="s">
        <v>12</v>
      </c>
      <c r="J9" s="14">
        <v>5</v>
      </c>
      <c r="K9" s="20">
        <v>20</v>
      </c>
      <c r="L9" s="19">
        <f>IF(K9&gt;0,1/K9*34.6*67.1,"")</f>
        <v>116.083</v>
      </c>
      <c r="M9" s="18">
        <f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20.8</v>
      </c>
      <c r="N9" s="17">
        <f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23.7</v>
      </c>
      <c r="O9" s="16" t="str">
        <f>IF(Z9="","",IF(AE9="",TEXT(AB9,"#,##0.0"),IF(AB9-AE9&gt;0,CONCATENATE(TEXT(AE9,"#,##0.0"),"~",TEXT(AB9,"#,##0.0")),TEXT(AB9,"#,##0.0"))))</f>
        <v>27.8~27.9</v>
      </c>
      <c r="P9" s="15" t="s">
        <v>11</v>
      </c>
      <c r="Q9" s="14" t="s">
        <v>10</v>
      </c>
      <c r="R9" s="14" t="s">
        <v>9</v>
      </c>
      <c r="S9" s="13"/>
      <c r="T9" s="12" t="s">
        <v>8</v>
      </c>
      <c r="U9" s="11" t="str">
        <f>IFERROR(IF(K9&lt;M9,"",(ROUNDDOWN(K9/M9*100,0))),"")</f>
        <v/>
      </c>
      <c r="V9" s="10" t="str">
        <f>IFERROR(IF(K9&lt;N9,"",(ROUNDDOWN(K9/N9*100,0))),"")</f>
        <v/>
      </c>
      <c r="W9" s="10">
        <f>IF(AC9&lt;55,"",IF(AA9="",AC9,IF(AF9-AC9&gt;0,CONCATENATE(AC9,"~",AF9),AC9)))</f>
        <v>71</v>
      </c>
      <c r="X9" s="9" t="str">
        <f>IF(AC9&lt;55,"",AD9)</f>
        <v>★2.0</v>
      </c>
      <c r="Z9" s="8">
        <v>900</v>
      </c>
      <c r="AA9" s="8">
        <v>910</v>
      </c>
      <c r="AB9" s="7">
        <f>IF(Z9="","",(ROUND(IF(Z9&gt;=2759,9.5,IF(Z9&lt;2759,(-2.47/1000000*Z9*Z9)-(8.52/10000*Z9)+30.65)),1)))</f>
        <v>27.9</v>
      </c>
      <c r="AC9" s="6">
        <f>IF(K9="","",ROUNDDOWN(K9/AB9*100,0))</f>
        <v>71</v>
      </c>
      <c r="AD9" s="6" t="str">
        <f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★2.0</v>
      </c>
      <c r="AE9" s="7">
        <f>IF(AA9="","",(ROUND(IF(AA9&gt;=2759,9.5,IF(AA9&lt;2759,(-2.47/1000000*AA9*AA9)-(8.52/10000*AA9)+30.65)),1)))</f>
        <v>27.8</v>
      </c>
      <c r="AF9" s="6">
        <f>IF(AE9="","",IF(K9="","",ROUNDDOWN(K9/AE9*100,0)))</f>
        <v>71</v>
      </c>
      <c r="AG9" s="6" t="str">
        <f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★2.0</v>
      </c>
      <c r="AH9" s="5"/>
    </row>
    <row r="10" spans="1:35" x14ac:dyDescent="0.2">
      <c r="E10" s="1"/>
    </row>
    <row r="11" spans="1:35" x14ac:dyDescent="0.2">
      <c r="B11" s="4" t="s">
        <v>7</v>
      </c>
      <c r="C11" s="4"/>
      <c r="E11" s="1"/>
    </row>
    <row r="12" spans="1:35" x14ac:dyDescent="0.2">
      <c r="B12" s="4" t="s">
        <v>6</v>
      </c>
      <c r="C12" s="4"/>
      <c r="E12" s="1"/>
    </row>
    <row r="13" spans="1:35" x14ac:dyDescent="0.2">
      <c r="B13" s="1" t="s">
        <v>5</v>
      </c>
      <c r="C13" s="4"/>
      <c r="E13" s="1"/>
    </row>
    <row r="14" spans="1:35" x14ac:dyDescent="0.2">
      <c r="B14" s="1" t="s">
        <v>4</v>
      </c>
      <c r="E14" s="1"/>
    </row>
    <row r="15" spans="1:35" x14ac:dyDescent="0.2">
      <c r="B15" s="1" t="s">
        <v>3</v>
      </c>
      <c r="E15" s="1"/>
    </row>
    <row r="16" spans="1:35" x14ac:dyDescent="0.2">
      <c r="B16" s="1" t="s">
        <v>2</v>
      </c>
      <c r="E16" s="1"/>
    </row>
    <row r="17" spans="2:5" x14ac:dyDescent="0.2">
      <c r="B17" s="1" t="s">
        <v>1</v>
      </c>
      <c r="E17" s="1"/>
    </row>
    <row r="18" spans="2:5" x14ac:dyDescent="0.2">
      <c r="B18" s="1" t="s">
        <v>0</v>
      </c>
      <c r="E18" s="1"/>
    </row>
  </sheetData>
  <sheetProtection formatCells="0" formatColumns="0" formatRows="0" insertColumns="0" insertRows="0" insertHyperlinks="0" deleteColumns="0" deleteRows="0" sort="0" autoFilter="0" pivotTables="0"/>
  <mergeCells count="42">
    <mergeCell ref="AE4:AE8"/>
    <mergeCell ref="AF4:AF8"/>
    <mergeCell ref="AG4:AG8"/>
    <mergeCell ref="K5:K8"/>
    <mergeCell ref="L5:L8"/>
    <mergeCell ref="M5:M8"/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Z4:Z8"/>
    <mergeCell ref="AA4:AA8"/>
    <mergeCell ref="AB4:AB8"/>
    <mergeCell ref="AC4:AC8"/>
    <mergeCell ref="X5:X8"/>
    <mergeCell ref="O5:O8"/>
    <mergeCell ref="W5:W8"/>
    <mergeCell ref="V4:V8"/>
    <mergeCell ref="W4:X4"/>
    <mergeCell ref="U4:U8"/>
    <mergeCell ref="J4:J8"/>
    <mergeCell ref="K4:O4"/>
    <mergeCell ref="P4:P8"/>
    <mergeCell ref="Q4:S5"/>
    <mergeCell ref="T4:T5"/>
    <mergeCell ref="N5:N8"/>
    <mergeCell ref="J2:P2"/>
    <mergeCell ref="R2:U2"/>
    <mergeCell ref="S3:X3"/>
    <mergeCell ref="A4:A8"/>
    <mergeCell ref="B4:C8"/>
    <mergeCell ref="D4:D5"/>
    <mergeCell ref="E4:E5"/>
    <mergeCell ref="F4:G5"/>
    <mergeCell ref="H4:H8"/>
    <mergeCell ref="I4:I8"/>
  </mergeCells>
  <phoneticPr fontId="2"/>
  <pageMargins left="0.70866141732283472" right="0.70866141732283472" top="0.74803149606299213" bottom="0.74803149606299213" header="0.31496062992125984" footer="0.31496062992125984"/>
  <pageSetup paperSize="9" scale="31" orientation="portrait" r:id="rId1"/>
  <headerFooter>
    <oddHeader>&amp;L&amp;10
発出元 → 発出先&amp;R&amp;10【機密性２】 
作成日_作成担当課_用途_保存期間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57F68E9-C14E-4131-B3C4-772388446EC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1-1(乗用・小型) _輸入</vt:lpstr>
      <vt:lpstr>'1-1(乗用・小型) _輸入'!Print_Area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基準課</dc:creator>
  <cp:lastModifiedBy>基準課</cp:lastModifiedBy>
  <dcterms:created xsi:type="dcterms:W3CDTF">2023-06-27T06:10:13Z</dcterms:created>
  <dcterms:modified xsi:type="dcterms:W3CDTF">2023-06-27T06:11:19Z</dcterms:modified>
</cp:coreProperties>
</file>