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6510" yWindow="0" windowWidth="20490" windowHeight="7155"/>
  </bookViews>
  <sheets>
    <sheet name="行政事業レビューシート" sheetId="3" r:id="rId1"/>
    <sheet name="入力規則等" sheetId="4" r:id="rId2"/>
  </sheets>
  <definedNames>
    <definedName name="_xlnm.Print_Area" localSheetId="0">行政事業レビューシート!$A$2:$AX$857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783" i="3" l="1"/>
  <c r="Y788" i="3" l="1"/>
  <c r="Y787" i="3"/>
  <c r="Y786" i="3"/>
  <c r="Y785" i="3"/>
  <c r="Y784" i="3"/>
  <c r="Y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<sst xmlns="http://schemas.openxmlformats.org/spreadsheetml/2006/main" count="2128" uniqueCount="564">
  <si>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</si>
  <si>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</si>
  <si>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</si>
  <si>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</si>
  <si>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</si>
  <si>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</si>
  <si>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</si>
  <si>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</si>
  <si>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</si>
  <si>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</si>
  <si>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</si>
  <si>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</si>
  <si>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</si>
  <si>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</si>
  <si>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</si>
  <si>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</si>
  <si>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</si>
  <si>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</si>
  <si>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</si>
  <si>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</si>
  <si>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</si>
  <si>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</si>
  <si>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</si>
  <si>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</si>
  <si>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</si>
  <si>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</si>
  <si>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</si>
  <si>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</si>
  <si>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</si>
  <si>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</si>
  <si>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</si>
  <si>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</si>
  <si>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</si>
  <si>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</si>
  <si>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</si>
  <si>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</si>
  <si>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</si>
  <si>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</si>
  <si>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</si>
  <si>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</si>
  <si>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</si>
  <si>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</si>
  <si>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</si>
  <si>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</si>
  <si>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</si>
  <si>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</si>
  <si>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</si>
  <si>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</si>
  <si>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</si>
  <si>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</si>
  <si>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</si>
  <si>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</si>
  <si>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</si>
  <si>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</si>
  <si>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</si>
  <si>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</si>
  <si>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</si>
  <si>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</si>
  <si>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</si>
  <si>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</si>
  <si>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</si>
  <si>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</si>
  <si>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</si>
  <si>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</si>
  <si>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</si>
  <si>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</si>
  <si>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</si>
  <si>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</si>
  <si>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</si>
  <si>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</si>
  <si>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</si>
  <si>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</si>
  <si>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</si>
  <si>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</si>
  <si>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</si>
  <si>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</si>
  <si>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</si>
  <si>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</si>
  <si>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</si>
  <si>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</si>
  <si>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</si>
  <si>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</si>
  <si>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</si>
  <si>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</si>
  <si>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</si>
  <si>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</si>
  <si>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</si>
  <si>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</si>
  <si>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</si>
  <si>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</si>
  <si>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</si>
  <si>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</si>
  <si>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</si>
  <si>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</si>
  <si>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</si>
  <si>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</si>
  <si>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</si>
  <si>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</si>
  <si>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</si>
  <si>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</si>
  <si>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</si>
  <si>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</si>
  <si>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</si>
  <si>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</si>
  <si>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</si>
  <si>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</si>
  <si>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</si>
  <si>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</si>
  <si>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</si>
  <si>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</si>
  <si>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</si>
  <si>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</si>
  <si>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</si>
  <si>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</si>
  <si>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</si>
  <si>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</si>
  <si>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</si>
  <si>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</si>
  <si>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</si>
  <si>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</si>
  <si>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</si>
  <si>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</si>
  <si>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</si>
  <si>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</si>
  <si>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</si>
  <si>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</si>
  <si>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</si>
  <si>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</si>
  <si>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</si>
  <si>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</si>
  <si>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</si>
  <si>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</si>
  <si>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</si>
  <si>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</si>
  <si>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</si>
  <si>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</si>
  <si>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</si>
  <si>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</si>
  <si>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</si>
  <si>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</si>
  <si>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</si>
  <si>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</si>
  <si>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</si>
  <si>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</si>
  <si>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</si>
  <si>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</si>
  <si>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</si>
  <si>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</si>
  <si>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</si>
  <si>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</si>
  <si>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</si>
  <si>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</si>
  <si>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</si>
  <si>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</si>
  <si>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</si>
  <si>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</si>
  <si>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</si>
  <si>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</si>
  <si>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</si>
  <si>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</si>
  <si>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</si>
  <si>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</si>
  <si>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</si>
  <si>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</si>
  <si>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</si>
  <si>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</si>
  <si>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</si>
  <si>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</si>
  <si>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</si>
  <si>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</si>
  <si>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</si>
  <si>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</si>
  <si>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</si>
  <si>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</si>
  <si>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</si>
  <si>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</si>
  <si>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</si>
  <si>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</si>
  <si>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</si>
  <si>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</si>
  <si>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</si>
  <si>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</si>
  <si>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</si>
  <si>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</si>
  <si>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</si>
  <si>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</si>
  <si>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</si>
  <si>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</si>
  <si>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</si>
  <si>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</si>
  <si>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</si>
  <si>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</si>
  <si>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</si>
  <si>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</si>
  <si>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</si>
  <si>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</si>
  <si>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</si>
  <si>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</si>
  <si>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</si>
  <si>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</si>
  <si>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</si>
  <si>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</si>
  <si>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</si>
  <si>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</si>
  <si>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</si>
  <si>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</si>
  <si>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</si>
  <si>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</si>
  <si>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</si>
  <si>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</si>
  <si>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</si>
  <si>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</si>
  <si>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</si>
  <si>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</si>
  <si>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</si>
  <si>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</si>
  <si>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</si>
  <si>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</si>
  <si>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</si>
  <si>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</si>
  <si>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</si>
  <si>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</si>
  <si>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</si>
  <si>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</si>
  <si>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</si>
  <si>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</si>
  <si>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</si>
  <si>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</si>
  <si>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</si>
  <si>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</si>
  <si>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</si>
  <si>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</si>
  <si>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</si>
  <si>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</si>
  <si>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</si>
  <si>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</si>
  <si>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</si>
  <si>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</si>
  <si>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</si>
  <si>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</si>
  <si>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</si>
  <si>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</si>
  <si>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</si>
  <si>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</si>
  <si>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</si>
  <si>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</si>
  <si>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</si>
  <si>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</si>
  <si>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</si>
  <si>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</si>
  <si>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</si>
  <si>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</si>
  <si>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</si>
  <si>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</si>
  <si>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</si>
  <si>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</si>
  <si>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</si>
  <si>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</si>
  <si>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</si>
  <si>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</si>
  <si>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</si>
  <si>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</si>
  <si>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</si>
  <si>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</si>
  <si>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</si>
  <si>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</si>
  <si>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</si>
  <si>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</si>
  <si>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</si>
  <si>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</si>
  <si>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</si>
  <si>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</si>
  <si>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</si>
  <si>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</si>
  <si>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</si>
  <si>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</si>
  <si>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</si>
  <si>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</si>
  <si>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</si>
  <si>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</si>
  <si>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</si>
  <si>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</si>
  <si>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</si>
  <si>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</si>
  <si>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</si>
  <si>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</si>
  <si>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</si>
  <si>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</si>
  <si>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</si>
  <si>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</si>
  <si>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</si>
  <si>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</si>
  <si>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</si>
  <si>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</si>
  <si>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</si>
  <si>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</si>
  <si>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</si>
  <si>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</si>
  <si>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</si>
  <si>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</si>
  <si>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</si>
  <si>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</si>
  <si>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</si>
  <si>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</si>
  <si>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</si>
  <si>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</si>
  <si>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</si>
  <si>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</si>
  <si>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</si>
  <si>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</si>
  <si>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</si>
  <si>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</si>
  <si>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</si>
  <si>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</si>
  <si>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</si>
  <si>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</si>
  <si>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</si>
  <si>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</si>
  <si>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</si>
  <si>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</si>
  <si>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</si>
  <si>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</si>
  <si>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</si>
  <si>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</si>
  <si>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</si>
  <si>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</si>
  <si>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</si>
  <si>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</si>
  <si>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</si>
  <si>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</si>
  <si>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</si>
  <si>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</si>
  <si>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</si>
  <si>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</si>
  <si>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</si>
  <si>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</si>
  <si>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</si>
  <si>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</si>
  <si>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</si>
  <si>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</si>
  <si>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</si>
  <si>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</si>
  <si>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</si>
  <si>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</si>
  <si>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</si>
  <si>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</si>
  <si>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</si>
  <si>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</si>
  <si>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</si>
  <si>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</si>
  <si>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</si>
  <si>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</si>
  <si>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</si>
  <si>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</si>
  <si>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</si>
  <si>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</si>
  <si>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</si>
  <si>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</si>
  <si>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</si>
  <si>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</si>
  <si>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</si>
  <si>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</si>
  <si>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</si>
  <si>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</si>
  <si>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</si>
  <si>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</si>
  <si>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</si>
  <si>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</si>
  <si>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</si>
  <si>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</si>
  <si>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</si>
  <si>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</si>
  <si>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</si>
  <si>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</si>
  <si>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</si>
  <si>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</si>
  <si>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</si>
  <si>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</si>
  <si>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</si>
  <si>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</si>
  <si>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</si>
  <si>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</si>
  <si>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</si>
  <si>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</si>
  <si>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</si>
  <si>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</si>
  <si>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</si>
  <si>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</si>
  <si>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</si>
  <si>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</si>
  <si>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</si>
  <si>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</si>
  <si>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</si>
  <si>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</si>
  <si>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</si>
  <si>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</si>
  <si>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</si>
  <si>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</si>
  <si>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</si>
  <si>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</si>
  <si>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</si>
  <si>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</si>
  <si>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</si>
  <si>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</si>
  <si>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</si>
  <si>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</si>
  <si>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</si>
  <si>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</si>
  <si>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</si>
  <si>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</si>
  <si>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</si>
  <si>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</si>
  <si>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</si>
  <si>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</si>
  <si>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</si>
  <si>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</si>
  <si>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</si>
  <si>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</si>
  <si>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</si>
  <si>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</si>
  <si>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</si>
  <si>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</si>
  <si>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</si>
  <si>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</si>
  <si>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</si>
  <si>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</si>
  <si>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</si>
  <si>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</si>
  <si>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</si>
  <si>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</si>
  <si>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</si>
  <si>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</si>
  <si>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</si>
  <si>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</si>
  <si>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</si>
  <si>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</si>
  <si>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</si>
  <si>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</si>
  <si>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</si>
  <si>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</si>
  <si>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</si>
  <si>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</si>
  <si>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</si>
  <si>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</si>
  <si>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</si>
  <si>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</si>
  <si>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</si>
  <si>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</si>
  <si>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</si>
  <si>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</si>
  <si>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</si>
  <si>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</si>
  <si>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</si>
  <si>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</si>
  <si>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</si>
  <si>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</si>
  <si>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</si>
  <si>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</si>
  <si>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</si>
  <si>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</si>
  <si>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</si>
  <si>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</si>
  <si>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</si>
  <si>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</si>
  <si>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</si>
  <si>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</si>
  <si>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</si>
  <si>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</si>
  <si>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</si>
  <si>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</si>
  <si>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</si>
  <si>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</si>
  <si>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</si>
  <si>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</si>
  <si>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</si>
  <si>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</si>
  <si>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</si>
  <si>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</si>
  <si>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</si>
  <si>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</si>
  <si>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</si>
  <si>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建築物の安全確保のための体制の整備事業</t>
    <phoneticPr fontId="5"/>
  </si>
  <si>
    <t>住宅局</t>
    <rPh sb="0" eb="3">
      <t>ジュウタクキョク</t>
    </rPh>
    <phoneticPr fontId="5"/>
  </si>
  <si>
    <t>国土交通省</t>
    <rPh sb="0" eb="2">
      <t>コクド</t>
    </rPh>
    <rPh sb="2" eb="5">
      <t>コウツウショウ</t>
    </rPh>
    <phoneticPr fontId="5"/>
  </si>
  <si>
    <t>建築指導課</t>
    <phoneticPr fontId="5"/>
  </si>
  <si>
    <t>-</t>
    <phoneticPr fontId="5"/>
  </si>
  <si>
    <t>-</t>
    <phoneticPr fontId="5"/>
  </si>
  <si>
    <t>-</t>
    <phoneticPr fontId="5"/>
  </si>
  <si>
    <t>（目）住宅市場整備推進等事業費補助金</t>
    <rPh sb="14" eb="15">
      <t>ヒ</t>
    </rPh>
    <rPh sb="15" eb="18">
      <t>ホジョキン</t>
    </rPh>
    <phoneticPr fontId="5"/>
  </si>
  <si>
    <t>（項）住宅市場整備推進費</t>
    <phoneticPr fontId="5"/>
  </si>
  <si>
    <t>（事項）住宅市場の環境整備の推進に必要な経費</t>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</si>
  <si>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</si>
  <si>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件数</t>
    <rPh sb="0" eb="2">
      <t>ケンスウ</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</si>
  <si>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</si>
  <si>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耐震性の検証を行った物件数</t>
    <rPh sb="0" eb="3">
      <t>タイシンセイ</t>
    </rPh>
    <rPh sb="4" eb="6">
      <t>ケンショウ</t>
    </rPh>
    <rPh sb="7" eb="8">
      <t>オコナ</t>
    </rPh>
    <rPh sb="10" eb="12">
      <t>ブッケン</t>
    </rPh>
    <rPh sb="12" eb="13">
      <t>スウ</t>
    </rPh>
    <phoneticPr fontId="5"/>
  </si>
  <si>
    <t>件数</t>
    <rPh sb="0" eb="2">
      <t>ケンスウ</t>
    </rPh>
    <phoneticPr fontId="5"/>
  </si>
  <si>
    <t>防耐火構造等の性能の確認数</t>
    <rPh sb="0" eb="1">
      <t>ボウ</t>
    </rPh>
    <rPh sb="1" eb="3">
      <t>タイカ</t>
    </rPh>
    <rPh sb="3" eb="5">
      <t>コウゾウ</t>
    </rPh>
    <rPh sb="5" eb="6">
      <t>トウ</t>
    </rPh>
    <rPh sb="7" eb="9">
      <t>セイノウ</t>
    </rPh>
    <rPh sb="10" eb="12">
      <t>カクニン</t>
    </rPh>
    <rPh sb="12" eb="13">
      <t>スウ</t>
    </rPh>
    <phoneticPr fontId="5"/>
  </si>
  <si>
    <t>建築材料等の性能の確認数</t>
    <rPh sb="0" eb="2">
      <t>ケンチク</t>
    </rPh>
    <rPh sb="2" eb="4">
      <t>ザイリョウ</t>
    </rPh>
    <rPh sb="4" eb="5">
      <t>トウ</t>
    </rPh>
    <rPh sb="6" eb="8">
      <t>セイノウ</t>
    </rPh>
    <rPh sb="9" eb="11">
      <t>カクニン</t>
    </rPh>
    <rPh sb="11" eb="12">
      <t>スウ</t>
    </rPh>
    <phoneticPr fontId="5"/>
  </si>
  <si>
    <t>X:実績額（百万円）／Y:交付件数（件）</t>
    <rPh sb="2" eb="4">
      <t>ジッセキ</t>
    </rPh>
    <rPh sb="13" eb="15">
      <t>コウフ</t>
    </rPh>
    <phoneticPr fontId="5"/>
  </si>
  <si>
    <t>百万円/件</t>
    <rPh sb="0" eb="3">
      <t>ヒャクマンエン</t>
    </rPh>
    <rPh sb="4" eb="5">
      <t>ケン</t>
    </rPh>
    <phoneticPr fontId="5"/>
  </si>
  <si>
    <t>　　X　/　Y</t>
    <phoneticPr fontId="5"/>
  </si>
  <si>
    <t>300/2</t>
    <phoneticPr fontId="5"/>
  </si>
  <si>
    <t>450/3</t>
    <phoneticPr fontId="5"/>
  </si>
  <si>
    <t>453/3</t>
    <phoneticPr fontId="5"/>
  </si>
  <si>
    <t>500/3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</si>
  <si>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</si>
  <si>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</si>
  <si>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</si>
  <si>
    <t>確認検査の実効性を担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0" eb="2">
      <t>カクニン</t>
    </rPh>
    <rPh sb="2" eb="4">
      <t>ケンサ</t>
    </rPh>
    <rPh sb="5" eb="8">
      <t>ジッコウセイ</t>
    </rPh>
    <rPh sb="9" eb="11">
      <t>タンポ</t>
    </rPh>
    <rPh sb="13" eb="15">
      <t>イハン</t>
    </rPh>
    <rPh sb="15" eb="18">
      <t>ケンチクブツ</t>
    </rPh>
    <rPh sb="18" eb="19">
      <t>トウ</t>
    </rPh>
    <rPh sb="20" eb="22">
      <t>ゼセイ</t>
    </rPh>
    <rPh sb="23" eb="25">
      <t>ソクシン</t>
    </rPh>
    <rPh sb="26" eb="27">
      <t>ハカ</t>
    </rPh>
    <rPh sb="32" eb="34">
      <t>ダイジン</t>
    </rPh>
    <rPh sb="34" eb="36">
      <t>ニンテイ</t>
    </rPh>
    <rPh sb="36" eb="38">
      <t>シンセイ</t>
    </rPh>
    <rPh sb="38" eb="40">
      <t>キギョウ</t>
    </rPh>
    <rPh sb="40" eb="41">
      <t>トウ</t>
    </rPh>
    <rPh sb="42" eb="44">
      <t>テキセイ</t>
    </rPh>
    <rPh sb="45" eb="47">
      <t>ダイジン</t>
    </rPh>
    <rPh sb="47" eb="49">
      <t>ニンテイ</t>
    </rPh>
    <rPh sb="49" eb="51">
      <t>シュトク</t>
    </rPh>
    <rPh sb="51" eb="52">
      <t>トウ</t>
    </rPh>
    <rPh sb="53" eb="55">
      <t>ソクシン</t>
    </rPh>
    <rPh sb="56" eb="57">
      <t>ハカ</t>
    </rPh>
    <rPh sb="62" eb="64">
      <t>コクミン</t>
    </rPh>
    <rPh sb="65" eb="67">
      <t>アンシン</t>
    </rPh>
    <rPh sb="69" eb="71">
      <t>セイカツ</t>
    </rPh>
    <rPh sb="72" eb="74">
      <t>リヨウ</t>
    </rPh>
    <rPh sb="82" eb="84">
      <t>ジュウタク</t>
    </rPh>
    <rPh sb="85" eb="87">
      <t>ケンチク</t>
    </rPh>
    <rPh sb="88" eb="90">
      <t>カクホ</t>
    </rPh>
    <rPh sb="100" eb="101">
      <t>テキ</t>
    </rPh>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</si>
  <si>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4" eb="27">
      <t>テキゴウセイ</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65" eb="67">
      <t>キカン</t>
    </rPh>
    <rPh sb="68" eb="70">
      <t>シドウ</t>
    </rPh>
    <rPh sb="70" eb="72">
      <t>カントク</t>
    </rPh>
    <rPh sb="74" eb="76">
      <t>ダイジン</t>
    </rPh>
    <rPh sb="76" eb="78">
      <t>ニンテイ</t>
    </rPh>
    <rPh sb="79" eb="80">
      <t>オコナ</t>
    </rPh>
    <rPh sb="81" eb="82">
      <t>クニ</t>
    </rPh>
    <rPh sb="83" eb="85">
      <t>シエン</t>
    </rPh>
    <rPh sb="89" eb="91">
      <t>ギョウム</t>
    </rPh>
    <phoneticPr fontId="5"/>
  </si>
  <si>
    <t>国民の住生活の安定を、確認検査の実効性の確保及び、違反建築物是正の促進によって達成を図る本事業は優先度が高く妥当な手段である。</t>
    <phoneticPr fontId="5"/>
  </si>
  <si>
    <t>無</t>
  </si>
  <si>
    <t>公募により事業者を選定しており、その審査においては事業を的確に遂行する技術能力、経理・事務の管理体制及び費目・使途の妥当性について確認している。</t>
    <phoneticPr fontId="5"/>
  </si>
  <si>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</si>
  <si>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</si>
  <si>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</si>
  <si>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</si>
  <si>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</si>
  <si>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</si>
  <si>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242</t>
    <phoneticPr fontId="5"/>
  </si>
  <si>
    <t>244</t>
    <phoneticPr fontId="5"/>
  </si>
  <si>
    <t>008</t>
    <phoneticPr fontId="5"/>
  </si>
  <si>
    <t>007</t>
    <phoneticPr fontId="5"/>
  </si>
  <si>
    <t>009</t>
    <phoneticPr fontId="5"/>
  </si>
  <si>
    <t>役務費</t>
    <rPh sb="0" eb="2">
      <t>エキム</t>
    </rPh>
    <rPh sb="2" eb="3">
      <t>ヒ</t>
    </rPh>
    <phoneticPr fontId="5"/>
  </si>
  <si>
    <t>検証体制の運営</t>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</si>
  <si>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</si>
  <si>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</si>
  <si>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</si>
  <si>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</si>
  <si>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事務所賃料、資料保管料等</t>
    <phoneticPr fontId="5"/>
  </si>
  <si>
    <t>委託費</t>
    <phoneticPr fontId="5"/>
  </si>
  <si>
    <t>人件費</t>
    <phoneticPr fontId="5"/>
  </si>
  <si>
    <t>需用費</t>
    <phoneticPr fontId="5"/>
  </si>
  <si>
    <t>資料印刷、会議費等</t>
    <phoneticPr fontId="5"/>
  </si>
  <si>
    <t>その他</t>
    <phoneticPr fontId="5"/>
  </si>
  <si>
    <t>本事業により、耐震性を有しない建築物、大臣認定仕様に適合しない防耐火関連及び指定建築材料の大臣認定品の割合を減少することで、より安全な住宅・建築物を供給することができることから、国民が安心して住宅等を選択できる市場の整備を促進することができる。</t>
    <rPh sb="0" eb="1">
      <t>ホン</t>
    </rPh>
    <rPh sb="1" eb="3">
      <t>ジギョウ</t>
    </rPh>
    <rPh sb="7" eb="10">
      <t>タイシンセイ</t>
    </rPh>
    <rPh sb="11" eb="12">
      <t>ユウ</t>
    </rPh>
    <rPh sb="15" eb="18">
      <t>ケンチクブツ</t>
    </rPh>
    <rPh sb="19" eb="21">
      <t>ダイジン</t>
    </rPh>
    <rPh sb="21" eb="23">
      <t>ニンテイ</t>
    </rPh>
    <rPh sb="23" eb="25">
      <t>シヨウ</t>
    </rPh>
    <rPh sb="26" eb="28">
      <t>テキゴウ</t>
    </rPh>
    <rPh sb="31" eb="32">
      <t>ボウ</t>
    </rPh>
    <rPh sb="32" eb="34">
      <t>タイカ</t>
    </rPh>
    <rPh sb="34" eb="36">
      <t>カンレン</t>
    </rPh>
    <rPh sb="36" eb="37">
      <t>オヨ</t>
    </rPh>
    <rPh sb="38" eb="40">
      <t>シテイ</t>
    </rPh>
    <rPh sb="40" eb="42">
      <t>ケンチク</t>
    </rPh>
    <rPh sb="42" eb="44">
      <t>ザイリョウ</t>
    </rPh>
    <rPh sb="45" eb="47">
      <t>ダイジン</t>
    </rPh>
    <rPh sb="47" eb="49">
      <t>ニンテイ</t>
    </rPh>
    <rPh sb="49" eb="50">
      <t>ヒン</t>
    </rPh>
    <rPh sb="51" eb="53">
      <t>ワリアイ</t>
    </rPh>
    <rPh sb="54" eb="56">
      <t>ゲンショウ</t>
    </rPh>
    <rPh sb="64" eb="66">
      <t>アンゼン</t>
    </rPh>
    <rPh sb="67" eb="69">
      <t>ジュウタク</t>
    </rPh>
    <rPh sb="70" eb="73">
      <t>ケンチクブツ</t>
    </rPh>
    <rPh sb="74" eb="76">
      <t>キョウキュウ</t>
    </rPh>
    <rPh sb="89" eb="91">
      <t>コクミン</t>
    </rPh>
    <rPh sb="92" eb="94">
      <t>アンシン</t>
    </rPh>
    <rPh sb="96" eb="98">
      <t>ジュウタク</t>
    </rPh>
    <rPh sb="98" eb="99">
      <t>トウ</t>
    </rPh>
    <rPh sb="100" eb="102">
      <t>センタク</t>
    </rPh>
    <rPh sb="105" eb="107">
      <t>シジョウ</t>
    </rPh>
    <rPh sb="108" eb="110">
      <t>セイビ</t>
    </rPh>
    <rPh sb="111" eb="113">
      <t>ソクシン</t>
    </rPh>
    <phoneticPr fontId="5"/>
  </si>
  <si>
    <t>国土交通省</t>
  </si>
  <si>
    <t>一般社団法人 建築性能基準推進協会</t>
    <rPh sb="0" eb="2">
      <t>イッパン</t>
    </rPh>
    <rPh sb="2" eb="4">
      <t>シャダン</t>
    </rPh>
    <rPh sb="4" eb="6">
      <t>ホウジン</t>
    </rPh>
    <rPh sb="7" eb="9">
      <t>ケンチク</t>
    </rPh>
    <rPh sb="9" eb="11">
      <t>セイノウ</t>
    </rPh>
    <rPh sb="11" eb="13">
      <t>キジュン</t>
    </rPh>
    <rPh sb="13" eb="15">
      <t>スイシン</t>
    </rPh>
    <rPh sb="15" eb="17">
      <t>キョウカイ</t>
    </rPh>
    <phoneticPr fontId="5"/>
  </si>
  <si>
    <t>①構造計算の妥当性等の検証等を行う体制の整備
②防耐火試験等による性能の確認等を行う体制の整備
③指定建築材料等の品質確保のための体制の整備</t>
    <rPh sb="1" eb="3">
      <t>コウゾウ</t>
    </rPh>
    <rPh sb="3" eb="5">
      <t>ケイサン</t>
    </rPh>
    <rPh sb="6" eb="9">
      <t>ダトウセイ</t>
    </rPh>
    <rPh sb="9" eb="10">
      <t>トウ</t>
    </rPh>
    <rPh sb="11" eb="13">
      <t>ケンショウ</t>
    </rPh>
    <rPh sb="13" eb="14">
      <t>トウ</t>
    </rPh>
    <rPh sb="15" eb="16">
      <t>オコナ</t>
    </rPh>
    <rPh sb="17" eb="19">
      <t>タイセイ</t>
    </rPh>
    <rPh sb="20" eb="22">
      <t>セイビ</t>
    </rPh>
    <rPh sb="24" eb="25">
      <t>ボウ</t>
    </rPh>
    <rPh sb="25" eb="27">
      <t>タイカ</t>
    </rPh>
    <rPh sb="27" eb="29">
      <t>シケン</t>
    </rPh>
    <rPh sb="29" eb="30">
      <t>トウ</t>
    </rPh>
    <rPh sb="33" eb="35">
      <t>セイノウ</t>
    </rPh>
    <rPh sb="36" eb="38">
      <t>カクニン</t>
    </rPh>
    <rPh sb="38" eb="39">
      <t>トウ</t>
    </rPh>
    <rPh sb="40" eb="41">
      <t>オコナ</t>
    </rPh>
    <rPh sb="42" eb="44">
      <t>タイセイ</t>
    </rPh>
    <rPh sb="45" eb="47">
      <t>セイビ</t>
    </rPh>
    <rPh sb="49" eb="51">
      <t>シテイ</t>
    </rPh>
    <rPh sb="51" eb="53">
      <t>ケンチク</t>
    </rPh>
    <rPh sb="53" eb="55">
      <t>ザイリョウ</t>
    </rPh>
    <rPh sb="55" eb="56">
      <t>トウ</t>
    </rPh>
    <rPh sb="57" eb="59">
      <t>ヒンシツ</t>
    </rPh>
    <rPh sb="59" eb="61">
      <t>カクホ</t>
    </rPh>
    <rPh sb="65" eb="67">
      <t>タイセイ</t>
    </rPh>
    <rPh sb="68" eb="70">
      <t>セイビ</t>
    </rPh>
    <phoneticPr fontId="5"/>
  </si>
  <si>
    <t>補助金等交付</t>
  </si>
  <si>
    <t>-</t>
    <phoneticPr fontId="5"/>
  </si>
  <si>
    <t>-</t>
    <phoneticPr fontId="5"/>
  </si>
  <si>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rPh sb="200" eb="201">
      <t>シャ</t>
    </rPh>
    <phoneticPr fontId="5"/>
  </si>
  <si>
    <t>「防耐火関連の大臣認定件数」国土交通省住宅局調べ（令和２年３月）</t>
    <rPh sb="1" eb="4">
      <t>ボウタイカ</t>
    </rPh>
    <rPh sb="4" eb="6">
      <t>カンレン</t>
    </rPh>
    <rPh sb="7" eb="9">
      <t>ダイジン</t>
    </rPh>
    <rPh sb="9" eb="11">
      <t>ニンテイ</t>
    </rPh>
    <rPh sb="11" eb="13">
      <t>ケンスウ</t>
    </rPh>
    <rPh sb="25" eb="27">
      <t>レイワ</t>
    </rPh>
    <phoneticPr fontId="5"/>
  </si>
  <si>
    <t>防耐火関連の構造方法等のサンプル調査実施件数に対する必要な性能等を有しないことが確認された件数の割合</t>
    <rPh sb="31" eb="32">
      <t>トウ</t>
    </rPh>
    <phoneticPr fontId="5"/>
  </si>
  <si>
    <t>「指定建築材料の大臣認定件数」国土交通省住宅局調べ（令和２年３月）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レイワ</t>
    </rPh>
    <rPh sb="29" eb="30">
      <t>ネン</t>
    </rPh>
    <rPh sb="31" eb="32">
      <t>ガツ</t>
    </rPh>
    <phoneticPr fontId="5"/>
  </si>
  <si>
    <t>-</t>
    <phoneticPr fontId="5"/>
  </si>
  <si>
    <t>耐震性の検証を行い、法への不適合が確認された物件数の割合を令和３年度までに０とする。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0">
      <t>レイ</t>
    </rPh>
    <rPh sb="30" eb="31">
      <t>ワ</t>
    </rPh>
    <rPh sb="32" eb="33">
      <t>ネン</t>
    </rPh>
    <rPh sb="33" eb="34">
      <t>ド</t>
    </rPh>
    <phoneticPr fontId="5"/>
  </si>
  <si>
    <t>防耐火関連の構造方法等のサンプル調査において、必要な性能を有しないことが確認された件数の割合を令和３年度までに０とする。</t>
    <rPh sb="47" eb="49">
      <t>レイワ</t>
    </rPh>
    <phoneticPr fontId="5"/>
  </si>
  <si>
    <t>建築材料等のサンプル調査において、必要な性能を有しないことが確認された件数の割合を令和３年度までに０とする。</t>
    <rPh sb="0" eb="2">
      <t>ケンチク</t>
    </rPh>
    <rPh sb="2" eb="4">
      <t>ザイリョウ</t>
    </rPh>
    <rPh sb="41" eb="43">
      <t>レイワ</t>
    </rPh>
    <phoneticPr fontId="5"/>
  </si>
  <si>
    <t>住宅市場整備推進等事業費補助金要綱（令和２年４月１日）</t>
    <rPh sb="0" eb="2">
      <t>ジュウタク</t>
    </rPh>
    <rPh sb="2" eb="4">
      <t>シジョウ</t>
    </rPh>
    <rPh sb="4" eb="6">
      <t>セイビ</t>
    </rPh>
    <rPh sb="6" eb="8">
      <t>スイシン</t>
    </rPh>
    <rPh sb="8" eb="9">
      <t>トウ</t>
    </rPh>
    <rPh sb="9" eb="12">
      <t>ジギョウヒ</t>
    </rPh>
    <rPh sb="12" eb="15">
      <t>ホジョキン</t>
    </rPh>
    <rPh sb="15" eb="17">
      <t>ヨウコウ</t>
    </rPh>
    <rPh sb="18" eb="20">
      <t>レイワ</t>
    </rPh>
    <rPh sb="21" eb="22">
      <t>ネン</t>
    </rPh>
    <rPh sb="23" eb="24">
      <t>ガツ</t>
    </rPh>
    <rPh sb="25" eb="26">
      <t>ニチ</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</si>
  <si>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による検査・品質管理体制の確認や、性能確認試験等を実施し、大臣認定仕様への適合性等を検証する民間事業者等に対して補助を行う。</t>
    <rPh sb="111" eb="112">
      <t>ボウ</t>
    </rPh>
    <rPh sb="112" eb="114">
      <t>タイカ</t>
    </rPh>
    <rPh sb="114" eb="116">
      <t>コウゾウ</t>
    </rPh>
    <rPh sb="185" eb="187">
      <t>ダイジン</t>
    </rPh>
    <rPh sb="187" eb="189">
      <t>ニンテイ</t>
    </rPh>
    <rPh sb="189" eb="191">
      <t>シヨウ</t>
    </rPh>
    <rPh sb="193" eb="195">
      <t>テキゴウ</t>
    </rPh>
    <rPh sb="195" eb="196">
      <t>セイ</t>
    </rPh>
    <rPh sb="196" eb="197">
      <t>トウ</t>
    </rPh>
    <rPh sb="198" eb="200">
      <t>ケンショウ</t>
    </rPh>
    <rPh sb="202" eb="204">
      <t>ミンカン</t>
    </rPh>
    <rPh sb="204" eb="206">
      <t>ジギョウ</t>
    </rPh>
    <rPh sb="206" eb="207">
      <t>シャ</t>
    </rPh>
    <rPh sb="207" eb="208">
      <t>トウ</t>
    </rPh>
    <rPh sb="209" eb="210">
      <t>タイ</t>
    </rPh>
    <rPh sb="212" eb="214">
      <t>ホジョ</t>
    </rPh>
    <rPh sb="215" eb="216">
      <t>オコナ</t>
    </rPh>
    <phoneticPr fontId="5"/>
  </si>
  <si>
    <t>-</t>
    <phoneticPr fontId="5"/>
  </si>
  <si>
    <t>-</t>
    <phoneticPr fontId="5"/>
  </si>
  <si>
    <t>-</t>
    <phoneticPr fontId="5"/>
  </si>
  <si>
    <t>-</t>
    <phoneticPr fontId="5"/>
  </si>
  <si>
    <t>（株）東亜理科等
調査・試験実施費等</t>
    <rPh sb="1" eb="2">
      <t>カブ</t>
    </rPh>
    <rPh sb="3" eb="5">
      <t>トウア</t>
    </rPh>
    <rPh sb="5" eb="7">
      <t>リカ</t>
    </rPh>
    <rPh sb="7" eb="8">
      <t>トウ</t>
    </rPh>
    <rPh sb="9" eb="11">
      <t>チョウサ</t>
    </rPh>
    <rPh sb="12" eb="14">
      <t>シケン</t>
    </rPh>
    <rPh sb="14" eb="16">
      <t>ジッシ</t>
    </rPh>
    <rPh sb="16" eb="17">
      <t>ヒ</t>
    </rPh>
    <rPh sb="17" eb="18">
      <t>トウ</t>
    </rPh>
    <phoneticPr fontId="5"/>
  </si>
  <si>
    <t>（一財）日本建築防災協会等
実績調査、データ管理等</t>
    <rPh sb="1" eb="3">
      <t>イチザイ</t>
    </rPh>
    <rPh sb="4" eb="6">
      <t>ニホン</t>
    </rPh>
    <rPh sb="6" eb="8">
      <t>ケンチク</t>
    </rPh>
    <rPh sb="8" eb="10">
      <t>ボウサイ</t>
    </rPh>
    <rPh sb="10" eb="12">
      <t>キョウカイ</t>
    </rPh>
    <rPh sb="12" eb="13">
      <t>トウ</t>
    </rPh>
    <rPh sb="22" eb="24">
      <t>カンリ</t>
    </rPh>
    <rPh sb="24" eb="25">
      <t>ナド</t>
    </rPh>
    <phoneticPr fontId="5"/>
  </si>
  <si>
    <t>A.一般社団法人建築性能基準推進協会</t>
    <phoneticPr fontId="5"/>
  </si>
  <si>
    <t>建築基準法等の施行状況等に関する調査（国土交通省住宅局調べ（令和２年３月））</t>
    <rPh sb="19" eb="21">
      <t>コクド</t>
    </rPh>
    <rPh sb="21" eb="24">
      <t>コウツウショウ</t>
    </rPh>
    <rPh sb="24" eb="26">
      <t>ジュウタク</t>
    </rPh>
    <rPh sb="26" eb="27">
      <t>キョク</t>
    </rPh>
    <rPh sb="27" eb="28">
      <t>シラ</t>
    </rPh>
    <rPh sb="30" eb="31">
      <t>レイ</t>
    </rPh>
    <rPh sb="31" eb="32">
      <t>ワ</t>
    </rPh>
    <rPh sb="33" eb="34">
      <t>ネン</t>
    </rPh>
    <rPh sb="35" eb="36">
      <t>ガツ</t>
    </rPh>
    <phoneticPr fontId="5"/>
  </si>
  <si>
    <t>・昨年度と概ね同程度の活動実績を達成しており、事業者による調査分析結果について情報公開を図り、広く民間に検証の結果を周知している。
・成果の取りまとめ方については、表現方法等改善すべき点がみられる。</t>
    <rPh sb="67" eb="69">
      <t>セイカ</t>
    </rPh>
    <rPh sb="70" eb="71">
      <t>ト</t>
    </rPh>
    <rPh sb="75" eb="76">
      <t>カタ</t>
    </rPh>
    <rPh sb="82" eb="84">
      <t>ヒョウゲン</t>
    </rPh>
    <rPh sb="84" eb="86">
      <t>ホウホウ</t>
    </rPh>
    <rPh sb="86" eb="87">
      <t>トウ</t>
    </rPh>
    <rPh sb="87" eb="89">
      <t>カイゼン</t>
    </rPh>
    <rPh sb="92" eb="93">
      <t>テン</t>
    </rPh>
    <phoneticPr fontId="5"/>
  </si>
  <si>
    <t>・昨年度の評価結果を踏まえ、引き続き適切な執行を図る。
・成果の取りまとめについては記載方法等を改善する。</t>
    <rPh sb="29" eb="31">
      <t>セイカ</t>
    </rPh>
    <rPh sb="32" eb="33">
      <t>ト</t>
    </rPh>
    <rPh sb="42" eb="44">
      <t>キサイ</t>
    </rPh>
    <rPh sb="44" eb="46">
      <t>ホウホウ</t>
    </rPh>
    <rPh sb="46" eb="47">
      <t>トウ</t>
    </rPh>
    <rPh sb="48" eb="50">
      <t>カイゼン</t>
    </rPh>
    <phoneticPr fontId="5"/>
  </si>
  <si>
    <t>課長　深井 敦夫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</si>
</sst>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20</xdr:col>
      <xdr:colOff>12217</xdr:colOff>
      <xdr:row>741</xdr:row>
      <xdr:rowOff>259737</xdr:rowOff>
    </xdr:from>
    <xdr:to>
      <xdr:col>35</xdr:col>
      <xdr:colOff>51841</xdr:colOff>
      <xdr:row>744</xdr:row>
      <xdr:rowOff>29577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4046335" y="43357561"/>
          <a:ext cx="3065212" cy="811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453</a:t>
          </a:r>
          <a:r>
            <a:rPr kumimoji="1" lang="ja-JP" altLang="en-US" sz="1100">
              <a:latin typeface="ＭＳ Ｐゴシック" pitchFamily="50" charset="-128"/>
              <a:ea typeface="ＭＳ Ｐゴシック" pitchFamily="50" charset="-128"/>
            </a:rPr>
            <a:t>百万円</a:t>
          </a:r>
        </a:p>
      </xdr:txBody>
    </xdr:sp>
    <xdr:clientData/>
  </xdr:twoCellAnchor>
  <xdr:twoCellAnchor editAs="absolute">
    <xdr:from>
      <xdr:col>20</xdr:col>
      <xdr:colOff>12217</xdr:colOff>
      <xdr:row>745</xdr:row>
      <xdr:rowOff>331778</xdr:rowOff>
    </xdr:from>
    <xdr:to>
      <xdr:col>35</xdr:col>
      <xdr:colOff>43732</xdr:colOff>
      <xdr:row>746</xdr:row>
      <xdr:rowOff>326285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4046335" y="44819131"/>
          <a:ext cx="3057103" cy="34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absolute">
    <xdr:from>
      <xdr:col>20</xdr:col>
      <xdr:colOff>12217</xdr:colOff>
      <xdr:row>746</xdr:row>
      <xdr:rowOff>292096</xdr:rowOff>
    </xdr:from>
    <xdr:to>
      <xdr:col>35</xdr:col>
      <xdr:colOff>43732</xdr:colOff>
      <xdr:row>749</xdr:row>
      <xdr:rowOff>61936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046335" y="45126831"/>
          <a:ext cx="3057103" cy="811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453</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clientData/>
  </xdr:twoCellAnchor>
  <xdr:twoCellAnchor editAs="absolute">
    <xdr:from>
      <xdr:col>18</xdr:col>
      <xdr:colOff>123868</xdr:colOff>
      <xdr:row>749</xdr:row>
      <xdr:rowOff>70477</xdr:rowOff>
    </xdr:from>
    <xdr:to>
      <xdr:col>36</xdr:col>
      <xdr:colOff>183900</xdr:colOff>
      <xdr:row>751</xdr:row>
      <xdr:rowOff>177982</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3754574" y="45947359"/>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lientData/>
  </xdr:twoCellAnchor>
  <xdr:twoCellAnchor editAs="absolute">
    <xdr:from>
      <xdr:col>27</xdr:col>
      <xdr:colOff>124773</xdr:colOff>
      <xdr:row>744</xdr:row>
      <xdr:rowOff>29571</xdr:rowOff>
    </xdr:from>
    <xdr:to>
      <xdr:col>27</xdr:col>
      <xdr:colOff>124773</xdr:colOff>
      <xdr:row>745</xdr:row>
      <xdr:rowOff>331778</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8" idx="2"/>
        </xdr:cNvCxnSpPr>
      </xdr:nvCxnSpPr>
      <xdr:spPr bwMode="auto">
        <a:xfrm flipH="1">
          <a:off x="5570832" y="44169542"/>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95250</xdr:colOff>
      <xdr:row>38</xdr:row>
      <xdr:rowOff>180975</xdr:rowOff>
    </xdr:from>
    <xdr:ext cx="1790362" cy="136486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01300" y="13335000"/>
          <a:ext cx="1790362"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公表</a:t>
          </a:r>
          <a:r>
            <a:rPr kumimoji="1" lang="en-US" altLang="ja-JP" sz="1100"/>
            <a:t>】</a:t>
          </a:r>
        </a:p>
        <a:p>
          <a:r>
            <a:rPr kumimoji="1" lang="en-US" altLang="ja-JP" sz="1100"/>
            <a:t>H30</a:t>
          </a:r>
          <a:r>
            <a:rPr kumimoji="1" lang="ja-JP" altLang="en-US" sz="1100"/>
            <a:t>年度サンプル（防耐火）</a:t>
          </a:r>
          <a:endParaRPr kumimoji="1" lang="en-US" altLang="ja-JP" sz="1100"/>
        </a:p>
        <a:p>
          <a:r>
            <a:rPr kumimoji="1" lang="ja-JP" altLang="en-US" sz="1100"/>
            <a:t>・キムラ</a:t>
          </a:r>
          <a:endParaRPr kumimoji="1" lang="en-US" altLang="ja-JP" sz="1100"/>
        </a:p>
        <a:p>
          <a:r>
            <a:rPr kumimoji="1" lang="ja-JP" altLang="en-US" sz="1100"/>
            <a:t>・兵庫機工</a:t>
          </a:r>
          <a:endParaRPr kumimoji="1" lang="en-US" altLang="ja-JP" sz="1100"/>
        </a:p>
        <a:p>
          <a:r>
            <a:rPr kumimoji="1" lang="ja-JP" altLang="en-US" sz="1100"/>
            <a:t>・アダチ</a:t>
          </a:r>
          <a:endParaRPr kumimoji="1" lang="en-US" altLang="ja-JP" sz="1100"/>
        </a:p>
        <a:p>
          <a:r>
            <a:rPr kumimoji="1" lang="ja-JP" altLang="en-US" sz="1100"/>
            <a:t>全</a:t>
          </a:r>
          <a:r>
            <a:rPr kumimoji="1" lang="en-US" altLang="ja-JP" sz="1100"/>
            <a:t>56</a:t>
          </a:r>
          <a:r>
            <a:rPr kumimoji="1" lang="ja-JP" altLang="en-US" sz="1100"/>
            <a:t>件中</a:t>
          </a:r>
          <a:r>
            <a:rPr kumimoji="1" lang="en-US" altLang="ja-JP" sz="1100"/>
            <a:t>3</a:t>
          </a:r>
          <a:r>
            <a:rPr kumimoji="1" lang="ja-JP" altLang="en-US" sz="1100"/>
            <a:t>件⇒</a:t>
          </a:r>
          <a:r>
            <a:rPr kumimoji="1" lang="en-US" altLang="ja-JP" sz="1100"/>
            <a:t>5%</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6" sqref="G6:AX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9</v>
      </c>
      <c r="AT2" s="960"/>
      <c r="AU2" s="960"/>
      <c r="AV2" s="42" t="str">
        <f>IF(AW2="", "", "-")</f>
        <v/>
      </c>
      <c r="AW2" s="907"/>
      <c r="AX2" s="907"/>
    </row>
    <row r="3" spans="1:50" ht="21" customHeight="1" thickBot="1" x14ac:dyDescent="0.2">
      <c r="A3" s="863" t="s">
        <v>349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483</v>
      </c>
      <c r="AK3" s="865"/>
      <c r="AL3" s="865"/>
      <c r="AM3" s="865"/>
      <c r="AN3" s="865"/>
      <c r="AO3" s="865"/>
      <c r="AP3" s="865"/>
      <c r="AQ3" s="865"/>
      <c r="AR3" s="865"/>
      <c r="AS3" s="865"/>
      <c r="AT3" s="865"/>
      <c r="AU3" s="865"/>
      <c r="AV3" s="865"/>
      <c r="AW3" s="865"/>
      <c r="AX3" s="24" t="s">
        <v>64</v>
      </c>
    </row>
    <row r="4" spans="1:50" ht="24.75" customHeight="1" x14ac:dyDescent="0.15">
      <c r="A4" s="695" t="s">
        <v>25</v>
      </c>
      <c r="B4" s="696"/>
      <c r="C4" s="696"/>
      <c r="D4" s="696"/>
      <c r="E4" s="696"/>
      <c r="F4" s="696"/>
      <c r="G4" s="673" t="s">
        <v>481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8" t="s">
        <v>441</v>
      </c>
      <c r="H5" s="839"/>
      <c r="I5" s="839"/>
      <c r="J5" s="839"/>
      <c r="K5" s="839"/>
      <c r="L5" s="839"/>
      <c r="M5" s="840" t="s">
        <v>65</v>
      </c>
      <c r="N5" s="841"/>
      <c r="O5" s="841"/>
      <c r="P5" s="841"/>
      <c r="Q5" s="841"/>
      <c r="R5" s="842"/>
      <c r="S5" s="843" t="s">
        <v>69</v>
      </c>
      <c r="T5" s="839"/>
      <c r="U5" s="839"/>
      <c r="V5" s="839"/>
      <c r="W5" s="839"/>
      <c r="X5" s="844"/>
      <c r="Y5" s="689" t="s">
        <v>3</v>
      </c>
      <c r="Z5" s="531"/>
      <c r="AA5" s="531"/>
      <c r="AB5" s="531"/>
      <c r="AC5" s="531"/>
      <c r="AD5" s="532"/>
      <c r="AE5" s="690" t="s">
        <v>484</v>
      </c>
      <c r="AF5" s="690"/>
      <c r="AG5" s="690"/>
      <c r="AH5" s="690"/>
      <c r="AI5" s="690"/>
      <c r="AJ5" s="690"/>
      <c r="AK5" s="690"/>
      <c r="AL5" s="690"/>
      <c r="AM5" s="690"/>
      <c r="AN5" s="690"/>
      <c r="AO5" s="690"/>
      <c r="AP5" s="691"/>
      <c r="AQ5" s="692" t="s">
        <v>563</v>
      </c>
      <c r="AR5" s="693"/>
      <c r="AS5" s="693"/>
      <c r="AT5" s="693"/>
      <c r="AU5" s="693"/>
      <c r="AV5" s="693"/>
      <c r="AW5" s="693"/>
      <c r="AX5" s="694"/>
    </row>
    <row r="6" spans="1:50" ht="39" customHeight="1" x14ac:dyDescent="0.15">
      <c r="A6" s="697" t="s">
        <v>4</v>
      </c>
      <c r="B6" s="698"/>
      <c r="C6" s="698"/>
      <c r="D6" s="698"/>
      <c r="E6" s="698"/>
      <c r="F6" s="698"/>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18" t="s">
        <v>313</v>
      </c>
      <c r="Z7" s="431"/>
      <c r="AA7" s="431"/>
      <c r="AB7" s="431"/>
      <c r="AC7" s="431"/>
      <c r="AD7" s="919"/>
      <c r="AE7" s="908" t="s">
        <v>551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3" t="s">
        <v>211</v>
      </c>
      <c r="B8" s="484"/>
      <c r="C8" s="484"/>
      <c r="D8" s="484"/>
      <c r="E8" s="484"/>
      <c r="F8" s="485"/>
      <c r="G8" s="927" t="str">
        <f>入力規則等!A27</f>
        <v>-</v>
      </c>
      <c r="H8" s="711"/>
      <c r="I8" s="711"/>
      <c r="J8" s="711"/>
      <c r="K8" s="711"/>
      <c r="L8" s="711"/>
      <c r="M8" s="711"/>
      <c r="N8" s="711"/>
      <c r="O8" s="711"/>
      <c r="P8" s="711"/>
      <c r="Q8" s="711"/>
      <c r="R8" s="711"/>
      <c r="S8" s="711"/>
      <c r="T8" s="711"/>
      <c r="U8" s="711"/>
      <c r="V8" s="711"/>
      <c r="W8" s="711"/>
      <c r="X8" s="928"/>
      <c r="Y8" s="845" t="s">
        <v>212</v>
      </c>
      <c r="Z8" s="846"/>
      <c r="AA8" s="846"/>
      <c r="AB8" s="846"/>
      <c r="AC8" s="846"/>
      <c r="AD8" s="847"/>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8" t="s">
        <v>23</v>
      </c>
      <c r="B9" s="849"/>
      <c r="C9" s="849"/>
      <c r="D9" s="849"/>
      <c r="E9" s="849"/>
      <c r="F9" s="849"/>
      <c r="G9" s="745" t="s">
        <v>543</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80.25" customHeight="1" x14ac:dyDescent="0.15">
      <c r="A10" s="651" t="s">
        <v>29</v>
      </c>
      <c r="B10" s="652"/>
      <c r="C10" s="652"/>
      <c r="D10" s="652"/>
      <c r="E10" s="652"/>
      <c r="F10" s="652"/>
      <c r="G10" s="745" t="s">
        <v>552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70" t="s">
        <v>24</v>
      </c>
      <c r="B12" s="971"/>
      <c r="C12" s="971"/>
      <c r="D12" s="971"/>
      <c r="E12" s="971"/>
      <c r="F12" s="972"/>
      <c r="G12" s="751"/>
      <c r="H12" s="752"/>
      <c r="I12" s="752"/>
      <c r="J12" s="752"/>
      <c r="K12" s="752"/>
      <c r="L12" s="752"/>
      <c r="M12" s="752"/>
      <c r="N12" s="752"/>
      <c r="O12" s="752"/>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13"/>
    </row>
    <row r="13" spans="1:50" ht="21" customHeight="1" x14ac:dyDescent="0.15">
      <c r="A13" s="601"/>
      <c r="B13" s="602"/>
      <c r="C13" s="602"/>
      <c r="D13" s="602"/>
      <c r="E13" s="602"/>
      <c r="F13" s="603"/>
      <c r="G13" s="714" t="s">
        <v>6</v>
      </c>
      <c r="H13" s="715"/>
      <c r="I13" s="755" t="s">
        <v>7</v>
      </c>
      <c r="J13" s="756"/>
      <c r="K13" s="756"/>
      <c r="L13" s="756"/>
      <c r="M13" s="756"/>
      <c r="N13" s="756"/>
      <c r="O13" s="757"/>
      <c r="P13" s="648">
        <v>300</v>
      </c>
      <c r="Q13" s="649"/>
      <c r="R13" s="649"/>
      <c r="S13" s="649"/>
      <c r="T13" s="649"/>
      <c r="U13" s="649"/>
      <c r="V13" s="650"/>
      <c r="W13" s="648">
        <v>462</v>
      </c>
      <c r="X13" s="649"/>
      <c r="Y13" s="649"/>
      <c r="Z13" s="649"/>
      <c r="AA13" s="649"/>
      <c r="AB13" s="649"/>
      <c r="AC13" s="650"/>
      <c r="AD13" s="648">
        <v>453</v>
      </c>
      <c r="AE13" s="649"/>
      <c r="AF13" s="649"/>
      <c r="AG13" s="649"/>
      <c r="AH13" s="649"/>
      <c r="AI13" s="649"/>
      <c r="AJ13" s="650"/>
      <c r="AK13" s="648">
        <v>500</v>
      </c>
      <c r="AL13" s="649"/>
      <c r="AM13" s="649"/>
      <c r="AN13" s="649"/>
      <c r="AO13" s="649"/>
      <c r="AP13" s="649"/>
      <c r="AQ13" s="650"/>
      <c r="AR13" s="915"/>
      <c r="AS13" s="916"/>
      <c r="AT13" s="916"/>
      <c r="AU13" s="916"/>
      <c r="AV13" s="916"/>
      <c r="AW13" s="916"/>
      <c r="AX13" s="917"/>
    </row>
    <row r="14" spans="1:50" ht="21" customHeight="1" x14ac:dyDescent="0.15">
      <c r="A14" s="601"/>
      <c r="B14" s="602"/>
      <c r="C14" s="602"/>
      <c r="D14" s="602"/>
      <c r="E14" s="602"/>
      <c r="F14" s="603"/>
      <c r="G14" s="716"/>
      <c r="H14" s="717"/>
      <c r="I14" s="702" t="s">
        <v>8</v>
      </c>
      <c r="J14" s="753"/>
      <c r="K14" s="753"/>
      <c r="L14" s="753"/>
      <c r="M14" s="753"/>
      <c r="N14" s="753"/>
      <c r="O14" s="754"/>
      <c r="P14" s="648" t="s">
        <v>486</v>
      </c>
      <c r="Q14" s="649"/>
      <c r="R14" s="649"/>
      <c r="S14" s="649"/>
      <c r="T14" s="649"/>
      <c r="U14" s="649"/>
      <c r="V14" s="650"/>
      <c r="W14" s="648" t="s">
        <v>487</v>
      </c>
      <c r="X14" s="649"/>
      <c r="Y14" s="649"/>
      <c r="Z14" s="649"/>
      <c r="AA14" s="649"/>
      <c r="AB14" s="649"/>
      <c r="AC14" s="650"/>
      <c r="AD14" s="648" t="s">
        <v>485</v>
      </c>
      <c r="AE14" s="649"/>
      <c r="AF14" s="649"/>
      <c r="AG14" s="649"/>
      <c r="AH14" s="649"/>
      <c r="AI14" s="649"/>
      <c r="AJ14" s="650"/>
      <c r="AK14" s="648"/>
      <c r="AL14" s="649"/>
      <c r="AM14" s="649"/>
      <c r="AN14" s="649"/>
      <c r="AO14" s="649"/>
      <c r="AP14" s="649"/>
      <c r="AQ14" s="650"/>
      <c r="AR14" s="783"/>
      <c r="AS14" s="783"/>
      <c r="AT14" s="783"/>
      <c r="AU14" s="783"/>
      <c r="AV14" s="783"/>
      <c r="AW14" s="783"/>
      <c r="AX14" s="784"/>
    </row>
    <row r="15" spans="1:50" ht="21" customHeight="1" x14ac:dyDescent="0.15">
      <c r="A15" s="601"/>
      <c r="B15" s="602"/>
      <c r="C15" s="602"/>
      <c r="D15" s="602"/>
      <c r="E15" s="602"/>
      <c r="F15" s="603"/>
      <c r="G15" s="716"/>
      <c r="H15" s="717"/>
      <c r="I15" s="702" t="s">
        <v>50</v>
      </c>
      <c r="J15" s="703"/>
      <c r="K15" s="703"/>
      <c r="L15" s="703"/>
      <c r="M15" s="703"/>
      <c r="N15" s="703"/>
      <c r="O15" s="704"/>
      <c r="P15" s="648" t="s">
        <v>485</v>
      </c>
      <c r="Q15" s="649"/>
      <c r="R15" s="649"/>
      <c r="S15" s="649"/>
      <c r="T15" s="649"/>
      <c r="U15" s="649"/>
      <c r="V15" s="650"/>
      <c r="W15" s="648" t="s">
        <v>485</v>
      </c>
      <c r="X15" s="649"/>
      <c r="Y15" s="649"/>
      <c r="Z15" s="649"/>
      <c r="AA15" s="649"/>
      <c r="AB15" s="649"/>
      <c r="AC15" s="650"/>
      <c r="AD15" s="648" t="s">
        <v>485</v>
      </c>
      <c r="AE15" s="649"/>
      <c r="AF15" s="649"/>
      <c r="AG15" s="649"/>
      <c r="AH15" s="649"/>
      <c r="AI15" s="649"/>
      <c r="AJ15" s="650"/>
      <c r="AK15" s="648" t="s">
        <v>485</v>
      </c>
      <c r="AL15" s="649"/>
      <c r="AM15" s="649"/>
      <c r="AN15" s="649"/>
      <c r="AO15" s="649"/>
      <c r="AP15" s="649"/>
      <c r="AQ15" s="650"/>
      <c r="AR15" s="648"/>
      <c r="AS15" s="649"/>
      <c r="AT15" s="649"/>
      <c r="AU15" s="649"/>
      <c r="AV15" s="649"/>
      <c r="AW15" s="649"/>
      <c r="AX15" s="801"/>
    </row>
    <row r="16" spans="1:50" ht="21" customHeight="1" x14ac:dyDescent="0.15">
      <c r="A16" s="601"/>
      <c r="B16" s="602"/>
      <c r="C16" s="602"/>
      <c r="D16" s="602"/>
      <c r="E16" s="602"/>
      <c r="F16" s="603"/>
      <c r="G16" s="716"/>
      <c r="H16" s="717"/>
      <c r="I16" s="702" t="s">
        <v>51</v>
      </c>
      <c r="J16" s="703"/>
      <c r="K16" s="703"/>
      <c r="L16" s="703"/>
      <c r="M16" s="703"/>
      <c r="N16" s="703"/>
      <c r="O16" s="704"/>
      <c r="P16" s="648" t="s">
        <v>485</v>
      </c>
      <c r="Q16" s="649"/>
      <c r="R16" s="649"/>
      <c r="S16" s="649"/>
      <c r="T16" s="649"/>
      <c r="U16" s="649"/>
      <c r="V16" s="650"/>
      <c r="W16" s="648" t="s">
        <v>485</v>
      </c>
      <c r="X16" s="649"/>
      <c r="Y16" s="649"/>
      <c r="Z16" s="649"/>
      <c r="AA16" s="649"/>
      <c r="AB16" s="649"/>
      <c r="AC16" s="650"/>
      <c r="AD16" s="648" t="s">
        <v>485</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1"/>
      <c r="B17" s="602"/>
      <c r="C17" s="602"/>
      <c r="D17" s="602"/>
      <c r="E17" s="602"/>
      <c r="F17" s="603"/>
      <c r="G17" s="716"/>
      <c r="H17" s="717"/>
      <c r="I17" s="702" t="s">
        <v>49</v>
      </c>
      <c r="J17" s="753"/>
      <c r="K17" s="753"/>
      <c r="L17" s="753"/>
      <c r="M17" s="753"/>
      <c r="N17" s="753"/>
      <c r="O17" s="754"/>
      <c r="P17" s="648" t="s">
        <v>485</v>
      </c>
      <c r="Q17" s="649"/>
      <c r="R17" s="649"/>
      <c r="S17" s="649"/>
      <c r="T17" s="649"/>
      <c r="U17" s="649"/>
      <c r="V17" s="650"/>
      <c r="W17" s="648" t="s">
        <v>553</v>
      </c>
      <c r="X17" s="649"/>
      <c r="Y17" s="649"/>
      <c r="Z17" s="649"/>
      <c r="AA17" s="649"/>
      <c r="AB17" s="649"/>
      <c r="AC17" s="650"/>
      <c r="AD17" s="648" t="s">
        <v>485</v>
      </c>
      <c r="AE17" s="649"/>
      <c r="AF17" s="649"/>
      <c r="AG17" s="649"/>
      <c r="AH17" s="649"/>
      <c r="AI17" s="649"/>
      <c r="AJ17" s="650"/>
      <c r="AK17" s="648"/>
      <c r="AL17" s="649"/>
      <c r="AM17" s="649"/>
      <c r="AN17" s="649"/>
      <c r="AO17" s="649"/>
      <c r="AP17" s="649"/>
      <c r="AQ17" s="650"/>
      <c r="AR17" s="913"/>
      <c r="AS17" s="913"/>
      <c r="AT17" s="913"/>
      <c r="AU17" s="913"/>
      <c r="AV17" s="913"/>
      <c r="AW17" s="913"/>
      <c r="AX17" s="914"/>
    </row>
    <row r="18" spans="1:50" ht="24.75" customHeight="1" x14ac:dyDescent="0.15">
      <c r="A18" s="601"/>
      <c r="B18" s="602"/>
      <c r="C18" s="602"/>
      <c r="D18" s="602"/>
      <c r="E18" s="602"/>
      <c r="F18" s="603"/>
      <c r="G18" s="718"/>
      <c r="H18" s="719"/>
      <c r="I18" s="707" t="s">
        <v>20</v>
      </c>
      <c r="J18" s="708"/>
      <c r="K18" s="708"/>
      <c r="L18" s="708"/>
      <c r="M18" s="708"/>
      <c r="N18" s="708"/>
      <c r="O18" s="709"/>
      <c r="P18" s="874">
        <f>SUM(P13:V17)</f>
        <v>300</v>
      </c>
      <c r="Q18" s="875"/>
      <c r="R18" s="875"/>
      <c r="S18" s="875"/>
      <c r="T18" s="875"/>
      <c r="U18" s="875"/>
      <c r="V18" s="876"/>
      <c r="W18" s="874">
        <f>SUM(W13:AC17)</f>
        <v>462</v>
      </c>
      <c r="X18" s="875"/>
      <c r="Y18" s="875"/>
      <c r="Z18" s="875"/>
      <c r="AA18" s="875"/>
      <c r="AB18" s="875"/>
      <c r="AC18" s="876"/>
      <c r="AD18" s="874">
        <f>SUM(AD13:AJ17)</f>
        <v>453</v>
      </c>
      <c r="AE18" s="875"/>
      <c r="AF18" s="875"/>
      <c r="AG18" s="875"/>
      <c r="AH18" s="875"/>
      <c r="AI18" s="875"/>
      <c r="AJ18" s="876"/>
      <c r="AK18" s="874">
        <f>SUM(AK13:AQ17)</f>
        <v>500</v>
      </c>
      <c r="AL18" s="875"/>
      <c r="AM18" s="875"/>
      <c r="AN18" s="875"/>
      <c r="AO18" s="875"/>
      <c r="AP18" s="875"/>
      <c r="AQ18" s="876"/>
      <c r="AR18" s="874">
        <f>SUM(AR13:AX17)</f>
        <v>0</v>
      </c>
      <c r="AS18" s="875"/>
      <c r="AT18" s="875"/>
      <c r="AU18" s="875"/>
      <c r="AV18" s="875"/>
      <c r="AW18" s="875"/>
      <c r="AX18" s="877"/>
    </row>
    <row r="19" spans="1:50" ht="24.75" customHeight="1" x14ac:dyDescent="0.15">
      <c r="A19" s="601"/>
      <c r="B19" s="602"/>
      <c r="C19" s="602"/>
      <c r="D19" s="602"/>
      <c r="E19" s="602"/>
      <c r="F19" s="603"/>
      <c r="G19" s="872" t="s">
        <v>9</v>
      </c>
      <c r="H19" s="873"/>
      <c r="I19" s="873"/>
      <c r="J19" s="873"/>
      <c r="K19" s="873"/>
      <c r="L19" s="873"/>
      <c r="M19" s="873"/>
      <c r="N19" s="873"/>
      <c r="O19" s="873"/>
      <c r="P19" s="648">
        <v>300</v>
      </c>
      <c r="Q19" s="649"/>
      <c r="R19" s="649"/>
      <c r="S19" s="649"/>
      <c r="T19" s="649"/>
      <c r="U19" s="649"/>
      <c r="V19" s="650"/>
      <c r="W19" s="648">
        <v>450</v>
      </c>
      <c r="X19" s="649"/>
      <c r="Y19" s="649"/>
      <c r="Z19" s="649"/>
      <c r="AA19" s="649"/>
      <c r="AB19" s="649"/>
      <c r="AC19" s="650"/>
      <c r="AD19" s="648">
        <v>453</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72" t="s">
        <v>10</v>
      </c>
      <c r="H20" s="873"/>
      <c r="I20" s="873"/>
      <c r="J20" s="873"/>
      <c r="K20" s="873"/>
      <c r="L20" s="873"/>
      <c r="M20" s="873"/>
      <c r="N20" s="873"/>
      <c r="O20" s="873"/>
      <c r="P20" s="302">
        <f>IF(P18=0, "-", SUM(P19)/P18)</f>
        <v>1</v>
      </c>
      <c r="Q20" s="302"/>
      <c r="R20" s="302"/>
      <c r="S20" s="302"/>
      <c r="T20" s="302"/>
      <c r="U20" s="302"/>
      <c r="V20" s="302"/>
      <c r="W20" s="302">
        <f t="shared" ref="W20" si="0">IF(W18=0, "-", SUM(W19)/W18)</f>
        <v>0.97402597402597402</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8"/>
      <c r="B21" s="849"/>
      <c r="C21" s="849"/>
      <c r="D21" s="849"/>
      <c r="E21" s="849"/>
      <c r="F21" s="973"/>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0.97402597402597402</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352</v>
      </c>
      <c r="B22" s="941"/>
      <c r="C22" s="941"/>
      <c r="D22" s="941"/>
      <c r="E22" s="941"/>
      <c r="F22" s="942"/>
      <c r="G22" s="978" t="s">
        <v>258</v>
      </c>
      <c r="H22" s="206"/>
      <c r="I22" s="206"/>
      <c r="J22" s="206"/>
      <c r="K22" s="206"/>
      <c r="L22" s="206"/>
      <c r="M22" s="206"/>
      <c r="N22" s="206"/>
      <c r="O22" s="207"/>
      <c r="P22" s="929" t="s">
        <v>353</v>
      </c>
      <c r="Q22" s="206"/>
      <c r="R22" s="206"/>
      <c r="S22" s="206"/>
      <c r="T22" s="206"/>
      <c r="U22" s="206"/>
      <c r="V22" s="207"/>
      <c r="W22" s="929" t="s">
        <v>354</v>
      </c>
      <c r="X22" s="206"/>
      <c r="Y22" s="206"/>
      <c r="Z22" s="206"/>
      <c r="AA22" s="206"/>
      <c r="AB22" s="206"/>
      <c r="AC22" s="207"/>
      <c r="AD22" s="929" t="s">
        <v>257</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489</v>
      </c>
      <c r="H23" s="980"/>
      <c r="I23" s="980"/>
      <c r="J23" s="980"/>
      <c r="K23" s="980"/>
      <c r="L23" s="980"/>
      <c r="M23" s="980"/>
      <c r="N23" s="980"/>
      <c r="O23" s="981"/>
      <c r="P23" s="915"/>
      <c r="Q23" s="916"/>
      <c r="R23" s="916"/>
      <c r="S23" s="916"/>
      <c r="T23" s="916"/>
      <c r="U23" s="916"/>
      <c r="V23" s="930"/>
      <c r="W23" s="915"/>
      <c r="X23" s="916"/>
      <c r="Y23" s="916"/>
      <c r="Z23" s="916"/>
      <c r="AA23" s="916"/>
      <c r="AB23" s="916"/>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490</v>
      </c>
      <c r="H24" s="932"/>
      <c r="I24" s="932"/>
      <c r="J24" s="932"/>
      <c r="K24" s="932"/>
      <c r="L24" s="932"/>
      <c r="M24" s="932"/>
      <c r="N24" s="932"/>
      <c r="O24" s="933"/>
      <c r="P24" s="648"/>
      <c r="Q24" s="649"/>
      <c r="R24" s="649"/>
      <c r="S24" s="649"/>
      <c r="T24" s="649"/>
      <c r="U24" s="649"/>
      <c r="V24" s="650"/>
      <c r="W24" s="648"/>
      <c r="X24" s="649"/>
      <c r="Y24" s="649"/>
      <c r="Z24" s="649"/>
      <c r="AA24" s="649"/>
      <c r="AB24" s="649"/>
      <c r="AC24" s="650"/>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488</v>
      </c>
      <c r="H25" s="932"/>
      <c r="I25" s="932"/>
      <c r="J25" s="932"/>
      <c r="K25" s="932"/>
      <c r="L25" s="932"/>
      <c r="M25" s="932"/>
      <c r="N25" s="932"/>
      <c r="O25" s="933"/>
      <c r="P25" s="648">
        <v>500</v>
      </c>
      <c r="Q25" s="649"/>
      <c r="R25" s="649"/>
      <c r="S25" s="649"/>
      <c r="T25" s="649"/>
      <c r="U25" s="649"/>
      <c r="V25" s="650"/>
      <c r="W25" s="648"/>
      <c r="X25" s="649"/>
      <c r="Y25" s="649"/>
      <c r="Z25" s="649"/>
      <c r="AA25" s="649"/>
      <c r="AB25" s="649"/>
      <c r="AC25" s="650"/>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31"/>
      <c r="H26" s="932"/>
      <c r="I26" s="932"/>
      <c r="J26" s="932"/>
      <c r="K26" s="932"/>
      <c r="L26" s="932"/>
      <c r="M26" s="932"/>
      <c r="N26" s="932"/>
      <c r="O26" s="933"/>
      <c r="P26" s="648"/>
      <c r="Q26" s="649"/>
      <c r="R26" s="649"/>
      <c r="S26" s="649"/>
      <c r="T26" s="649"/>
      <c r="U26" s="649"/>
      <c r="V26" s="650"/>
      <c r="W26" s="648"/>
      <c r="X26" s="649"/>
      <c r="Y26" s="649"/>
      <c r="Z26" s="649"/>
      <c r="AA26" s="649"/>
      <c r="AB26" s="649"/>
      <c r="AC26" s="650"/>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31"/>
      <c r="H27" s="932"/>
      <c r="I27" s="932"/>
      <c r="J27" s="932"/>
      <c r="K27" s="932"/>
      <c r="L27" s="932"/>
      <c r="M27" s="932"/>
      <c r="N27" s="932"/>
      <c r="O27" s="933"/>
      <c r="P27" s="648"/>
      <c r="Q27" s="649"/>
      <c r="R27" s="649"/>
      <c r="S27" s="649"/>
      <c r="T27" s="649"/>
      <c r="U27" s="649"/>
      <c r="V27" s="650"/>
      <c r="W27" s="648"/>
      <c r="X27" s="649"/>
      <c r="Y27" s="649"/>
      <c r="Z27" s="649"/>
      <c r="AA27" s="649"/>
      <c r="AB27" s="649"/>
      <c r="AC27" s="650"/>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262</v>
      </c>
      <c r="H28" s="935"/>
      <c r="I28" s="935"/>
      <c r="J28" s="935"/>
      <c r="K28" s="935"/>
      <c r="L28" s="935"/>
      <c r="M28" s="935"/>
      <c r="N28" s="935"/>
      <c r="O28" s="936"/>
      <c r="P28" s="874">
        <f>P29-SUM(P23:P27)</f>
        <v>0</v>
      </c>
      <c r="Q28" s="875"/>
      <c r="R28" s="875"/>
      <c r="S28" s="875"/>
      <c r="T28" s="875"/>
      <c r="U28" s="875"/>
      <c r="V28" s="876"/>
      <c r="W28" s="874">
        <f>W29-SUM(W23:W27)</f>
        <v>0</v>
      </c>
      <c r="X28" s="875"/>
      <c r="Y28" s="875"/>
      <c r="Z28" s="875"/>
      <c r="AA28" s="875"/>
      <c r="AB28" s="875"/>
      <c r="AC28" s="876"/>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48">
        <f>AK13</f>
        <v>500</v>
      </c>
      <c r="Q29" s="649"/>
      <c r="R29" s="649"/>
      <c r="S29" s="649"/>
      <c r="T29" s="649"/>
      <c r="U29" s="649"/>
      <c r="V29" s="650"/>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7" t="s">
        <v>274</v>
      </c>
      <c r="B30" s="858"/>
      <c r="C30" s="858"/>
      <c r="D30" s="858"/>
      <c r="E30" s="858"/>
      <c r="F30" s="859"/>
      <c r="G30" s="764" t="s">
        <v>145</v>
      </c>
      <c r="H30" s="765"/>
      <c r="I30" s="765"/>
      <c r="J30" s="765"/>
      <c r="K30" s="765"/>
      <c r="L30" s="765"/>
      <c r="M30" s="765"/>
      <c r="N30" s="765"/>
      <c r="O30" s="766"/>
      <c r="P30" s="853" t="s">
        <v>58</v>
      </c>
      <c r="Q30" s="765"/>
      <c r="R30" s="765"/>
      <c r="S30" s="765"/>
      <c r="T30" s="765"/>
      <c r="U30" s="765"/>
      <c r="V30" s="765"/>
      <c r="W30" s="765"/>
      <c r="X30" s="766"/>
      <c r="Y30" s="850"/>
      <c r="Z30" s="851"/>
      <c r="AA30" s="852"/>
      <c r="AB30" s="854" t="s">
        <v>11</v>
      </c>
      <c r="AC30" s="855"/>
      <c r="AD30" s="856"/>
      <c r="AE30" s="854" t="s">
        <v>316</v>
      </c>
      <c r="AF30" s="855"/>
      <c r="AG30" s="855"/>
      <c r="AH30" s="856"/>
      <c r="AI30" s="854" t="s">
        <v>338</v>
      </c>
      <c r="AJ30" s="855"/>
      <c r="AK30" s="855"/>
      <c r="AL30" s="856"/>
      <c r="AM30" s="911" t="s">
        <v>343</v>
      </c>
      <c r="AN30" s="911"/>
      <c r="AO30" s="911"/>
      <c r="AP30" s="854"/>
      <c r="AQ30" s="758" t="s">
        <v>187</v>
      </c>
      <c r="AR30" s="759"/>
      <c r="AS30" s="759"/>
      <c r="AT30" s="760"/>
      <c r="AU30" s="765" t="s">
        <v>133</v>
      </c>
      <c r="AV30" s="765"/>
      <c r="AW30" s="765"/>
      <c r="AX30" s="912"/>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7" t="s">
        <v>554</v>
      </c>
      <c r="AR31" s="185"/>
      <c r="AS31" s="118" t="s">
        <v>188</v>
      </c>
      <c r="AT31" s="119"/>
      <c r="AU31" s="184">
        <v>3</v>
      </c>
      <c r="AV31" s="184"/>
      <c r="AW31" s="383" t="s">
        <v>177</v>
      </c>
      <c r="AX31" s="384"/>
    </row>
    <row r="32" spans="1:50" ht="23.25" customHeight="1" x14ac:dyDescent="0.15">
      <c r="A32" s="388"/>
      <c r="B32" s="386"/>
      <c r="C32" s="386"/>
      <c r="D32" s="386"/>
      <c r="E32" s="386"/>
      <c r="F32" s="387"/>
      <c r="G32" s="549" t="s">
        <v>548</v>
      </c>
      <c r="H32" s="550"/>
      <c r="I32" s="550"/>
      <c r="J32" s="550"/>
      <c r="K32" s="550"/>
      <c r="L32" s="550"/>
      <c r="M32" s="550"/>
      <c r="N32" s="550"/>
      <c r="O32" s="551"/>
      <c r="P32" s="110" t="s">
        <v>491</v>
      </c>
      <c r="Q32" s="90"/>
      <c r="R32" s="90"/>
      <c r="S32" s="90"/>
      <c r="T32" s="90"/>
      <c r="U32" s="90"/>
      <c r="V32" s="90"/>
      <c r="W32" s="90"/>
      <c r="X32" s="91"/>
      <c r="Y32" s="459" t="s">
        <v>12</v>
      </c>
      <c r="Z32" s="519"/>
      <c r="AA32" s="520"/>
      <c r="AB32" s="449" t="s">
        <v>492</v>
      </c>
      <c r="AC32" s="449"/>
      <c r="AD32" s="449"/>
      <c r="AE32" s="202">
        <v>0</v>
      </c>
      <c r="AF32" s="203"/>
      <c r="AG32" s="203"/>
      <c r="AH32" s="203"/>
      <c r="AI32" s="202">
        <v>0</v>
      </c>
      <c r="AJ32" s="203"/>
      <c r="AK32" s="203"/>
      <c r="AL32" s="203"/>
      <c r="AM32" s="202" t="s">
        <v>487</v>
      </c>
      <c r="AN32" s="203"/>
      <c r="AO32" s="203"/>
      <c r="AP32" s="203"/>
      <c r="AQ32" s="325" t="s">
        <v>554</v>
      </c>
      <c r="AR32" s="192"/>
      <c r="AS32" s="192"/>
      <c r="AT32" s="326"/>
      <c r="AU32" s="203" t="s">
        <v>554</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152"/>
      <c r="Q33" s="93"/>
      <c r="R33" s="93"/>
      <c r="S33" s="93"/>
      <c r="T33" s="93"/>
      <c r="U33" s="93"/>
      <c r="V33" s="93"/>
      <c r="W33" s="93"/>
      <c r="X33" s="94"/>
      <c r="Y33" s="403" t="s">
        <v>53</v>
      </c>
      <c r="Z33" s="404"/>
      <c r="AA33" s="405"/>
      <c r="AB33" s="511" t="s">
        <v>492</v>
      </c>
      <c r="AC33" s="511"/>
      <c r="AD33" s="511"/>
      <c r="AE33" s="202">
        <v>0</v>
      </c>
      <c r="AF33" s="203"/>
      <c r="AG33" s="203"/>
      <c r="AH33" s="203"/>
      <c r="AI33" s="202">
        <v>0</v>
      </c>
      <c r="AJ33" s="203"/>
      <c r="AK33" s="203"/>
      <c r="AL33" s="203"/>
      <c r="AM33" s="202">
        <v>0</v>
      </c>
      <c r="AN33" s="203"/>
      <c r="AO33" s="203"/>
      <c r="AP33" s="203"/>
      <c r="AQ33" s="325" t="s">
        <v>554</v>
      </c>
      <c r="AR33" s="192"/>
      <c r="AS33" s="192"/>
      <c r="AT33" s="326"/>
      <c r="AU33" s="203">
        <v>0</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112"/>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t="s">
        <v>485</v>
      </c>
      <c r="AN34" s="203"/>
      <c r="AO34" s="203"/>
      <c r="AP34" s="203"/>
      <c r="AQ34" s="325" t="s">
        <v>554</v>
      </c>
      <c r="AR34" s="192"/>
      <c r="AS34" s="192"/>
      <c r="AT34" s="326"/>
      <c r="AU34" s="203" t="s">
        <v>554</v>
      </c>
      <c r="AV34" s="203"/>
      <c r="AW34" s="203"/>
      <c r="AX34" s="205"/>
    </row>
    <row r="35" spans="1:50" ht="23.25" customHeight="1" x14ac:dyDescent="0.15">
      <c r="A35" s="210" t="s">
        <v>304</v>
      </c>
      <c r="B35" s="211"/>
      <c r="C35" s="211"/>
      <c r="D35" s="211"/>
      <c r="E35" s="211"/>
      <c r="F35" s="212"/>
      <c r="G35" s="216" t="s">
        <v>560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1" t="s">
        <v>274</v>
      </c>
      <c r="B37" s="762"/>
      <c r="C37" s="762"/>
      <c r="D37" s="762"/>
      <c r="E37" s="762"/>
      <c r="F37" s="763"/>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906"/>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7" t="s">
        <v>554</v>
      </c>
      <c r="AR38" s="185"/>
      <c r="AS38" s="118" t="s">
        <v>188</v>
      </c>
      <c r="AT38" s="119"/>
      <c r="AU38" s="184">
        <v>3</v>
      </c>
      <c r="AV38" s="184"/>
      <c r="AW38" s="383" t="s">
        <v>177</v>
      </c>
      <c r="AX38" s="384"/>
    </row>
    <row r="39" spans="1:50" ht="23.25" customHeight="1" x14ac:dyDescent="0.15">
      <c r="A39" s="388"/>
      <c r="B39" s="386"/>
      <c r="C39" s="386"/>
      <c r="D39" s="386"/>
      <c r="E39" s="386"/>
      <c r="F39" s="387"/>
      <c r="G39" s="549" t="s">
        <v>549</v>
      </c>
      <c r="H39" s="550"/>
      <c r="I39" s="550"/>
      <c r="J39" s="550"/>
      <c r="K39" s="550"/>
      <c r="L39" s="550"/>
      <c r="M39" s="550"/>
      <c r="N39" s="550"/>
      <c r="O39" s="551"/>
      <c r="P39" s="110" t="s">
        <v>545</v>
      </c>
      <c r="Q39" s="90"/>
      <c r="R39" s="90"/>
      <c r="S39" s="90"/>
      <c r="T39" s="90"/>
      <c r="U39" s="90"/>
      <c r="V39" s="90"/>
      <c r="W39" s="90"/>
      <c r="X39" s="91"/>
      <c r="Y39" s="459" t="s">
        <v>12</v>
      </c>
      <c r="Z39" s="519"/>
      <c r="AA39" s="520"/>
      <c r="AB39" s="449" t="s">
        <v>492</v>
      </c>
      <c r="AC39" s="449"/>
      <c r="AD39" s="449"/>
      <c r="AE39" s="202">
        <v>0</v>
      </c>
      <c r="AF39" s="203"/>
      <c r="AG39" s="203"/>
      <c r="AH39" s="203"/>
      <c r="AI39" s="202">
        <v>3</v>
      </c>
      <c r="AJ39" s="203"/>
      <c r="AK39" s="203"/>
      <c r="AL39" s="203"/>
      <c r="AM39" s="202" t="s">
        <v>547</v>
      </c>
      <c r="AN39" s="203"/>
      <c r="AO39" s="203"/>
      <c r="AP39" s="203"/>
      <c r="AQ39" s="325" t="s">
        <v>554</v>
      </c>
      <c r="AR39" s="192"/>
      <c r="AS39" s="192"/>
      <c r="AT39" s="326"/>
      <c r="AU39" s="203" t="s">
        <v>554</v>
      </c>
      <c r="AV39" s="203"/>
      <c r="AW39" s="203"/>
      <c r="AX39" s="205"/>
    </row>
    <row r="40" spans="1:50" ht="23.25" customHeight="1" x14ac:dyDescent="0.15">
      <c r="A40" s="389"/>
      <c r="B40" s="390"/>
      <c r="C40" s="390"/>
      <c r="D40" s="390"/>
      <c r="E40" s="390"/>
      <c r="F40" s="391"/>
      <c r="G40" s="552"/>
      <c r="H40" s="553"/>
      <c r="I40" s="553"/>
      <c r="J40" s="553"/>
      <c r="K40" s="553"/>
      <c r="L40" s="553"/>
      <c r="M40" s="553"/>
      <c r="N40" s="553"/>
      <c r="O40" s="554"/>
      <c r="P40" s="152"/>
      <c r="Q40" s="93"/>
      <c r="R40" s="93"/>
      <c r="S40" s="93"/>
      <c r="T40" s="93"/>
      <c r="U40" s="93"/>
      <c r="V40" s="93"/>
      <c r="W40" s="93"/>
      <c r="X40" s="94"/>
      <c r="Y40" s="403" t="s">
        <v>53</v>
      </c>
      <c r="Z40" s="404"/>
      <c r="AA40" s="405"/>
      <c r="AB40" s="511" t="s">
        <v>492</v>
      </c>
      <c r="AC40" s="511"/>
      <c r="AD40" s="511"/>
      <c r="AE40" s="202">
        <v>0</v>
      </c>
      <c r="AF40" s="203"/>
      <c r="AG40" s="203"/>
      <c r="AH40" s="203"/>
      <c r="AI40" s="202">
        <v>0</v>
      </c>
      <c r="AJ40" s="203"/>
      <c r="AK40" s="203"/>
      <c r="AL40" s="203"/>
      <c r="AM40" s="202">
        <v>0</v>
      </c>
      <c r="AN40" s="203"/>
      <c r="AO40" s="203"/>
      <c r="AP40" s="203"/>
      <c r="AQ40" s="325" t="s">
        <v>554</v>
      </c>
      <c r="AR40" s="192"/>
      <c r="AS40" s="192"/>
      <c r="AT40" s="326"/>
      <c r="AU40" s="203">
        <v>0</v>
      </c>
      <c r="AV40" s="203"/>
      <c r="AW40" s="203"/>
      <c r="AX40" s="205"/>
    </row>
    <row r="41" spans="1:50" ht="33.75" customHeight="1" x14ac:dyDescent="0.15">
      <c r="A41" s="392"/>
      <c r="B41" s="393"/>
      <c r="C41" s="393"/>
      <c r="D41" s="393"/>
      <c r="E41" s="393"/>
      <c r="F41" s="394"/>
      <c r="G41" s="555"/>
      <c r="H41" s="556"/>
      <c r="I41" s="556"/>
      <c r="J41" s="556"/>
      <c r="K41" s="556"/>
      <c r="L41" s="556"/>
      <c r="M41" s="556"/>
      <c r="N41" s="556"/>
      <c r="O41" s="557"/>
      <c r="P41" s="112"/>
      <c r="Q41" s="96"/>
      <c r="R41" s="96"/>
      <c r="S41" s="96"/>
      <c r="T41" s="96"/>
      <c r="U41" s="96"/>
      <c r="V41" s="96"/>
      <c r="W41" s="96"/>
      <c r="X41" s="97"/>
      <c r="Y41" s="403" t="s">
        <v>13</v>
      </c>
      <c r="Z41" s="404"/>
      <c r="AA41" s="405"/>
      <c r="AB41" s="544" t="s">
        <v>178</v>
      </c>
      <c r="AC41" s="544"/>
      <c r="AD41" s="544"/>
      <c r="AE41" s="202">
        <v>100</v>
      </c>
      <c r="AF41" s="203"/>
      <c r="AG41" s="203"/>
      <c r="AH41" s="203"/>
      <c r="AI41" s="202">
        <v>95</v>
      </c>
      <c r="AJ41" s="203"/>
      <c r="AK41" s="203"/>
      <c r="AL41" s="203"/>
      <c r="AM41" s="202" t="s">
        <v>332</v>
      </c>
      <c r="AN41" s="203"/>
      <c r="AO41" s="203"/>
      <c r="AP41" s="203"/>
      <c r="AQ41" s="325" t="s">
        <v>554</v>
      </c>
      <c r="AR41" s="192"/>
      <c r="AS41" s="192"/>
      <c r="AT41" s="326"/>
      <c r="AU41" s="203" t="s">
        <v>554</v>
      </c>
      <c r="AV41" s="203"/>
      <c r="AW41" s="203"/>
      <c r="AX41" s="205"/>
    </row>
    <row r="42" spans="1:50" ht="23.25" customHeight="1" x14ac:dyDescent="0.15">
      <c r="A42" s="210" t="s">
        <v>304</v>
      </c>
      <c r="B42" s="211"/>
      <c r="C42" s="211"/>
      <c r="D42" s="211"/>
      <c r="E42" s="211"/>
      <c r="F42" s="212"/>
      <c r="G42" s="216" t="s">
        <v>544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1" t="s">
        <v>274</v>
      </c>
      <c r="B44" s="762"/>
      <c r="C44" s="762"/>
      <c r="D44" s="762"/>
      <c r="E44" s="762"/>
      <c r="F44" s="763"/>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906"/>
    </row>
    <row r="45" spans="1:50" ht="18.75"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7" t="s">
        <v>554</v>
      </c>
      <c r="AR45" s="185"/>
      <c r="AS45" s="118" t="s">
        <v>188</v>
      </c>
      <c r="AT45" s="119"/>
      <c r="AU45" s="184">
        <v>3</v>
      </c>
      <c r="AV45" s="184"/>
      <c r="AW45" s="383" t="s">
        <v>177</v>
      </c>
      <c r="AX45" s="384"/>
    </row>
    <row r="46" spans="1:50" ht="23.25" customHeight="1" x14ac:dyDescent="0.15">
      <c r="A46" s="388"/>
      <c r="B46" s="386"/>
      <c r="C46" s="386"/>
      <c r="D46" s="386"/>
      <c r="E46" s="386"/>
      <c r="F46" s="387"/>
      <c r="G46" s="549" t="s">
        <v>550</v>
      </c>
      <c r="H46" s="550"/>
      <c r="I46" s="550"/>
      <c r="J46" s="550"/>
      <c r="K46" s="550"/>
      <c r="L46" s="550"/>
      <c r="M46" s="550"/>
      <c r="N46" s="550"/>
      <c r="O46" s="551"/>
      <c r="P46" s="110" t="s">
        <v>493</v>
      </c>
      <c r="Q46" s="90"/>
      <c r="R46" s="90"/>
      <c r="S46" s="90"/>
      <c r="T46" s="90"/>
      <c r="U46" s="90"/>
      <c r="V46" s="90"/>
      <c r="W46" s="90"/>
      <c r="X46" s="91"/>
      <c r="Y46" s="459" t="s">
        <v>12</v>
      </c>
      <c r="Z46" s="519"/>
      <c r="AA46" s="520"/>
      <c r="AB46" s="449" t="s">
        <v>492</v>
      </c>
      <c r="AC46" s="449"/>
      <c r="AD46" s="449"/>
      <c r="AE46" s="202">
        <v>0</v>
      </c>
      <c r="AF46" s="203"/>
      <c r="AG46" s="203"/>
      <c r="AH46" s="203"/>
      <c r="AI46" s="202">
        <v>0</v>
      </c>
      <c r="AJ46" s="203"/>
      <c r="AK46" s="203"/>
      <c r="AL46" s="203"/>
      <c r="AM46" s="202" t="s">
        <v>332</v>
      </c>
      <c r="AN46" s="203"/>
      <c r="AO46" s="203"/>
      <c r="AP46" s="203"/>
      <c r="AQ46" s="325" t="s">
        <v>554</v>
      </c>
      <c r="AR46" s="192"/>
      <c r="AS46" s="192"/>
      <c r="AT46" s="326"/>
      <c r="AU46" s="203" t="s">
        <v>554</v>
      </c>
      <c r="AV46" s="203"/>
      <c r="AW46" s="203"/>
      <c r="AX46" s="205"/>
    </row>
    <row r="47" spans="1:50" ht="23.25" customHeight="1" x14ac:dyDescent="0.15">
      <c r="A47" s="389"/>
      <c r="B47" s="390"/>
      <c r="C47" s="390"/>
      <c r="D47" s="390"/>
      <c r="E47" s="390"/>
      <c r="F47" s="391"/>
      <c r="G47" s="552"/>
      <c r="H47" s="553"/>
      <c r="I47" s="553"/>
      <c r="J47" s="553"/>
      <c r="K47" s="553"/>
      <c r="L47" s="553"/>
      <c r="M47" s="553"/>
      <c r="N47" s="553"/>
      <c r="O47" s="554"/>
      <c r="P47" s="152"/>
      <c r="Q47" s="93"/>
      <c r="R47" s="93"/>
      <c r="S47" s="93"/>
      <c r="T47" s="93"/>
      <c r="U47" s="93"/>
      <c r="V47" s="93"/>
      <c r="W47" s="93"/>
      <c r="X47" s="94"/>
      <c r="Y47" s="403" t="s">
        <v>53</v>
      </c>
      <c r="Z47" s="404"/>
      <c r="AA47" s="405"/>
      <c r="AB47" s="511" t="s">
        <v>492</v>
      </c>
      <c r="AC47" s="511"/>
      <c r="AD47" s="511"/>
      <c r="AE47" s="202">
        <v>0</v>
      </c>
      <c r="AF47" s="203"/>
      <c r="AG47" s="203"/>
      <c r="AH47" s="203"/>
      <c r="AI47" s="202">
        <v>0</v>
      </c>
      <c r="AJ47" s="203"/>
      <c r="AK47" s="203"/>
      <c r="AL47" s="203"/>
      <c r="AM47" s="202">
        <v>0</v>
      </c>
      <c r="AN47" s="203"/>
      <c r="AO47" s="203"/>
      <c r="AP47" s="203"/>
      <c r="AQ47" s="325" t="s">
        <v>554</v>
      </c>
      <c r="AR47" s="192"/>
      <c r="AS47" s="192"/>
      <c r="AT47" s="326"/>
      <c r="AU47" s="203">
        <v>0</v>
      </c>
      <c r="AV47" s="203"/>
      <c r="AW47" s="203"/>
      <c r="AX47" s="205"/>
    </row>
    <row r="48" spans="1:50" ht="47.25" customHeight="1" x14ac:dyDescent="0.15">
      <c r="A48" s="392"/>
      <c r="B48" s="393"/>
      <c r="C48" s="393"/>
      <c r="D48" s="393"/>
      <c r="E48" s="393"/>
      <c r="F48" s="394"/>
      <c r="G48" s="555"/>
      <c r="H48" s="556"/>
      <c r="I48" s="556"/>
      <c r="J48" s="556"/>
      <c r="K48" s="556"/>
      <c r="L48" s="556"/>
      <c r="M48" s="556"/>
      <c r="N48" s="556"/>
      <c r="O48" s="557"/>
      <c r="P48" s="112"/>
      <c r="Q48" s="96"/>
      <c r="R48" s="96"/>
      <c r="S48" s="96"/>
      <c r="T48" s="96"/>
      <c r="U48" s="96"/>
      <c r="V48" s="96"/>
      <c r="W48" s="96"/>
      <c r="X48" s="97"/>
      <c r="Y48" s="403" t="s">
        <v>13</v>
      </c>
      <c r="Z48" s="404"/>
      <c r="AA48" s="405"/>
      <c r="AB48" s="544" t="s">
        <v>178</v>
      </c>
      <c r="AC48" s="544"/>
      <c r="AD48" s="544"/>
      <c r="AE48" s="202">
        <v>100</v>
      </c>
      <c r="AF48" s="203"/>
      <c r="AG48" s="203"/>
      <c r="AH48" s="203"/>
      <c r="AI48" s="202">
        <v>100</v>
      </c>
      <c r="AJ48" s="203"/>
      <c r="AK48" s="203"/>
      <c r="AL48" s="203"/>
      <c r="AM48" s="202" t="s">
        <v>332</v>
      </c>
      <c r="AN48" s="203"/>
      <c r="AO48" s="203"/>
      <c r="AP48" s="203"/>
      <c r="AQ48" s="325" t="s">
        <v>554</v>
      </c>
      <c r="AR48" s="192"/>
      <c r="AS48" s="192"/>
      <c r="AT48" s="326"/>
      <c r="AU48" s="203" t="s">
        <v>555</v>
      </c>
      <c r="AV48" s="203"/>
      <c r="AW48" s="203"/>
      <c r="AX48" s="205"/>
    </row>
    <row r="49" spans="1:50" ht="23.25" customHeight="1" x14ac:dyDescent="0.15">
      <c r="A49" s="210" t="s">
        <v>304</v>
      </c>
      <c r="B49" s="211"/>
      <c r="C49" s="211"/>
      <c r="D49" s="211"/>
      <c r="E49" s="211"/>
      <c r="F49" s="212"/>
      <c r="G49" s="216" t="s">
        <v>546</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20" t="s">
        <v>133</v>
      </c>
      <c r="AV51" s="920"/>
      <c r="AW51" s="920"/>
      <c r="AX51" s="921"/>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81" t="s">
        <v>14</v>
      </c>
      <c r="AC55" s="581"/>
      <c r="AD55" s="581"/>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20" t="s">
        <v>133</v>
      </c>
      <c r="AV58" s="920"/>
      <c r="AW58" s="920"/>
      <c r="AX58" s="921"/>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7"/>
      <c r="B75" s="498"/>
      <c r="C75" s="498"/>
      <c r="D75" s="498"/>
      <c r="E75" s="498"/>
      <c r="F75" s="499"/>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6"/>
      <c r="AF77" s="887"/>
      <c r="AG77" s="887"/>
      <c r="AH77" s="887"/>
      <c r="AI77" s="886"/>
      <c r="AJ77" s="887"/>
      <c r="AK77" s="887"/>
      <c r="AL77" s="887"/>
      <c r="AM77" s="886"/>
      <c r="AN77" s="887"/>
      <c r="AO77" s="887"/>
      <c r="AP77" s="887"/>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4"/>
      <c r="I78" s="575"/>
      <c r="J78" s="575"/>
      <c r="K78" s="575"/>
      <c r="L78" s="575"/>
      <c r="M78" s="575"/>
      <c r="N78" s="575"/>
      <c r="O78" s="576"/>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74"/>
    </row>
    <row r="80" spans="1:50" ht="18.75" hidden="1" customHeight="1" x14ac:dyDescent="0.15">
      <c r="A80" s="860"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61"/>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61"/>
      <c r="B82" s="515"/>
      <c r="C82" s="416"/>
      <c r="D82" s="416"/>
      <c r="E82" s="416"/>
      <c r="F82" s="417"/>
      <c r="G82" s="667"/>
      <c r="H82" s="667"/>
      <c r="I82" s="667"/>
      <c r="J82" s="667"/>
      <c r="K82" s="667"/>
      <c r="L82" s="667"/>
      <c r="M82" s="667"/>
      <c r="N82" s="667"/>
      <c r="O82" s="667"/>
      <c r="P82" s="667"/>
      <c r="Q82" s="667"/>
      <c r="R82" s="667"/>
      <c r="S82" s="667"/>
      <c r="T82" s="667"/>
      <c r="U82" s="667"/>
      <c r="V82" s="667"/>
      <c r="W82" s="667"/>
      <c r="X82" s="667"/>
      <c r="Y82" s="667"/>
      <c r="Z82" s="667"/>
      <c r="AA82" s="668"/>
      <c r="AB82" s="880"/>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1"/>
    </row>
    <row r="83" spans="1:60" ht="22.5" hidden="1" customHeight="1" x14ac:dyDescent="0.15">
      <c r="A83" s="861"/>
      <c r="B83" s="515"/>
      <c r="C83" s="416"/>
      <c r="D83" s="416"/>
      <c r="E83" s="416"/>
      <c r="F83" s="417"/>
      <c r="G83" s="669"/>
      <c r="H83" s="669"/>
      <c r="I83" s="669"/>
      <c r="J83" s="669"/>
      <c r="K83" s="669"/>
      <c r="L83" s="669"/>
      <c r="M83" s="669"/>
      <c r="N83" s="669"/>
      <c r="O83" s="669"/>
      <c r="P83" s="669"/>
      <c r="Q83" s="669"/>
      <c r="R83" s="669"/>
      <c r="S83" s="669"/>
      <c r="T83" s="669"/>
      <c r="U83" s="669"/>
      <c r="V83" s="669"/>
      <c r="W83" s="669"/>
      <c r="X83" s="669"/>
      <c r="Y83" s="669"/>
      <c r="Z83" s="669"/>
      <c r="AA83" s="670"/>
      <c r="AB83" s="882"/>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3"/>
    </row>
    <row r="84" spans="1:60" ht="19.5" hidden="1" customHeight="1" x14ac:dyDescent="0.15">
      <c r="A84" s="861"/>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84"/>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5"/>
    </row>
    <row r="85" spans="1:60" ht="18.75" hidden="1" customHeight="1" x14ac:dyDescent="0.15">
      <c r="A85" s="861"/>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61"/>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61"/>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1"/>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1"/>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81" t="s">
        <v>14</v>
      </c>
      <c r="AC89" s="581"/>
      <c r="AD89" s="581"/>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1"/>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61"/>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61"/>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1"/>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1"/>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81" t="s">
        <v>14</v>
      </c>
      <c r="AC94" s="581"/>
      <c r="AD94" s="581"/>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1"/>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61"/>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61"/>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1"/>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2"/>
      <c r="B99" s="418"/>
      <c r="C99" s="418"/>
      <c r="D99" s="418"/>
      <c r="E99" s="418"/>
      <c r="F99" s="419"/>
      <c r="G99" s="567"/>
      <c r="H99" s="200"/>
      <c r="I99" s="200"/>
      <c r="J99" s="200"/>
      <c r="K99" s="200"/>
      <c r="L99" s="200"/>
      <c r="M99" s="200"/>
      <c r="N99" s="200"/>
      <c r="O99" s="568"/>
      <c r="P99" s="506"/>
      <c r="Q99" s="506"/>
      <c r="R99" s="506"/>
      <c r="S99" s="506"/>
      <c r="T99" s="506"/>
      <c r="U99" s="506"/>
      <c r="V99" s="506"/>
      <c r="W99" s="506"/>
      <c r="X99" s="507"/>
      <c r="Y99" s="891" t="s">
        <v>13</v>
      </c>
      <c r="Z99" s="892"/>
      <c r="AA99" s="893"/>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0"/>
      <c r="Z100" s="851"/>
      <c r="AA100" s="852"/>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494</v>
      </c>
      <c r="H101" s="90"/>
      <c r="I101" s="90"/>
      <c r="J101" s="90"/>
      <c r="K101" s="90"/>
      <c r="L101" s="90"/>
      <c r="M101" s="90"/>
      <c r="N101" s="90"/>
      <c r="O101" s="90"/>
      <c r="P101" s="90"/>
      <c r="Q101" s="90"/>
      <c r="R101" s="90"/>
      <c r="S101" s="90"/>
      <c r="T101" s="90"/>
      <c r="U101" s="90"/>
      <c r="V101" s="90"/>
      <c r="W101" s="90"/>
      <c r="X101" s="91"/>
      <c r="Y101" s="530" t="s">
        <v>54</v>
      </c>
      <c r="Z101" s="531"/>
      <c r="AA101" s="532"/>
      <c r="AB101" s="449" t="s">
        <v>495</v>
      </c>
      <c r="AC101" s="449"/>
      <c r="AD101" s="449"/>
      <c r="AE101" s="202">
        <v>51</v>
      </c>
      <c r="AF101" s="203"/>
      <c r="AG101" s="203"/>
      <c r="AH101" s="204"/>
      <c r="AI101" s="202">
        <v>50</v>
      </c>
      <c r="AJ101" s="203"/>
      <c r="AK101" s="203"/>
      <c r="AL101" s="204"/>
      <c r="AM101" s="202">
        <v>40</v>
      </c>
      <c r="AN101" s="203"/>
      <c r="AO101" s="203"/>
      <c r="AP101" s="204"/>
      <c r="AQ101" s="202"/>
      <c r="AR101" s="203"/>
      <c r="AS101" s="203"/>
      <c r="AT101" s="204"/>
      <c r="AU101" s="202"/>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495</v>
      </c>
      <c r="AC102" s="449"/>
      <c r="AD102" s="449"/>
      <c r="AE102" s="406">
        <v>50</v>
      </c>
      <c r="AF102" s="406"/>
      <c r="AG102" s="406"/>
      <c r="AH102" s="406"/>
      <c r="AI102" s="406">
        <v>50</v>
      </c>
      <c r="AJ102" s="406"/>
      <c r="AK102" s="406"/>
      <c r="AL102" s="406"/>
      <c r="AM102" s="406">
        <v>40</v>
      </c>
      <c r="AN102" s="406"/>
      <c r="AO102" s="406"/>
      <c r="AP102" s="406"/>
      <c r="AQ102" s="257">
        <v>45</v>
      </c>
      <c r="AR102" s="258"/>
      <c r="AS102" s="258"/>
      <c r="AT102" s="303"/>
      <c r="AU102" s="257"/>
      <c r="AV102" s="258"/>
      <c r="AW102" s="258"/>
      <c r="AX102" s="303"/>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customHeight="1" x14ac:dyDescent="0.15">
      <c r="A104" s="410"/>
      <c r="B104" s="411"/>
      <c r="C104" s="411"/>
      <c r="D104" s="411"/>
      <c r="E104" s="411"/>
      <c r="F104" s="412"/>
      <c r="G104" s="90" t="s">
        <v>496</v>
      </c>
      <c r="H104" s="90"/>
      <c r="I104" s="90"/>
      <c r="J104" s="90"/>
      <c r="K104" s="90"/>
      <c r="L104" s="90"/>
      <c r="M104" s="90"/>
      <c r="N104" s="90"/>
      <c r="O104" s="90"/>
      <c r="P104" s="90"/>
      <c r="Q104" s="90"/>
      <c r="R104" s="90"/>
      <c r="S104" s="90"/>
      <c r="T104" s="90"/>
      <c r="U104" s="90"/>
      <c r="V104" s="90"/>
      <c r="W104" s="90"/>
      <c r="X104" s="91"/>
      <c r="Y104" s="453" t="s">
        <v>54</v>
      </c>
      <c r="Z104" s="454"/>
      <c r="AA104" s="455"/>
      <c r="AB104" s="533" t="s">
        <v>495</v>
      </c>
      <c r="AC104" s="534"/>
      <c r="AD104" s="535"/>
      <c r="AE104" s="202">
        <v>59</v>
      </c>
      <c r="AF104" s="203"/>
      <c r="AG104" s="203"/>
      <c r="AH104" s="204"/>
      <c r="AI104" s="202">
        <v>56</v>
      </c>
      <c r="AJ104" s="203"/>
      <c r="AK104" s="203"/>
      <c r="AL104" s="204"/>
      <c r="AM104" s="202">
        <v>62</v>
      </c>
      <c r="AN104" s="203"/>
      <c r="AO104" s="203"/>
      <c r="AP104" s="204"/>
      <c r="AQ104" s="202"/>
      <c r="AR104" s="203"/>
      <c r="AS104" s="203"/>
      <c r="AT104" s="204"/>
      <c r="AU104" s="202"/>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495</v>
      </c>
      <c r="AC105" s="457"/>
      <c r="AD105" s="458"/>
      <c r="AE105" s="406">
        <v>60</v>
      </c>
      <c r="AF105" s="406"/>
      <c r="AG105" s="406"/>
      <c r="AH105" s="406"/>
      <c r="AI105" s="406">
        <v>60</v>
      </c>
      <c r="AJ105" s="406"/>
      <c r="AK105" s="406"/>
      <c r="AL105" s="406"/>
      <c r="AM105" s="406">
        <v>60</v>
      </c>
      <c r="AN105" s="406"/>
      <c r="AO105" s="406"/>
      <c r="AP105" s="406"/>
      <c r="AQ105" s="202">
        <v>60</v>
      </c>
      <c r="AR105" s="203"/>
      <c r="AS105" s="203"/>
      <c r="AT105" s="204"/>
      <c r="AU105" s="257"/>
      <c r="AV105" s="258"/>
      <c r="AW105" s="258"/>
      <c r="AX105" s="303"/>
    </row>
    <row r="106" spans="1:60" ht="31.5"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customHeight="1" x14ac:dyDescent="0.15">
      <c r="A107" s="410"/>
      <c r="B107" s="411"/>
      <c r="C107" s="411"/>
      <c r="D107" s="411"/>
      <c r="E107" s="411"/>
      <c r="F107" s="412"/>
      <c r="G107" s="90" t="s">
        <v>497</v>
      </c>
      <c r="H107" s="90"/>
      <c r="I107" s="90"/>
      <c r="J107" s="90"/>
      <c r="K107" s="90"/>
      <c r="L107" s="90"/>
      <c r="M107" s="90"/>
      <c r="N107" s="90"/>
      <c r="O107" s="90"/>
      <c r="P107" s="90"/>
      <c r="Q107" s="90"/>
      <c r="R107" s="90"/>
      <c r="S107" s="90"/>
      <c r="T107" s="90"/>
      <c r="U107" s="90"/>
      <c r="V107" s="90"/>
      <c r="W107" s="90"/>
      <c r="X107" s="91"/>
      <c r="Y107" s="453" t="s">
        <v>54</v>
      </c>
      <c r="Z107" s="454"/>
      <c r="AA107" s="455"/>
      <c r="AB107" s="533" t="s">
        <v>495</v>
      </c>
      <c r="AC107" s="534"/>
      <c r="AD107" s="535"/>
      <c r="AE107" s="406">
        <v>41</v>
      </c>
      <c r="AF107" s="406"/>
      <c r="AG107" s="406"/>
      <c r="AH107" s="406"/>
      <c r="AI107" s="406">
        <v>59</v>
      </c>
      <c r="AJ107" s="406"/>
      <c r="AK107" s="406"/>
      <c r="AL107" s="406"/>
      <c r="AM107" s="406">
        <v>53</v>
      </c>
      <c r="AN107" s="406"/>
      <c r="AO107" s="406"/>
      <c r="AP107" s="406"/>
      <c r="AQ107" s="202"/>
      <c r="AR107" s="203"/>
      <c r="AS107" s="203"/>
      <c r="AT107" s="204"/>
      <c r="AU107" s="202"/>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t="s">
        <v>495</v>
      </c>
      <c r="AC108" s="457"/>
      <c r="AD108" s="458"/>
      <c r="AE108" s="406">
        <v>50</v>
      </c>
      <c r="AF108" s="406"/>
      <c r="AG108" s="406"/>
      <c r="AH108" s="406"/>
      <c r="AI108" s="406">
        <v>45</v>
      </c>
      <c r="AJ108" s="406"/>
      <c r="AK108" s="406"/>
      <c r="AL108" s="406"/>
      <c r="AM108" s="406">
        <v>45</v>
      </c>
      <c r="AN108" s="406"/>
      <c r="AO108" s="406"/>
      <c r="AP108" s="406"/>
      <c r="AQ108" s="202">
        <v>45</v>
      </c>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8" t="s">
        <v>358</v>
      </c>
      <c r="AR115" s="579"/>
      <c r="AS115" s="579"/>
      <c r="AT115" s="579"/>
      <c r="AU115" s="579"/>
      <c r="AV115" s="579"/>
      <c r="AW115" s="579"/>
      <c r="AX115" s="580"/>
    </row>
    <row r="116" spans="1:50" ht="23.25" customHeight="1" x14ac:dyDescent="0.15">
      <c r="A116" s="427"/>
      <c r="B116" s="428"/>
      <c r="C116" s="428"/>
      <c r="D116" s="428"/>
      <c r="E116" s="428"/>
      <c r="F116" s="429"/>
      <c r="G116" s="775" t="s">
        <v>498</v>
      </c>
      <c r="H116" s="378"/>
      <c r="I116" s="378"/>
      <c r="J116" s="378"/>
      <c r="K116" s="378"/>
      <c r="L116" s="378"/>
      <c r="M116" s="378"/>
      <c r="N116" s="378"/>
      <c r="O116" s="378"/>
      <c r="P116" s="378"/>
      <c r="Q116" s="378"/>
      <c r="R116" s="378"/>
      <c r="S116" s="378"/>
      <c r="T116" s="378"/>
      <c r="U116" s="378"/>
      <c r="V116" s="378"/>
      <c r="W116" s="378"/>
      <c r="X116" s="776"/>
      <c r="Y116" s="443" t="s">
        <v>15</v>
      </c>
      <c r="Z116" s="444"/>
      <c r="AA116" s="445"/>
      <c r="AB116" s="450" t="s">
        <v>499</v>
      </c>
      <c r="AC116" s="451"/>
      <c r="AD116" s="452"/>
      <c r="AE116" s="406">
        <v>150</v>
      </c>
      <c r="AF116" s="406"/>
      <c r="AG116" s="406"/>
      <c r="AH116" s="406"/>
      <c r="AI116" s="406">
        <v>150</v>
      </c>
      <c r="AJ116" s="406"/>
      <c r="AK116" s="406"/>
      <c r="AL116" s="406"/>
      <c r="AM116" s="406">
        <v>151</v>
      </c>
      <c r="AN116" s="406"/>
      <c r="AO116" s="406"/>
      <c r="AP116" s="406"/>
      <c r="AQ116" s="202">
        <v>167</v>
      </c>
      <c r="AR116" s="203"/>
      <c r="AS116" s="203"/>
      <c r="AT116" s="203"/>
      <c r="AU116" s="203"/>
      <c r="AV116" s="203"/>
      <c r="AW116" s="203"/>
      <c r="AX116" s="205"/>
    </row>
    <row r="117" spans="1:50" ht="46.5" customHeight="1" thickBot="1" x14ac:dyDescent="0.2">
      <c r="A117" s="430"/>
      <c r="B117" s="431"/>
      <c r="C117" s="431"/>
      <c r="D117" s="431"/>
      <c r="E117" s="431"/>
      <c r="F117" s="432"/>
      <c r="G117" s="777"/>
      <c r="H117" s="379"/>
      <c r="I117" s="379"/>
      <c r="J117" s="379"/>
      <c r="K117" s="379"/>
      <c r="L117" s="379"/>
      <c r="M117" s="379"/>
      <c r="N117" s="379"/>
      <c r="O117" s="379"/>
      <c r="P117" s="379"/>
      <c r="Q117" s="379"/>
      <c r="R117" s="379"/>
      <c r="S117" s="379"/>
      <c r="T117" s="379"/>
      <c r="U117" s="379"/>
      <c r="V117" s="379"/>
      <c r="W117" s="379"/>
      <c r="X117" s="778"/>
      <c r="Y117" s="459" t="s">
        <v>48</v>
      </c>
      <c r="Z117" s="434"/>
      <c r="AA117" s="435"/>
      <c r="AB117" s="460" t="s">
        <v>500</v>
      </c>
      <c r="AC117" s="461"/>
      <c r="AD117" s="462"/>
      <c r="AE117" s="539" t="s">
        <v>501</v>
      </c>
      <c r="AF117" s="539"/>
      <c r="AG117" s="539"/>
      <c r="AH117" s="539"/>
      <c r="AI117" s="539" t="s">
        <v>502</v>
      </c>
      <c r="AJ117" s="539"/>
      <c r="AK117" s="539"/>
      <c r="AL117" s="539"/>
      <c r="AM117" s="539" t="s">
        <v>503</v>
      </c>
      <c r="AN117" s="539"/>
      <c r="AO117" s="539"/>
      <c r="AP117" s="539"/>
      <c r="AQ117" s="539" t="s">
        <v>504</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8" t="s">
        <v>358</v>
      </c>
      <c r="AR118" s="579"/>
      <c r="AS118" s="579"/>
      <c r="AT118" s="579"/>
      <c r="AU118" s="579"/>
      <c r="AV118" s="579"/>
      <c r="AW118" s="579"/>
      <c r="AX118" s="580"/>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8" t="s">
        <v>358</v>
      </c>
      <c r="AR121" s="579"/>
      <c r="AS121" s="579"/>
      <c r="AT121" s="579"/>
      <c r="AU121" s="579"/>
      <c r="AV121" s="579"/>
      <c r="AW121" s="579"/>
      <c r="AX121" s="580"/>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8" t="s">
        <v>358</v>
      </c>
      <c r="AR124" s="579"/>
      <c r="AS124" s="579"/>
      <c r="AT124" s="579"/>
      <c r="AU124" s="579"/>
      <c r="AV124" s="579"/>
      <c r="AW124" s="579"/>
      <c r="AX124" s="580"/>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77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778"/>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2"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03" t="s">
        <v>316</v>
      </c>
      <c r="AF127" s="404"/>
      <c r="AG127" s="404"/>
      <c r="AH127" s="405"/>
      <c r="AI127" s="403" t="s">
        <v>314</v>
      </c>
      <c r="AJ127" s="404"/>
      <c r="AK127" s="404"/>
      <c r="AL127" s="405"/>
      <c r="AM127" s="403" t="s">
        <v>343</v>
      </c>
      <c r="AN127" s="404"/>
      <c r="AO127" s="404"/>
      <c r="AP127" s="405"/>
      <c r="AQ127" s="578" t="s">
        <v>358</v>
      </c>
      <c r="AR127" s="579"/>
      <c r="AS127" s="579"/>
      <c r="AT127" s="579"/>
      <c r="AU127" s="579"/>
      <c r="AV127" s="579"/>
      <c r="AW127" s="579"/>
      <c r="AX127" s="580"/>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thickBot="1" x14ac:dyDescent="0.2">
      <c r="A130" s="173" t="s">
        <v>331</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5.5" customHeight="1" x14ac:dyDescent="0.15">
      <c r="A131" s="174"/>
      <c r="B131" s="171"/>
      <c r="C131" s="165"/>
      <c r="D131" s="171"/>
      <c r="E131" s="159" t="s">
        <v>219</v>
      </c>
      <c r="F131" s="160"/>
      <c r="G131" s="156" t="s">
        <v>506</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5"/>
      <c r="E430" s="159" t="s">
        <v>324</v>
      </c>
      <c r="F430" s="894"/>
      <c r="G430" s="895" t="s">
        <v>207</v>
      </c>
      <c r="H430" s="108"/>
      <c r="I430" s="108"/>
      <c r="J430" s="896"/>
      <c r="K430" s="897"/>
      <c r="L430" s="897"/>
      <c r="M430" s="897"/>
      <c r="N430" s="897"/>
      <c r="O430" s="897"/>
      <c r="P430" s="897"/>
      <c r="Q430" s="897"/>
      <c r="R430" s="897"/>
      <c r="S430" s="897"/>
      <c r="T430" s="89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9"/>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7"/>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5" t="s">
        <v>207</v>
      </c>
      <c r="H484" s="108"/>
      <c r="I484" s="108"/>
      <c r="J484" s="896"/>
      <c r="K484" s="897"/>
      <c r="L484" s="897"/>
      <c r="M484" s="897"/>
      <c r="N484" s="897"/>
      <c r="O484" s="897"/>
      <c r="P484" s="897"/>
      <c r="Q484" s="897"/>
      <c r="R484" s="897"/>
      <c r="S484" s="897"/>
      <c r="T484" s="89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9"/>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5" t="s">
        <v>207</v>
      </c>
      <c r="H538" s="108"/>
      <c r="I538" s="108"/>
      <c r="J538" s="896"/>
      <c r="K538" s="897"/>
      <c r="L538" s="897"/>
      <c r="M538" s="897"/>
      <c r="N538" s="897"/>
      <c r="O538" s="897"/>
      <c r="P538" s="897"/>
      <c r="Q538" s="897"/>
      <c r="R538" s="897"/>
      <c r="S538" s="897"/>
      <c r="T538" s="89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9"/>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5" t="s">
        <v>207</v>
      </c>
      <c r="H592" s="108"/>
      <c r="I592" s="108"/>
      <c r="J592" s="896"/>
      <c r="K592" s="897"/>
      <c r="L592" s="897"/>
      <c r="M592" s="897"/>
      <c r="N592" s="897"/>
      <c r="O592" s="897"/>
      <c r="P592" s="897"/>
      <c r="Q592" s="897"/>
      <c r="R592" s="897"/>
      <c r="S592" s="897"/>
      <c r="T592" s="89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9"/>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5" t="s">
        <v>207</v>
      </c>
      <c r="H646" s="108"/>
      <c r="I646" s="108"/>
      <c r="J646" s="896"/>
      <c r="K646" s="897"/>
      <c r="L646" s="897"/>
      <c r="M646" s="897"/>
      <c r="N646" s="897"/>
      <c r="O646" s="897"/>
      <c r="P646" s="897"/>
      <c r="Q646" s="897"/>
      <c r="R646" s="897"/>
      <c r="S646" s="897"/>
      <c r="T646" s="89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9"/>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15.7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15.7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6.2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30"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9" t="s">
        <v>30</v>
      </c>
      <c r="AH701" s="367"/>
      <c r="AI701" s="367"/>
      <c r="AJ701" s="367"/>
      <c r="AK701" s="367"/>
      <c r="AL701" s="367"/>
      <c r="AM701" s="367"/>
      <c r="AN701" s="367"/>
      <c r="AO701" s="367"/>
      <c r="AP701" s="367"/>
      <c r="AQ701" s="367"/>
      <c r="AR701" s="367"/>
      <c r="AS701" s="367"/>
      <c r="AT701" s="367"/>
      <c r="AU701" s="367"/>
      <c r="AV701" s="367"/>
      <c r="AW701" s="367"/>
      <c r="AX701" s="820"/>
    </row>
    <row r="702" spans="1:50" ht="70.5" customHeight="1" x14ac:dyDescent="0.15">
      <c r="A702" s="866" t="s">
        <v>139</v>
      </c>
      <c r="B702" s="867"/>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0" t="s">
        <v>507</v>
      </c>
      <c r="AE702" s="331"/>
      <c r="AF702" s="331"/>
      <c r="AG702" s="370" t="s">
        <v>508</v>
      </c>
      <c r="AH702" s="371"/>
      <c r="AI702" s="371"/>
      <c r="AJ702" s="371"/>
      <c r="AK702" s="371"/>
      <c r="AL702" s="371"/>
      <c r="AM702" s="371"/>
      <c r="AN702" s="371"/>
      <c r="AO702" s="371"/>
      <c r="AP702" s="371"/>
      <c r="AQ702" s="371"/>
      <c r="AR702" s="371"/>
      <c r="AS702" s="371"/>
      <c r="AT702" s="371"/>
      <c r="AU702" s="371"/>
      <c r="AV702" s="371"/>
      <c r="AW702" s="371"/>
      <c r="AX702" s="372"/>
    </row>
    <row r="703" spans="1:50" ht="63.75" customHeight="1" x14ac:dyDescent="0.15">
      <c r="A703" s="868"/>
      <c r="B703" s="869"/>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77"/>
      <c r="AD703" s="312" t="s">
        <v>507</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57" customHeight="1" x14ac:dyDescent="0.15">
      <c r="A704" s="870"/>
      <c r="B704" s="871"/>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3" t="s">
        <v>507</v>
      </c>
      <c r="AE704" s="774"/>
      <c r="AF704" s="774"/>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6" t="s">
        <v>40</v>
      </c>
      <c r="D705" s="81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8"/>
      <c r="AD705" s="705" t="s">
        <v>507</v>
      </c>
      <c r="AE705" s="706"/>
      <c r="AF705" s="706"/>
      <c r="AG705" s="110" t="s">
        <v>512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9"/>
      <c r="D706" s="790"/>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511</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91"/>
      <c r="D707" s="792"/>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34" t="s">
        <v>511</v>
      </c>
      <c r="AE707" s="835"/>
      <c r="AF707" s="83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3"/>
      <c r="B708" s="635"/>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1" t="s">
        <v>513</v>
      </c>
      <c r="AE708" s="592"/>
      <c r="AF708" s="592"/>
      <c r="AG708" s="733"/>
      <c r="AH708" s="734"/>
      <c r="AI708" s="734"/>
      <c r="AJ708" s="734"/>
      <c r="AK708" s="734"/>
      <c r="AL708" s="734"/>
      <c r="AM708" s="734"/>
      <c r="AN708" s="734"/>
      <c r="AO708" s="734"/>
      <c r="AP708" s="734"/>
      <c r="AQ708" s="734"/>
      <c r="AR708" s="734"/>
      <c r="AS708" s="734"/>
      <c r="AT708" s="734"/>
      <c r="AU708" s="734"/>
      <c r="AV708" s="734"/>
      <c r="AW708" s="734"/>
      <c r="AX708" s="735"/>
    </row>
    <row r="709" spans="1:50" ht="50.25" customHeight="1" x14ac:dyDescent="0.15">
      <c r="A709" s="633"/>
      <c r="B709" s="635"/>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507</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3"/>
      <c r="B711" s="635"/>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0"/>
      <c r="AD711" s="312" t="s">
        <v>507</v>
      </c>
      <c r="AE711" s="313"/>
      <c r="AF711" s="313"/>
      <c r="AG711" s="86" t="s">
        <v>515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0"/>
      <c r="AD712" s="773" t="s">
        <v>513</v>
      </c>
      <c r="AE712" s="774"/>
      <c r="AF712" s="774"/>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3"/>
      <c r="B713" s="635"/>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513</v>
      </c>
      <c r="AE713" s="313"/>
      <c r="AF713" s="65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6"/>
      <c r="B714" s="637"/>
      <c r="C714" s="638" t="s">
        <v>249</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2" t="s">
        <v>513</v>
      </c>
      <c r="AE714" s="803"/>
      <c r="AF714" s="804"/>
      <c r="AG714" s="727"/>
      <c r="AH714" s="728"/>
      <c r="AI714" s="728"/>
      <c r="AJ714" s="728"/>
      <c r="AK714" s="728"/>
      <c r="AL714" s="728"/>
      <c r="AM714" s="728"/>
      <c r="AN714" s="728"/>
      <c r="AO714" s="728"/>
      <c r="AP714" s="728"/>
      <c r="AQ714" s="728"/>
      <c r="AR714" s="728"/>
      <c r="AS714" s="728"/>
      <c r="AT714" s="728"/>
      <c r="AU714" s="728"/>
      <c r="AV714" s="728"/>
      <c r="AW714" s="728"/>
      <c r="AX714" s="729"/>
    </row>
    <row r="715" spans="1:50" ht="79.5" customHeight="1" x14ac:dyDescent="0.15">
      <c r="A715" s="631" t="s">
        <v>39</v>
      </c>
      <c r="B715" s="779"/>
      <c r="C715" s="780" t="s">
        <v>250</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1" t="s">
        <v>507</v>
      </c>
      <c r="AE715" s="592"/>
      <c r="AF715" s="647"/>
      <c r="AG715" s="733" t="s">
        <v>516</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7" t="s">
        <v>513</v>
      </c>
      <c r="AE716" s="618"/>
      <c r="AF716" s="618"/>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3"/>
      <c r="B717" s="635"/>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507</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63.75" customHeight="1" x14ac:dyDescent="0.15">
      <c r="A718" s="636"/>
      <c r="B718" s="637"/>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507</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513</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1" t="s">
        <v>47</v>
      </c>
      <c r="B726" s="797"/>
      <c r="C726" s="810" t="s">
        <v>52</v>
      </c>
      <c r="D726" s="836"/>
      <c r="E726" s="836"/>
      <c r="F726" s="837"/>
      <c r="G726" s="563" t="s">
        <v>561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8"/>
      <c r="B727" s="799"/>
      <c r="C727" s="739" t="s">
        <v>56</v>
      </c>
      <c r="D727" s="740"/>
      <c r="E727" s="740"/>
      <c r="F727" s="741"/>
      <c r="G727" s="560" t="s">
        <v>562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4"/>
      <c r="B731" s="795"/>
      <c r="C731" s="795"/>
      <c r="D731" s="795"/>
      <c r="E731" s="796"/>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1" t="s">
        <v>277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2" t="s">
        <v>327</v>
      </c>
      <c r="B737" s="195"/>
      <c r="C737" s="195"/>
      <c r="D737" s="196"/>
      <c r="E737" s="983" t="s">
        <v>556</v>
      </c>
      <c r="F737" s="983"/>
      <c r="G737" s="983"/>
      <c r="H737" s="983"/>
      <c r="I737" s="983"/>
      <c r="J737" s="983"/>
      <c r="K737" s="983"/>
      <c r="L737" s="983"/>
      <c r="M737" s="983"/>
      <c r="N737" s="350" t="s">
        <v>322</v>
      </c>
      <c r="O737" s="350"/>
      <c r="P737" s="350"/>
      <c r="Q737" s="350"/>
      <c r="R737" s="983" t="s">
        <v>519</v>
      </c>
      <c r="S737" s="983"/>
      <c r="T737" s="983"/>
      <c r="U737" s="983"/>
      <c r="V737" s="983"/>
      <c r="W737" s="983"/>
      <c r="X737" s="983"/>
      <c r="Y737" s="983"/>
      <c r="Z737" s="983"/>
      <c r="AA737" s="350" t="s">
        <v>321</v>
      </c>
      <c r="AB737" s="350"/>
      <c r="AC737" s="350"/>
      <c r="AD737" s="350"/>
      <c r="AE737" s="983" t="s">
        <v>520</v>
      </c>
      <c r="AF737" s="983"/>
      <c r="AG737" s="983"/>
      <c r="AH737" s="983"/>
      <c r="AI737" s="983"/>
      <c r="AJ737" s="983"/>
      <c r="AK737" s="983"/>
      <c r="AL737" s="983"/>
      <c r="AM737" s="983"/>
      <c r="AN737" s="350" t="s">
        <v>320</v>
      </c>
      <c r="AO737" s="350"/>
      <c r="AP737" s="350"/>
      <c r="AQ737" s="350"/>
      <c r="AR737" s="989" t="s">
        <v>521</v>
      </c>
      <c r="AS737" s="990"/>
      <c r="AT737" s="990"/>
      <c r="AU737" s="990"/>
      <c r="AV737" s="990"/>
      <c r="AW737" s="990"/>
      <c r="AX737" s="991"/>
      <c r="AY737" s="74"/>
      <c r="AZ737" s="74"/>
    </row>
    <row r="738" spans="1:52" ht="24.75" customHeight="1" x14ac:dyDescent="0.15">
      <c r="A738" s="982" t="s">
        <v>319</v>
      </c>
      <c r="B738" s="195"/>
      <c r="C738" s="195"/>
      <c r="D738" s="196"/>
      <c r="E738" s="983" t="s">
        <v>522</v>
      </c>
      <c r="F738" s="983"/>
      <c r="G738" s="983"/>
      <c r="H738" s="983"/>
      <c r="I738" s="983"/>
      <c r="J738" s="983"/>
      <c r="K738" s="983"/>
      <c r="L738" s="983"/>
      <c r="M738" s="983"/>
      <c r="N738" s="350" t="s">
        <v>318</v>
      </c>
      <c r="O738" s="350"/>
      <c r="P738" s="350"/>
      <c r="Q738" s="350"/>
      <c r="R738" s="983" t="s">
        <v>521</v>
      </c>
      <c r="S738" s="983"/>
      <c r="T738" s="983"/>
      <c r="U738" s="983"/>
      <c r="V738" s="983"/>
      <c r="W738" s="983"/>
      <c r="X738" s="983"/>
      <c r="Y738" s="983"/>
      <c r="Z738" s="983"/>
      <c r="AA738" s="350" t="s">
        <v>317</v>
      </c>
      <c r="AB738" s="350"/>
      <c r="AC738" s="350"/>
      <c r="AD738" s="350"/>
      <c r="AE738" s="983" t="s">
        <v>523</v>
      </c>
      <c r="AF738" s="983"/>
      <c r="AG738" s="983"/>
      <c r="AH738" s="983"/>
      <c r="AI738" s="983"/>
      <c r="AJ738" s="983"/>
      <c r="AK738" s="983"/>
      <c r="AL738" s="983"/>
      <c r="AM738" s="983"/>
      <c r="AN738" s="350" t="s">
        <v>316</v>
      </c>
      <c r="AO738" s="350"/>
      <c r="AP738" s="350"/>
      <c r="AQ738" s="350"/>
      <c r="AR738" s="989" t="s">
        <v>523</v>
      </c>
      <c r="AS738" s="990"/>
      <c r="AT738" s="990"/>
      <c r="AU738" s="990"/>
      <c r="AV738" s="990"/>
      <c r="AW738" s="990"/>
      <c r="AX738" s="991"/>
    </row>
    <row r="739" spans="1:52" ht="24.75" customHeight="1" x14ac:dyDescent="0.15">
      <c r="A739" s="982" t="s">
        <v>315</v>
      </c>
      <c r="B739" s="195"/>
      <c r="C739" s="195"/>
      <c r="D739" s="196"/>
      <c r="E739" s="983" t="s">
        <v>523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339</v>
      </c>
      <c r="B740" s="965"/>
      <c r="C740" s="965"/>
      <c r="D740" s="966"/>
      <c r="E740" s="967" t="s">
        <v>537</v>
      </c>
      <c r="F740" s="968"/>
      <c r="G740" s="968"/>
      <c r="H740" s="78" t="str">
        <f>IF(E740="", "", "(")</f>
        <v>(</v>
      </c>
      <c r="I740" s="968"/>
      <c r="J740" s="968"/>
      <c r="K740" s="78" t="str">
        <f>IF(OR(I740="　", I740=""), "", "-")</f>
        <v/>
      </c>
      <c r="L740" s="969">
        <v>9</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9.2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9.2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9.2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9.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5" customHeight="1" thickBo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310</v>
      </c>
      <c r="B780" s="620"/>
      <c r="C780" s="620"/>
      <c r="D780" s="620"/>
      <c r="E780" s="620"/>
      <c r="F780" s="621"/>
      <c r="G780" s="582" t="s">
        <v>559</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8"/>
    </row>
    <row r="781" spans="1:50" ht="24.75" customHeight="1" x14ac:dyDescent="0.15">
      <c r="A781" s="622"/>
      <c r="B781" s="623"/>
      <c r="C781" s="623"/>
      <c r="D781" s="623"/>
      <c r="E781" s="623"/>
      <c r="F781" s="624"/>
      <c r="G781" s="810"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3"/>
      <c r="AC781" s="810"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524</v>
      </c>
      <c r="H782" s="662"/>
      <c r="I782" s="662"/>
      <c r="J782" s="662"/>
      <c r="K782" s="663"/>
      <c r="L782" s="655" t="s">
        <v>557</v>
      </c>
      <c r="M782" s="656"/>
      <c r="N782" s="656"/>
      <c r="O782" s="656"/>
      <c r="P782" s="656"/>
      <c r="Q782" s="656"/>
      <c r="R782" s="656"/>
      <c r="S782" s="656"/>
      <c r="T782" s="656"/>
      <c r="U782" s="656"/>
      <c r="V782" s="656"/>
      <c r="W782" s="656"/>
      <c r="X782" s="657"/>
      <c r="Y782" s="373">
        <f>66.389892+106.994888</f>
        <v>173.38478000000001</v>
      </c>
      <c r="Z782" s="374"/>
      <c r="AA782" s="374"/>
      <c r="AB782" s="800"/>
      <c r="AC782" s="661"/>
      <c r="AD782" s="830"/>
      <c r="AE782" s="830"/>
      <c r="AF782" s="830"/>
      <c r="AG782" s="831"/>
      <c r="AH782" s="655"/>
      <c r="AI782" s="656"/>
      <c r="AJ782" s="656"/>
      <c r="AK782" s="656"/>
      <c r="AL782" s="656"/>
      <c r="AM782" s="656"/>
      <c r="AN782" s="656"/>
      <c r="AO782" s="656"/>
      <c r="AP782" s="656"/>
      <c r="AQ782" s="656"/>
      <c r="AR782" s="656"/>
      <c r="AS782" s="656"/>
      <c r="AT782" s="657"/>
      <c r="AU782" s="373"/>
      <c r="AV782" s="374"/>
      <c r="AW782" s="374"/>
      <c r="AX782" s="375"/>
    </row>
    <row r="783" spans="1:50" ht="24.75" customHeight="1" x14ac:dyDescent="0.15">
      <c r="A783" s="622"/>
      <c r="B783" s="623"/>
      <c r="C783" s="623"/>
      <c r="D783" s="623"/>
      <c r="E783" s="623"/>
      <c r="F783" s="624"/>
      <c r="G783" s="593" t="s">
        <v>531</v>
      </c>
      <c r="H783" s="613"/>
      <c r="I783" s="613"/>
      <c r="J783" s="613"/>
      <c r="K783" s="614"/>
      <c r="L783" s="585" t="s">
        <v>558</v>
      </c>
      <c r="M783" s="615"/>
      <c r="N783" s="615"/>
      <c r="O783" s="615"/>
      <c r="P783" s="615"/>
      <c r="Q783" s="615"/>
      <c r="R783" s="615"/>
      <c r="S783" s="615"/>
      <c r="T783" s="615"/>
      <c r="U783" s="615"/>
      <c r="V783" s="615"/>
      <c r="W783" s="615"/>
      <c r="X783" s="616"/>
      <c r="Y783" s="588">
        <f>72.55585+58.312</f>
        <v>130.86785</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22"/>
      <c r="B784" s="623"/>
      <c r="C784" s="623"/>
      <c r="D784" s="623"/>
      <c r="E784" s="623"/>
      <c r="F784" s="624"/>
      <c r="G784" s="593" t="s">
        <v>532</v>
      </c>
      <c r="H784" s="613"/>
      <c r="I784" s="613"/>
      <c r="J784" s="613"/>
      <c r="K784" s="614"/>
      <c r="L784" s="585" t="s">
        <v>525</v>
      </c>
      <c r="M784" s="615"/>
      <c r="N784" s="615"/>
      <c r="O784" s="615"/>
      <c r="P784" s="615"/>
      <c r="Q784" s="615"/>
      <c r="R784" s="615"/>
      <c r="S784" s="615"/>
      <c r="T784" s="615"/>
      <c r="U784" s="615"/>
      <c r="V784" s="615"/>
      <c r="W784" s="615"/>
      <c r="X784" s="616"/>
      <c r="Y784" s="588">
        <f>1.97204+41.2545</f>
        <v>43.22654</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22"/>
      <c r="B785" s="623"/>
      <c r="C785" s="623"/>
      <c r="D785" s="623"/>
      <c r="E785" s="623"/>
      <c r="F785" s="624"/>
      <c r="G785" s="593" t="s">
        <v>533</v>
      </c>
      <c r="H785" s="613"/>
      <c r="I785" s="613"/>
      <c r="J785" s="613"/>
      <c r="K785" s="614"/>
      <c r="L785" s="585" t="s">
        <v>534</v>
      </c>
      <c r="M785" s="615"/>
      <c r="N785" s="615"/>
      <c r="O785" s="615"/>
      <c r="P785" s="615"/>
      <c r="Q785" s="615"/>
      <c r="R785" s="615"/>
      <c r="S785" s="615"/>
      <c r="T785" s="615"/>
      <c r="U785" s="615"/>
      <c r="V785" s="615"/>
      <c r="W785" s="615"/>
      <c r="X785" s="616"/>
      <c r="Y785" s="588">
        <f>3.996068+73.926627</f>
        <v>77.92269499999999</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22"/>
      <c r="B786" s="623"/>
      <c r="C786" s="623"/>
      <c r="D786" s="623"/>
      <c r="E786" s="623"/>
      <c r="F786" s="624"/>
      <c r="G786" s="593" t="s">
        <v>526</v>
      </c>
      <c r="H786" s="613"/>
      <c r="I786" s="613"/>
      <c r="J786" s="613"/>
      <c r="K786" s="614"/>
      <c r="L786" s="585" t="s">
        <v>527</v>
      </c>
      <c r="M786" s="615"/>
      <c r="N786" s="615"/>
      <c r="O786" s="615"/>
      <c r="P786" s="615"/>
      <c r="Q786" s="615"/>
      <c r="R786" s="615"/>
      <c r="S786" s="615"/>
      <c r="T786" s="615"/>
      <c r="U786" s="615"/>
      <c r="V786" s="615"/>
      <c r="W786" s="615"/>
      <c r="X786" s="616"/>
      <c r="Y786" s="588">
        <f>0+9.536398</f>
        <v>9.5363980000000002</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22"/>
      <c r="B787" s="623"/>
      <c r="C787" s="623"/>
      <c r="D787" s="623"/>
      <c r="E787" s="623"/>
      <c r="F787" s="624"/>
      <c r="G787" s="593" t="s">
        <v>528</v>
      </c>
      <c r="H787" s="613"/>
      <c r="I787" s="613"/>
      <c r="J787" s="613"/>
      <c r="K787" s="614"/>
      <c r="L787" s="585" t="s">
        <v>529</v>
      </c>
      <c r="M787" s="615"/>
      <c r="N787" s="615"/>
      <c r="O787" s="615"/>
      <c r="P787" s="615"/>
      <c r="Q787" s="615"/>
      <c r="R787" s="615"/>
      <c r="S787" s="615"/>
      <c r="T787" s="615"/>
      <c r="U787" s="615"/>
      <c r="V787" s="615"/>
      <c r="W787" s="615"/>
      <c r="X787" s="616"/>
      <c r="Y787" s="588">
        <f>0+6.22</f>
        <v>6.22</v>
      </c>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22"/>
      <c r="B788" s="623"/>
      <c r="C788" s="623"/>
      <c r="D788" s="623"/>
      <c r="E788" s="623"/>
      <c r="F788" s="624"/>
      <c r="G788" s="593" t="s">
        <v>535</v>
      </c>
      <c r="H788" s="613"/>
      <c r="I788" s="613"/>
      <c r="J788" s="613"/>
      <c r="K788" s="614"/>
      <c r="L788" s="585" t="s">
        <v>530</v>
      </c>
      <c r="M788" s="615"/>
      <c r="N788" s="615"/>
      <c r="O788" s="615"/>
      <c r="P788" s="615"/>
      <c r="Q788" s="615"/>
      <c r="R788" s="615"/>
      <c r="S788" s="615"/>
      <c r="T788" s="615"/>
      <c r="U788" s="615"/>
      <c r="V788" s="615"/>
      <c r="W788" s="615"/>
      <c r="X788" s="616"/>
      <c r="Y788" s="588">
        <f>0.4+11.661737</f>
        <v>12.061737000000001</v>
      </c>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22"/>
      <c r="B789" s="623"/>
      <c r="C789" s="623"/>
      <c r="D789" s="623"/>
      <c r="E789" s="623"/>
      <c r="F789" s="624"/>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22"/>
      <c r="B790" s="623"/>
      <c r="C790" s="623"/>
      <c r="D790" s="623"/>
      <c r="E790" s="623"/>
      <c r="F790" s="624"/>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22"/>
      <c r="B791" s="623"/>
      <c r="C791" s="623"/>
      <c r="D791" s="623"/>
      <c r="E791" s="623"/>
      <c r="F791" s="624"/>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22"/>
      <c r="B792" s="623"/>
      <c r="C792" s="623"/>
      <c r="D792" s="623"/>
      <c r="E792" s="623"/>
      <c r="F792" s="624"/>
      <c r="G792" s="821" t="s">
        <v>20</v>
      </c>
      <c r="H792" s="822"/>
      <c r="I792" s="822"/>
      <c r="J792" s="822"/>
      <c r="K792" s="822"/>
      <c r="L792" s="823"/>
      <c r="M792" s="824"/>
      <c r="N792" s="824"/>
      <c r="O792" s="824"/>
      <c r="P792" s="824"/>
      <c r="Q792" s="824"/>
      <c r="R792" s="824"/>
      <c r="S792" s="824"/>
      <c r="T792" s="824"/>
      <c r="U792" s="824"/>
      <c r="V792" s="824"/>
      <c r="W792" s="824"/>
      <c r="X792" s="825"/>
      <c r="Y792" s="826">
        <f>SUM(Y782:AB791)</f>
        <v>453.22</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15">
      <c r="A793" s="622"/>
      <c r="B793" s="623"/>
      <c r="C793" s="623"/>
      <c r="D793" s="623"/>
      <c r="E793" s="623"/>
      <c r="F793" s="624"/>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8"/>
    </row>
    <row r="794" spans="1:50" ht="24.75" hidden="1" customHeight="1" x14ac:dyDescent="0.15">
      <c r="A794" s="622"/>
      <c r="B794" s="623"/>
      <c r="C794" s="623"/>
      <c r="D794" s="623"/>
      <c r="E794" s="623"/>
      <c r="F794" s="624"/>
      <c r="G794" s="810"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3"/>
      <c r="AC794" s="810"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hidden="1" customHeight="1" x14ac:dyDescent="0.15">
      <c r="A795" s="622"/>
      <c r="B795" s="623"/>
      <c r="C795" s="623"/>
      <c r="D795" s="623"/>
      <c r="E795" s="623"/>
      <c r="F795" s="624"/>
      <c r="G795" s="661"/>
      <c r="H795" s="830"/>
      <c r="I795" s="830"/>
      <c r="J795" s="830"/>
      <c r="K795" s="831"/>
      <c r="L795" s="655"/>
      <c r="M795" s="832"/>
      <c r="N795" s="832"/>
      <c r="O795" s="832"/>
      <c r="P795" s="832"/>
      <c r="Q795" s="832"/>
      <c r="R795" s="832"/>
      <c r="S795" s="832"/>
      <c r="T795" s="832"/>
      <c r="U795" s="832"/>
      <c r="V795" s="832"/>
      <c r="W795" s="832"/>
      <c r="X795" s="833"/>
      <c r="Y795" s="373"/>
      <c r="Z795" s="374"/>
      <c r="AA795" s="374"/>
      <c r="AB795" s="800"/>
      <c r="AC795" s="661"/>
      <c r="AD795" s="830"/>
      <c r="AE795" s="830"/>
      <c r="AF795" s="830"/>
      <c r="AG795" s="831"/>
      <c r="AH795" s="655"/>
      <c r="AI795" s="832"/>
      <c r="AJ795" s="832"/>
      <c r="AK795" s="832"/>
      <c r="AL795" s="832"/>
      <c r="AM795" s="832"/>
      <c r="AN795" s="832"/>
      <c r="AO795" s="832"/>
      <c r="AP795" s="832"/>
      <c r="AQ795" s="832"/>
      <c r="AR795" s="832"/>
      <c r="AS795" s="832"/>
      <c r="AT795" s="833"/>
      <c r="AU795" s="373"/>
      <c r="AV795" s="374"/>
      <c r="AW795" s="374"/>
      <c r="AX795" s="375"/>
    </row>
    <row r="796" spans="1:50" ht="24.75" hidden="1" customHeight="1" x14ac:dyDescent="0.15">
      <c r="A796" s="622"/>
      <c r="B796" s="623"/>
      <c r="C796" s="623"/>
      <c r="D796" s="623"/>
      <c r="E796" s="623"/>
      <c r="F796" s="624"/>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2"/>
      <c r="B797" s="623"/>
      <c r="C797" s="623"/>
      <c r="D797" s="623"/>
      <c r="E797" s="623"/>
      <c r="F797" s="624"/>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2"/>
      <c r="B798" s="623"/>
      <c r="C798" s="623"/>
      <c r="D798" s="623"/>
      <c r="E798" s="623"/>
      <c r="F798" s="624"/>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2"/>
      <c r="B799" s="623"/>
      <c r="C799" s="623"/>
      <c r="D799" s="623"/>
      <c r="E799" s="623"/>
      <c r="F799" s="624"/>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2"/>
      <c r="B800" s="623"/>
      <c r="C800" s="623"/>
      <c r="D800" s="623"/>
      <c r="E800" s="623"/>
      <c r="F800" s="624"/>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2"/>
      <c r="B801" s="623"/>
      <c r="C801" s="623"/>
      <c r="D801" s="623"/>
      <c r="E801" s="623"/>
      <c r="F801" s="624"/>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2"/>
      <c r="B802" s="623"/>
      <c r="C802" s="623"/>
      <c r="D802" s="623"/>
      <c r="E802" s="623"/>
      <c r="F802" s="624"/>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2"/>
      <c r="B803" s="623"/>
      <c r="C803" s="623"/>
      <c r="D803" s="623"/>
      <c r="E803" s="623"/>
      <c r="F803" s="624"/>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22"/>
      <c r="B804" s="623"/>
      <c r="C804" s="623"/>
      <c r="D804" s="623"/>
      <c r="E804" s="623"/>
      <c r="F804" s="624"/>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22"/>
      <c r="B805" s="623"/>
      <c r="C805" s="623"/>
      <c r="D805" s="623"/>
      <c r="E805" s="623"/>
      <c r="F805" s="624"/>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22"/>
      <c r="B806" s="623"/>
      <c r="C806" s="623"/>
      <c r="D806" s="623"/>
      <c r="E806" s="623"/>
      <c r="F806" s="624"/>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8"/>
    </row>
    <row r="807" spans="1:50" ht="24.75" hidden="1" customHeight="1" x14ac:dyDescent="0.15">
      <c r="A807" s="622"/>
      <c r="B807" s="623"/>
      <c r="C807" s="623"/>
      <c r="D807" s="623"/>
      <c r="E807" s="623"/>
      <c r="F807" s="624"/>
      <c r="G807" s="810"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3"/>
      <c r="AC807" s="810"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hidden="1" customHeight="1" x14ac:dyDescent="0.15">
      <c r="A808" s="622"/>
      <c r="B808" s="623"/>
      <c r="C808" s="623"/>
      <c r="D808" s="623"/>
      <c r="E808" s="623"/>
      <c r="F808" s="624"/>
      <c r="G808" s="661"/>
      <c r="H808" s="830"/>
      <c r="I808" s="830"/>
      <c r="J808" s="830"/>
      <c r="K808" s="831"/>
      <c r="L808" s="655"/>
      <c r="M808" s="832"/>
      <c r="N808" s="832"/>
      <c r="O808" s="832"/>
      <c r="P808" s="832"/>
      <c r="Q808" s="832"/>
      <c r="R808" s="832"/>
      <c r="S808" s="832"/>
      <c r="T808" s="832"/>
      <c r="U808" s="832"/>
      <c r="V808" s="832"/>
      <c r="W808" s="832"/>
      <c r="X808" s="833"/>
      <c r="Y808" s="373"/>
      <c r="Z808" s="374"/>
      <c r="AA808" s="374"/>
      <c r="AB808" s="800"/>
      <c r="AC808" s="661"/>
      <c r="AD808" s="830"/>
      <c r="AE808" s="830"/>
      <c r="AF808" s="830"/>
      <c r="AG808" s="831"/>
      <c r="AH808" s="655"/>
      <c r="AI808" s="832"/>
      <c r="AJ808" s="832"/>
      <c r="AK808" s="832"/>
      <c r="AL808" s="832"/>
      <c r="AM808" s="832"/>
      <c r="AN808" s="832"/>
      <c r="AO808" s="832"/>
      <c r="AP808" s="832"/>
      <c r="AQ808" s="832"/>
      <c r="AR808" s="832"/>
      <c r="AS808" s="832"/>
      <c r="AT808" s="833"/>
      <c r="AU808" s="373"/>
      <c r="AV808" s="374"/>
      <c r="AW808" s="374"/>
      <c r="AX808" s="375"/>
    </row>
    <row r="809" spans="1:50" ht="24.75" hidden="1" customHeight="1" x14ac:dyDescent="0.15">
      <c r="A809" s="622"/>
      <c r="B809" s="623"/>
      <c r="C809" s="623"/>
      <c r="D809" s="623"/>
      <c r="E809" s="623"/>
      <c r="F809" s="624"/>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2"/>
      <c r="B810" s="623"/>
      <c r="C810" s="623"/>
      <c r="D810" s="623"/>
      <c r="E810" s="623"/>
      <c r="F810" s="624"/>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2"/>
      <c r="B811" s="623"/>
      <c r="C811" s="623"/>
      <c r="D811" s="623"/>
      <c r="E811" s="623"/>
      <c r="F811" s="624"/>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2"/>
      <c r="B812" s="623"/>
      <c r="C812" s="623"/>
      <c r="D812" s="623"/>
      <c r="E812" s="623"/>
      <c r="F812" s="624"/>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2"/>
      <c r="B813" s="623"/>
      <c r="C813" s="623"/>
      <c r="D813" s="623"/>
      <c r="E813" s="623"/>
      <c r="F813" s="624"/>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2"/>
      <c r="B814" s="623"/>
      <c r="C814" s="623"/>
      <c r="D814" s="623"/>
      <c r="E814" s="623"/>
      <c r="F814" s="624"/>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2"/>
      <c r="B815" s="623"/>
      <c r="C815" s="623"/>
      <c r="D815" s="623"/>
      <c r="E815" s="623"/>
      <c r="F815" s="624"/>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2"/>
      <c r="B816" s="623"/>
      <c r="C816" s="623"/>
      <c r="D816" s="623"/>
      <c r="E816" s="623"/>
      <c r="F816" s="624"/>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22"/>
      <c r="B817" s="623"/>
      <c r="C817" s="623"/>
      <c r="D817" s="623"/>
      <c r="E817" s="623"/>
      <c r="F817" s="624"/>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22"/>
      <c r="B818" s="623"/>
      <c r="C818" s="623"/>
      <c r="D818" s="623"/>
      <c r="E818" s="623"/>
      <c r="F818" s="624"/>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22"/>
      <c r="B819" s="623"/>
      <c r="C819" s="623"/>
      <c r="D819" s="623"/>
      <c r="E819" s="623"/>
      <c r="F819" s="624"/>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8"/>
    </row>
    <row r="820" spans="1:50" ht="24.75" hidden="1" customHeight="1" x14ac:dyDescent="0.15">
      <c r="A820" s="622"/>
      <c r="B820" s="623"/>
      <c r="C820" s="623"/>
      <c r="D820" s="623"/>
      <c r="E820" s="623"/>
      <c r="F820" s="624"/>
      <c r="G820" s="810"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3"/>
      <c r="AC820" s="810"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830"/>
      <c r="I821" s="830"/>
      <c r="J821" s="830"/>
      <c r="K821" s="831"/>
      <c r="L821" s="655"/>
      <c r="M821" s="832"/>
      <c r="N821" s="832"/>
      <c r="O821" s="832"/>
      <c r="P821" s="832"/>
      <c r="Q821" s="832"/>
      <c r="R821" s="832"/>
      <c r="S821" s="832"/>
      <c r="T821" s="832"/>
      <c r="U821" s="832"/>
      <c r="V821" s="832"/>
      <c r="W821" s="832"/>
      <c r="X821" s="833"/>
      <c r="Y821" s="373"/>
      <c r="Z821" s="374"/>
      <c r="AA821" s="374"/>
      <c r="AB821" s="800"/>
      <c r="AC821" s="661"/>
      <c r="AD821" s="830"/>
      <c r="AE821" s="830"/>
      <c r="AF821" s="830"/>
      <c r="AG821" s="831"/>
      <c r="AH821" s="655"/>
      <c r="AI821" s="832"/>
      <c r="AJ821" s="832"/>
      <c r="AK821" s="832"/>
      <c r="AL821" s="832"/>
      <c r="AM821" s="832"/>
      <c r="AN821" s="832"/>
      <c r="AO821" s="832"/>
      <c r="AP821" s="832"/>
      <c r="AQ821" s="832"/>
      <c r="AR821" s="832"/>
      <c r="AS821" s="832"/>
      <c r="AT821" s="833"/>
      <c r="AU821" s="373"/>
      <c r="AV821" s="374"/>
      <c r="AW821" s="374"/>
      <c r="AX821" s="375"/>
    </row>
    <row r="822" spans="1:50" ht="24.75" hidden="1" customHeight="1" x14ac:dyDescent="0.15">
      <c r="A822" s="622"/>
      <c r="B822" s="623"/>
      <c r="C822" s="623"/>
      <c r="D822" s="623"/>
      <c r="E822" s="623"/>
      <c r="F822" s="624"/>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2"/>
      <c r="B823" s="623"/>
      <c r="C823" s="623"/>
      <c r="D823" s="623"/>
      <c r="E823" s="623"/>
      <c r="F823" s="624"/>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2"/>
      <c r="B824" s="623"/>
      <c r="C824" s="623"/>
      <c r="D824" s="623"/>
      <c r="E824" s="623"/>
      <c r="F824" s="624"/>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2"/>
      <c r="B825" s="623"/>
      <c r="C825" s="623"/>
      <c r="D825" s="623"/>
      <c r="E825" s="623"/>
      <c r="F825" s="624"/>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2"/>
      <c r="B826" s="623"/>
      <c r="C826" s="623"/>
      <c r="D826" s="623"/>
      <c r="E826" s="623"/>
      <c r="F826" s="624"/>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2"/>
      <c r="B827" s="623"/>
      <c r="C827" s="623"/>
      <c r="D827" s="623"/>
      <c r="E827" s="623"/>
      <c r="F827" s="624"/>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22"/>
      <c r="B828" s="623"/>
      <c r="C828" s="623"/>
      <c r="D828" s="623"/>
      <c r="E828" s="623"/>
      <c r="F828" s="624"/>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22"/>
      <c r="B829" s="623"/>
      <c r="C829" s="623"/>
      <c r="D829" s="623"/>
      <c r="E829" s="623"/>
      <c r="F829" s="624"/>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22"/>
      <c r="B830" s="623"/>
      <c r="C830" s="623"/>
      <c r="D830" s="623"/>
      <c r="E830" s="623"/>
      <c r="F830" s="624"/>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22"/>
      <c r="B831" s="623"/>
      <c r="C831" s="623"/>
      <c r="D831" s="623"/>
      <c r="E831" s="623"/>
      <c r="F831" s="624"/>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269</v>
      </c>
      <c r="AM832" s="265"/>
      <c r="AN832" s="265"/>
      <c r="AO832" s="67" t="s">
        <v>267</v>
      </c>
      <c r="AP832" s="21"/>
      <c r="AQ832" s="21"/>
      <c r="AR832" s="21"/>
      <c r="AS832" s="21"/>
      <c r="AT832" s="21"/>
      <c r="AU832" s="21"/>
      <c r="AV832" s="21"/>
      <c r="AW832" s="21"/>
      <c r="AX832" s="22"/>
    </row>
    <row r="833" spans="1:50" ht="5.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99" customHeight="1" x14ac:dyDescent="0.15">
      <c r="A838" s="361">
        <v>1</v>
      </c>
      <c r="B838" s="361">
        <v>1</v>
      </c>
      <c r="C838" s="346" t="s">
        <v>538</v>
      </c>
      <c r="D838" s="332"/>
      <c r="E838" s="332"/>
      <c r="F838" s="332"/>
      <c r="G838" s="332"/>
      <c r="H838" s="332"/>
      <c r="I838" s="332"/>
      <c r="J838" s="333">
        <v>7011105004052</v>
      </c>
      <c r="K838" s="334"/>
      <c r="L838" s="334"/>
      <c r="M838" s="334"/>
      <c r="N838" s="334"/>
      <c r="O838" s="334"/>
      <c r="P838" s="347" t="s">
        <v>539</v>
      </c>
      <c r="Q838" s="335"/>
      <c r="R838" s="335"/>
      <c r="S838" s="335"/>
      <c r="T838" s="335"/>
      <c r="U838" s="335"/>
      <c r="V838" s="335"/>
      <c r="W838" s="335"/>
      <c r="X838" s="335"/>
      <c r="Y838" s="336">
        <v>453</v>
      </c>
      <c r="Z838" s="337"/>
      <c r="AA838" s="337"/>
      <c r="AB838" s="338"/>
      <c r="AC838" s="348" t="s">
        <v>540</v>
      </c>
      <c r="AD838" s="356"/>
      <c r="AE838" s="356"/>
      <c r="AF838" s="356"/>
      <c r="AG838" s="356"/>
      <c r="AH838" s="357" t="s">
        <v>541</v>
      </c>
      <c r="AI838" s="358"/>
      <c r="AJ838" s="358"/>
      <c r="AK838" s="358"/>
      <c r="AL838" s="342" t="s">
        <v>541</v>
      </c>
      <c r="AM838" s="343"/>
      <c r="AN838" s="343"/>
      <c r="AO838" s="344"/>
      <c r="AP838" s="345" t="s">
        <v>542</v>
      </c>
      <c r="AQ838" s="345"/>
      <c r="AR838" s="345"/>
      <c r="AS838" s="345"/>
      <c r="AT838" s="345"/>
      <c r="AU838" s="345"/>
      <c r="AV838" s="345"/>
      <c r="AW838" s="345"/>
      <c r="AX838" s="345"/>
    </row>
    <row r="839" spans="1:50" ht="99" hidden="1" customHeight="1" x14ac:dyDescent="0.15">
      <c r="A839" s="361">
        <v>2</v>
      </c>
      <c r="B839" s="361">
        <v>1</v>
      </c>
      <c r="C839" s="346"/>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46"/>
      <c r="D871" s="332"/>
      <c r="E871" s="332"/>
      <c r="F871" s="332"/>
      <c r="G871" s="332"/>
      <c r="H871" s="332"/>
      <c r="I871" s="332"/>
      <c r="J871" s="333"/>
      <c r="K871" s="334"/>
      <c r="L871" s="334"/>
      <c r="M871" s="334"/>
      <c r="N871" s="334"/>
      <c r="O871" s="334"/>
      <c r="P871" s="347"/>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 RIGHT(TEXT(AL840,"0.#"),1)&lt;&gt;"."),TRUE,FALSE)</formula>
    </cfRule>
    <cfRule type="expression" dxfId="1796" priority="6638">
      <formula>IF(AND(AL840&gt;=0, RIGHT(TEXT(AL840,"0.#"),1)="."),TRUE,FALSE)</formula>
    </cfRule>
    <cfRule type="expression" dxfId="1795" priority="6639">
      <formula>IF(AND(AL840&lt;0, RIGHT(TEXT(AL840,"0.#"),1)&lt;&gt;"."),TRUE,FALSE)</formula>
    </cfRule>
    <cfRule type="expression" dxfId="1794" priority="6640">
      <formula>IF(AND(AL840&lt;0, 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 RIGHT(TEXT(AL1103,"0.#"),1)&lt;&gt;"."),TRUE,FALSE)</formula>
    </cfRule>
    <cfRule type="expression" dxfId="1692" priority="2872">
      <formula>IF(AND(AL1103&gt;=0, RIGHT(TEXT(AL1103,"0.#"),1)="."),TRUE,FALSE)</formula>
    </cfRule>
    <cfRule type="expression" dxfId="1691" priority="2873">
      <formula>IF(AND(AL1103&lt;0, RIGHT(TEXT(AL1103,"0.#"),1)&lt;&gt;"."),TRUE,FALSE)</formula>
    </cfRule>
    <cfRule type="expression" dxfId="1690" priority="2874">
      <formula>IF(AND(AL1103&lt;0, 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 RIGHT(TEXT(AL838,"0.#"),1)&lt;&gt;"."),TRUE,FALSE)</formula>
    </cfRule>
    <cfRule type="expression" dxfId="1678" priority="2824">
      <formula>IF(AND(AL838&gt;=0, RIGHT(TEXT(AL838,"0.#"),1)="."),TRUE,FALSE)</formula>
    </cfRule>
    <cfRule type="expression" dxfId="1677" priority="2825">
      <formula>IF(AND(AL838&lt;0, RIGHT(TEXT(AL838,"0.#"),1)&lt;&gt;"."),TRUE,FALSE)</formula>
    </cfRule>
    <cfRule type="expression" dxfId="1676" priority="2826">
      <formula>IF(AND(AL838&lt;0, 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I46">
    <cfRule type="expression" dxfId="1477" priority="1969">
      <formula>IF(RIGHT(TEXT(AI46,"0.#"),1)=".",FALSE,TRUE)</formula>
    </cfRule>
    <cfRule type="expression" dxfId="1476" priority="1970">
      <formula>IF(RIGHT(TEXT(AI46,"0.#"),1)=".",TRUE,FALSE)</formula>
    </cfRule>
  </conditionalFormatting>
  <conditionalFormatting sqref="AU46:AU48">
    <cfRule type="expression" dxfId="1475" priority="1959">
      <formula>IF(RIGHT(TEXT(AU46,"0.#"),1)=".",FALSE,TRUE)</formula>
    </cfRule>
    <cfRule type="expression" dxfId="1474" priority="1960">
      <formula>IF(RIGHT(TEXT(AU46,"0.#"),1)=".",TRUE,FALSE)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73:Y900">
    <cfRule type="expression" dxfId="1363" priority="2081">
      <formula>IF(RIGHT(TEXT(Y873,"0.#"),1)=".",FALSE,TRUE)</formula>
    </cfRule>
    <cfRule type="expression" dxfId="1362" priority="2082">
      <formula>IF(RIGHT(TEXT(Y873,"0.#"),1)=".",TRUE,FALSE)</formula>
    </cfRule>
  </conditionalFormatting>
  <conditionalFormatting sqref="Y871:Y872">
    <cfRule type="expression" dxfId="1361" priority="2075">
      <formula>IF(RIGHT(TEXT(Y871,"0.#"),1)=".",FALSE,TRUE)</formula>
    </cfRule>
    <cfRule type="expression" dxfId="1360" priority="2076">
      <formula>IF(RIGHT(TEXT(Y871,"0.#"),1)=".",TRUE,FALSE)</formula>
    </cfRule>
  </conditionalFormatting>
  <conditionalFormatting sqref="Y906:Y933">
    <cfRule type="expression" dxfId="1359" priority="2069">
      <formula>IF(RIGHT(TEXT(Y906,"0.#"),1)=".",FALSE,TRUE)</formula>
    </cfRule>
    <cfRule type="expression" dxfId="1358" priority="2070">
      <formula>IF(RIGHT(TEXT(Y906,"0.#"),1)=".",TRUE,FALSE)</formula>
    </cfRule>
  </conditionalFormatting>
  <conditionalFormatting sqref="Y904:Y905">
    <cfRule type="expression" dxfId="1357" priority="2063">
      <formula>IF(RIGHT(TEXT(Y904,"0.#"),1)=".",FALSE,TRUE)</formula>
    </cfRule>
    <cfRule type="expression" dxfId="1356" priority="2064">
      <formula>IF(RIGHT(TEXT(Y904,"0.#"),1)=".",TRUE,FALSE)</formula>
    </cfRule>
  </conditionalFormatting>
  <conditionalFormatting sqref="Y939:Y966">
    <cfRule type="expression" dxfId="1355" priority="2057">
      <formula>IF(RIGHT(TEXT(Y939,"0.#"),1)=".",FALSE,TRUE)</formula>
    </cfRule>
    <cfRule type="expression" dxfId="1354" priority="2058">
      <formula>IF(RIGHT(TEXT(Y939,"0.#"),1)=".",TRUE,FALSE)</formula>
    </cfRule>
  </conditionalFormatting>
  <conditionalFormatting sqref="Y937:Y938">
    <cfRule type="expression" dxfId="1353" priority="2051">
      <formula>IF(RIGHT(TEXT(Y937,"0.#"),1)=".",FALSE,TRUE)</formula>
    </cfRule>
    <cfRule type="expression" dxfId="1352" priority="2052">
      <formula>IF(RIGHT(TEXT(Y937,"0.#"),1)=".",TRUE,FALSE)</formula>
    </cfRule>
  </conditionalFormatting>
  <conditionalFormatting sqref="Y972:Y999">
    <cfRule type="expression" dxfId="1351" priority="2045">
      <formula>IF(RIGHT(TEXT(Y972,"0.#"),1)=".",FALSE,TRUE)</formula>
    </cfRule>
    <cfRule type="expression" dxfId="1350" priority="2046">
      <formula>IF(RIGHT(TEXT(Y972,"0.#"),1)=".",TRUE,FALSE)</formula>
    </cfRule>
  </conditionalFormatting>
  <conditionalFormatting sqref="Y970:Y971">
    <cfRule type="expression" dxfId="1349" priority="2039">
      <formula>IF(RIGHT(TEXT(Y970,"0.#"),1)=".",FALSE,TRUE)</formula>
    </cfRule>
    <cfRule type="expression" dxfId="1348" priority="2040">
      <formula>IF(RIGHT(TEXT(Y970,"0.#"),1)=".",TRUE,FALSE)</formula>
    </cfRule>
  </conditionalFormatting>
  <conditionalFormatting sqref="Y1005:Y1032">
    <cfRule type="expression" dxfId="1347" priority="2033">
      <formula>IF(RIGHT(TEXT(Y1005,"0.#"),1)=".",FALSE,TRUE)</formula>
    </cfRule>
    <cfRule type="expression" dxfId="1346" priority="2034">
      <formula>IF(RIGHT(TEXT(Y1005,"0.#"),1)=".",TRUE,FALSE)</formula>
    </cfRule>
  </conditionalFormatting>
  <conditionalFormatting sqref="W23">
    <cfRule type="expression" dxfId="1345" priority="2317">
      <formula>IF(RIGHT(TEXT(W23,"0.#"),1)=".",FALSE,TRUE)</formula>
    </cfRule>
    <cfRule type="expression" dxfId="1344" priority="2318">
      <formula>IF(RIGHT(TEXT(W23,"0.#"),1)=".",TRUE,FALSE)</formula>
    </cfRule>
  </conditionalFormatting>
  <conditionalFormatting sqref="W24:W27">
    <cfRule type="expression" dxfId="1343" priority="2315">
      <formula>IF(RIGHT(TEXT(W24,"0.#"),1)=".",FALSE,TRUE)</formula>
    </cfRule>
    <cfRule type="expression" dxfId="1342" priority="2316">
      <formula>IF(RIGHT(TEXT(W24,"0.#"),1)=".",TRUE,FALSE)</formula>
    </cfRule>
  </conditionalFormatting>
  <conditionalFormatting sqref="W28">
    <cfRule type="expression" dxfId="1341" priority="2307">
      <formula>IF(RIGHT(TEXT(W28,"0.#"),1)=".",FALSE,TRUE)</formula>
    </cfRule>
    <cfRule type="expression" dxfId="1340" priority="2308">
      <formula>IF(RIGHT(TEXT(W28,"0.#"),1)=".",TRUE,FALSE)</formula>
    </cfRule>
  </conditionalFormatting>
  <conditionalFormatting sqref="P23">
    <cfRule type="expression" dxfId="1339" priority="2305">
      <formula>IF(RIGHT(TEXT(P23,"0.#"),1)=".",FALSE,TRUE)</formula>
    </cfRule>
    <cfRule type="expression" dxfId="1338" priority="2306">
      <formula>IF(RIGHT(TEXT(P23,"0.#"),1)=".",TRUE,FALSE)</formula>
    </cfRule>
  </conditionalFormatting>
  <conditionalFormatting sqref="P24:P27">
    <cfRule type="expression" dxfId="1337" priority="2303">
      <formula>IF(RIGHT(TEXT(P24,"0.#"),1)=".",FALSE,TRUE)</formula>
    </cfRule>
    <cfRule type="expression" dxfId="1336" priority="2304">
      <formula>IF(RIGHT(TEXT(P24,"0.#"),1)=".",TRUE,FALSE)</formula>
    </cfRule>
  </conditionalFormatting>
  <conditionalFormatting sqref="P28">
    <cfRule type="expression" dxfId="1335" priority="2301">
      <formula>IF(RIGHT(TEXT(P28,"0.#"),1)=".",FALSE,TRUE)</formula>
    </cfRule>
    <cfRule type="expression" dxfId="1334" priority="2302">
      <formula>IF(RIGHT(TEXT(P28,"0.#"),1)=".",TRUE,FALSE)</formula>
    </cfRule>
  </conditionalFormatting>
  <conditionalFormatting sqref="AQ114">
    <cfRule type="expression" dxfId="1333" priority="2285">
      <formula>IF(RIGHT(TEXT(AQ114,"0.#"),1)=".",FALSE,TRUE)</formula>
    </cfRule>
    <cfRule type="expression" dxfId="1332" priority="2286">
      <formula>IF(RIGHT(TEXT(AQ114,"0.#"),1)=".",TRUE,FALSE)</formula>
    </cfRule>
  </conditionalFormatting>
  <conditionalFormatting sqref="AQ104">
    <cfRule type="expression" dxfId="1331" priority="2299">
      <formula>IF(RIGHT(TEXT(AQ104,"0.#"),1)=".",FALSE,TRUE)</formula>
    </cfRule>
    <cfRule type="expression" dxfId="1330" priority="2300">
      <formula>IF(RIGHT(TEXT(AQ104,"0.#"),1)=".",TRUE,FALSE)</formula>
    </cfRule>
  </conditionalFormatting>
  <conditionalFormatting sqref="AQ105">
    <cfRule type="expression" dxfId="1329" priority="2297">
      <formula>IF(RIGHT(TEXT(AQ105,"0.#"),1)=".",FALSE,TRUE)</formula>
    </cfRule>
    <cfRule type="expression" dxfId="1328" priority="2298">
      <formula>IF(RIGHT(TEXT(AQ105,"0.#"),1)=".",TRUE,FALSE)</formula>
    </cfRule>
  </conditionalFormatting>
  <conditionalFormatting sqref="AQ107">
    <cfRule type="expression" dxfId="1327" priority="2295">
      <formula>IF(RIGHT(TEXT(AQ107,"0.#"),1)=".",FALSE,TRUE)</formula>
    </cfRule>
    <cfRule type="expression" dxfId="1326" priority="2296">
      <formula>IF(RIGHT(TEXT(AQ107,"0.#"),1)=".",TRUE,FALSE)</formula>
    </cfRule>
  </conditionalFormatting>
  <conditionalFormatting sqref="AQ108">
    <cfRule type="expression" dxfId="1325" priority="2293">
      <formula>IF(RIGHT(TEXT(AQ108,"0.#"),1)=".",FALSE,TRUE)</formula>
    </cfRule>
    <cfRule type="expression" dxfId="1324" priority="2294">
      <formula>IF(RIGHT(TEXT(AQ108,"0.#"),1)=".",TRUE,FALSE)</formula>
    </cfRule>
  </conditionalFormatting>
  <conditionalFormatting sqref="AQ110">
    <cfRule type="expression" dxfId="1323" priority="2291">
      <formula>IF(RIGHT(TEXT(AQ110,"0.#"),1)=".",FALSE,TRUE)</formula>
    </cfRule>
    <cfRule type="expression" dxfId="1322" priority="2292">
      <formula>IF(RIGHT(TEXT(AQ110,"0.#"),1)=".",TRUE,FALSE)</formula>
    </cfRule>
  </conditionalFormatting>
  <conditionalFormatting sqref="AQ111">
    <cfRule type="expression" dxfId="1321" priority="2289">
      <formula>IF(RIGHT(TEXT(AQ111,"0.#"),1)=".",FALSE,TRUE)</formula>
    </cfRule>
    <cfRule type="expression" dxfId="1320" priority="2290">
      <formula>IF(RIGHT(TEXT(AQ111,"0.#"),1)=".",TRUE,FALSE)</formula>
    </cfRule>
  </conditionalFormatting>
  <conditionalFormatting sqref="AQ113">
    <cfRule type="expression" dxfId="1319" priority="2287">
      <formula>IF(RIGHT(TEXT(AQ113,"0.#"),1)=".",FALSE,TRUE)</formula>
    </cfRule>
    <cfRule type="expression" dxfId="1318" priority="2288">
      <formula>IF(RIGHT(TEXT(AQ113,"0.#"),1)=".",TRUE,FALSE)</formula>
    </cfRule>
  </conditionalFormatting>
  <conditionalFormatting sqref="AE67">
    <cfRule type="expression" dxfId="1317" priority="2217">
      <formula>IF(RIGHT(TEXT(AE67,"0.#"),1)=".",FALSE,TRUE)</formula>
    </cfRule>
    <cfRule type="expression" dxfId="1316" priority="2218">
      <formula>IF(RIGHT(TEXT(AE67,"0.#"),1)=".",TRUE,FALSE)</formula>
    </cfRule>
  </conditionalFormatting>
  <conditionalFormatting sqref="AE68">
    <cfRule type="expression" dxfId="1315" priority="2215">
      <formula>IF(RIGHT(TEXT(AE68,"0.#"),1)=".",FALSE,TRUE)</formula>
    </cfRule>
    <cfRule type="expression" dxfId="1314" priority="2216">
      <formula>IF(RIGHT(TEXT(AE68,"0.#"),1)=".",TRUE,FALSE)</formula>
    </cfRule>
  </conditionalFormatting>
  <conditionalFormatting sqref="AE69">
    <cfRule type="expression" dxfId="1313" priority="2213">
      <formula>IF(RIGHT(TEXT(AE69,"0.#"),1)=".",FALSE,TRUE)</formula>
    </cfRule>
    <cfRule type="expression" dxfId="1312" priority="2214">
      <formula>IF(RIGHT(TEXT(AE69,"0.#"),1)=".",TRUE,FALSE)</formula>
    </cfRule>
  </conditionalFormatting>
  <conditionalFormatting sqref="AI69">
    <cfRule type="expression" dxfId="1311" priority="2211">
      <formula>IF(RIGHT(TEXT(AI69,"0.#"),1)=".",FALSE,TRUE)</formula>
    </cfRule>
    <cfRule type="expression" dxfId="1310" priority="2212">
      <formula>IF(RIGHT(TEXT(AI69,"0.#"),1)=".",TRUE,FALSE)</formula>
    </cfRule>
  </conditionalFormatting>
  <conditionalFormatting sqref="AI68">
    <cfRule type="expression" dxfId="1309" priority="2209">
      <formula>IF(RIGHT(TEXT(AI68,"0.#"),1)=".",FALSE,TRUE)</formula>
    </cfRule>
    <cfRule type="expression" dxfId="1308" priority="2210">
      <formula>IF(RIGHT(TEXT(AI68,"0.#"),1)=".",TRUE,FALSE)</formula>
    </cfRule>
  </conditionalFormatting>
  <conditionalFormatting sqref="AI67">
    <cfRule type="expression" dxfId="1307" priority="2207">
      <formula>IF(RIGHT(TEXT(AI67,"0.#"),1)=".",FALSE,TRUE)</formula>
    </cfRule>
    <cfRule type="expression" dxfId="1306" priority="2208">
      <formula>IF(RIGHT(TEXT(AI67,"0.#"),1)=".",TRUE,FALSE)</formula>
    </cfRule>
  </conditionalFormatting>
  <conditionalFormatting sqref="AM67">
    <cfRule type="expression" dxfId="1305" priority="2205">
      <formula>IF(RIGHT(TEXT(AM67,"0.#"),1)=".",FALSE,TRUE)</formula>
    </cfRule>
    <cfRule type="expression" dxfId="1304" priority="2206">
      <formula>IF(RIGHT(TEXT(AM67,"0.#"),1)=".",TRUE,FALSE)</formula>
    </cfRule>
  </conditionalFormatting>
  <conditionalFormatting sqref="AM68">
    <cfRule type="expression" dxfId="1303" priority="2203">
      <formula>IF(RIGHT(TEXT(AM68,"0.#"),1)=".",FALSE,TRUE)</formula>
    </cfRule>
    <cfRule type="expression" dxfId="1302" priority="2204">
      <formula>IF(RIGHT(TEXT(AM68,"0.#"),1)=".",TRUE,FALSE)</formula>
    </cfRule>
  </conditionalFormatting>
  <conditionalFormatting sqref="AM69">
    <cfRule type="expression" dxfId="1301" priority="2201">
      <formula>IF(RIGHT(TEXT(AM69,"0.#"),1)=".",FALSE,TRUE)</formula>
    </cfRule>
    <cfRule type="expression" dxfId="1300" priority="2202">
      <formula>IF(RIGHT(TEXT(AM69,"0.#"),1)=".",TRUE,FALSE)</formula>
    </cfRule>
  </conditionalFormatting>
  <conditionalFormatting sqref="AQ67:AQ69">
    <cfRule type="expression" dxfId="1299" priority="2199">
      <formula>IF(RIGHT(TEXT(AQ67,"0.#"),1)=".",FALSE,TRUE)</formula>
    </cfRule>
    <cfRule type="expression" dxfId="1298" priority="2200">
      <formula>IF(RIGHT(TEXT(AQ67,"0.#"),1)=".",TRUE,FALSE)</formula>
    </cfRule>
  </conditionalFormatting>
  <conditionalFormatting sqref="AU67:AU69">
    <cfRule type="expression" dxfId="1297" priority="2197">
      <formula>IF(RIGHT(TEXT(AU67,"0.#"),1)=".",FALSE,TRUE)</formula>
    </cfRule>
    <cfRule type="expression" dxfId="1296" priority="2198">
      <formula>IF(RIGHT(TEXT(AU67,"0.#"),1)=".",TRUE,FALSE)</formula>
    </cfRule>
  </conditionalFormatting>
  <conditionalFormatting sqref="AE70">
    <cfRule type="expression" dxfId="1295" priority="2195">
      <formula>IF(RIGHT(TEXT(AE70,"0.#"),1)=".",FALSE,TRUE)</formula>
    </cfRule>
    <cfRule type="expression" dxfId="1294" priority="2196">
      <formula>IF(RIGHT(TEXT(AE70,"0.#"),1)=".",TRUE,FALSE)</formula>
    </cfRule>
  </conditionalFormatting>
  <conditionalFormatting sqref="AE71">
    <cfRule type="expression" dxfId="1293" priority="2193">
      <formula>IF(RIGHT(TEXT(AE71,"0.#"),1)=".",FALSE,TRUE)</formula>
    </cfRule>
    <cfRule type="expression" dxfId="1292" priority="2194">
      <formula>IF(RIGHT(TEXT(AE71,"0.#"),1)=".",TRUE,FALSE)</formula>
    </cfRule>
  </conditionalFormatting>
  <conditionalFormatting sqref="AE72">
    <cfRule type="expression" dxfId="1291" priority="2191">
      <formula>IF(RIGHT(TEXT(AE72,"0.#"),1)=".",FALSE,TRUE)</formula>
    </cfRule>
    <cfRule type="expression" dxfId="1290" priority="2192">
      <formula>IF(RIGHT(TEXT(AE72,"0.#"),1)=".",TRUE,FALSE)</formula>
    </cfRule>
  </conditionalFormatting>
  <conditionalFormatting sqref="AI72">
    <cfRule type="expression" dxfId="1289" priority="2189">
      <formula>IF(RIGHT(TEXT(AI72,"0.#"),1)=".",FALSE,TRUE)</formula>
    </cfRule>
    <cfRule type="expression" dxfId="1288" priority="2190">
      <formula>IF(RIGHT(TEXT(AI72,"0.#"),1)=".",TRUE,FALSE)</formula>
    </cfRule>
  </conditionalFormatting>
  <conditionalFormatting sqref="AI71">
    <cfRule type="expression" dxfId="1287" priority="2187">
      <formula>IF(RIGHT(TEXT(AI71,"0.#"),1)=".",FALSE,TRUE)</formula>
    </cfRule>
    <cfRule type="expression" dxfId="1286" priority="2188">
      <formula>IF(RIGHT(TEXT(AI71,"0.#"),1)=".",TRUE,FALSE)</formula>
    </cfRule>
  </conditionalFormatting>
  <conditionalFormatting sqref="AI70">
    <cfRule type="expression" dxfId="1285" priority="2185">
      <formula>IF(RIGHT(TEXT(AI70,"0.#"),1)=".",FALSE,TRUE)</formula>
    </cfRule>
    <cfRule type="expression" dxfId="1284" priority="2186">
      <formula>IF(RIGHT(TEXT(AI70,"0.#"),1)=".",TRUE,FALSE)</formula>
    </cfRule>
  </conditionalFormatting>
  <conditionalFormatting sqref="AM70">
    <cfRule type="expression" dxfId="1283" priority="2183">
      <formula>IF(RIGHT(TEXT(AM70,"0.#"),1)=".",FALSE,TRUE)</formula>
    </cfRule>
    <cfRule type="expression" dxfId="1282" priority="2184">
      <formula>IF(RIGHT(TEXT(AM70,"0.#"),1)=".",TRUE,FALSE)</formula>
    </cfRule>
  </conditionalFormatting>
  <conditionalFormatting sqref="AM71">
    <cfRule type="expression" dxfId="1281" priority="2181">
      <formula>IF(RIGHT(TEXT(AM71,"0.#"),1)=".",FALSE,TRUE)</formula>
    </cfRule>
    <cfRule type="expression" dxfId="1280" priority="2182">
      <formula>IF(RIGHT(TEXT(AM71,"0.#"),1)=".",TRUE,FALSE)</formula>
    </cfRule>
  </conditionalFormatting>
  <conditionalFormatting sqref="AM72">
    <cfRule type="expression" dxfId="1279" priority="2179">
      <formula>IF(RIGHT(TEXT(AM72,"0.#"),1)=".",FALSE,TRUE)</formula>
    </cfRule>
    <cfRule type="expression" dxfId="1278" priority="2180">
      <formula>IF(RIGHT(TEXT(AM72,"0.#"),1)=".",TRUE,FALSE)</formula>
    </cfRule>
  </conditionalFormatting>
  <conditionalFormatting sqref="AQ70:AQ72">
    <cfRule type="expression" dxfId="1277" priority="2177">
      <formula>IF(RIGHT(TEXT(AQ70,"0.#"),1)=".",FALSE,TRUE)</formula>
    </cfRule>
    <cfRule type="expression" dxfId="1276" priority="2178">
      <formula>IF(RIGHT(TEXT(AQ70,"0.#"),1)=".",TRUE,FALSE)</formula>
    </cfRule>
  </conditionalFormatting>
  <conditionalFormatting sqref="AU70:AU72">
    <cfRule type="expression" dxfId="1275" priority="2175">
      <formula>IF(RIGHT(TEXT(AU70,"0.#"),1)=".",FALSE,TRUE)</formula>
    </cfRule>
    <cfRule type="expression" dxfId="1274" priority="2176">
      <formula>IF(RIGHT(TEXT(AU70,"0.#"),1)=".",TRUE,FALSE)</formula>
    </cfRule>
  </conditionalFormatting>
  <conditionalFormatting sqref="AU656">
    <cfRule type="expression" dxfId="1273" priority="693">
      <formula>IF(RIGHT(TEXT(AU656,"0.#"),1)=".",FALSE,TRUE)</formula>
    </cfRule>
    <cfRule type="expression" dxfId="1272" priority="694">
      <formula>IF(RIGHT(TEXT(AU656,"0.#"),1)=".",TRUE,FALSE)</formula>
    </cfRule>
  </conditionalFormatting>
  <conditionalFormatting sqref="AQ655">
    <cfRule type="expression" dxfId="1271" priority="685">
      <formula>IF(RIGHT(TEXT(AQ655,"0.#"),1)=".",FALSE,TRUE)</formula>
    </cfRule>
    <cfRule type="expression" dxfId="1270" priority="686">
      <formula>IF(RIGHT(TEXT(AQ655,"0.#"),1)=".",TRUE,FALSE)</formula>
    </cfRule>
  </conditionalFormatting>
  <conditionalFormatting sqref="AI696">
    <cfRule type="expression" dxfId="1269" priority="477">
      <formula>IF(RIGHT(TEXT(AI696,"0.#"),1)=".",FALSE,TRUE)</formula>
    </cfRule>
    <cfRule type="expression" dxfId="1268" priority="478">
      <formula>IF(RIGHT(TEXT(AI696,"0.#"),1)=".",TRUE,FALSE)</formula>
    </cfRule>
  </conditionalFormatting>
  <conditionalFormatting sqref="AQ694">
    <cfRule type="expression" dxfId="1267" priority="471">
      <formula>IF(RIGHT(TEXT(AQ694,"0.#"),1)=".",FALSE,TRUE)</formula>
    </cfRule>
    <cfRule type="expression" dxfId="1266" priority="472">
      <formula>IF(RIGHT(TEXT(AQ694,"0.#"),1)=".",TRUE,FALSE)</formula>
    </cfRule>
  </conditionalFormatting>
  <conditionalFormatting sqref="AL873:AO900">
    <cfRule type="expression" dxfId="1265" priority="2083">
      <formula>IF(AND(AL873&gt;=0, RIGHT(TEXT(AL873,"0.#"),1)&lt;&gt;"."),TRUE,FALSE)</formula>
    </cfRule>
    <cfRule type="expression" dxfId="1264" priority="2084">
      <formula>IF(AND(AL873&gt;=0, RIGHT(TEXT(AL873,"0.#"),1)="."),TRUE,FALSE)</formula>
    </cfRule>
    <cfRule type="expression" dxfId="1263" priority="2085">
      <formula>IF(AND(AL873&lt;0, RIGHT(TEXT(AL873,"0.#"),1)&lt;&gt;"."),TRUE,FALSE)</formula>
    </cfRule>
    <cfRule type="expression" dxfId="1262" priority="2086">
      <formula>IF(AND(AL873&lt;0, RIGHT(TEXT(AL873,"0.#"),1)="."),TRUE,FALSE)</formula>
    </cfRule>
  </conditionalFormatting>
  <conditionalFormatting sqref="AL871:AO872">
    <cfRule type="expression" dxfId="1261" priority="2077">
      <formula>IF(AND(AL871&gt;=0, RIGHT(TEXT(AL871,"0.#"),1)&lt;&gt;"."),TRUE,FALSE)</formula>
    </cfRule>
    <cfRule type="expression" dxfId="1260" priority="2078">
      <formula>IF(AND(AL871&gt;=0, RIGHT(TEXT(AL871,"0.#"),1)="."),TRUE,FALSE)</formula>
    </cfRule>
    <cfRule type="expression" dxfId="1259" priority="2079">
      <formula>IF(AND(AL871&lt;0, RIGHT(TEXT(AL871,"0.#"),1)&lt;&gt;"."),TRUE,FALSE)</formula>
    </cfRule>
    <cfRule type="expression" dxfId="1258" priority="2080">
      <formula>IF(AND(AL871&lt;0, RIGHT(TEXT(AL871,"0.#"),1)="."),TRUE,FALSE)</formula>
    </cfRule>
  </conditionalFormatting>
  <conditionalFormatting sqref="AL906:AO933">
    <cfRule type="expression" dxfId="1257" priority="2071">
      <formula>IF(AND(AL906&gt;=0, RIGHT(TEXT(AL906,"0.#"),1)&lt;&gt;"."),TRUE,FALSE)</formula>
    </cfRule>
    <cfRule type="expression" dxfId="1256" priority="2072">
      <formula>IF(AND(AL906&gt;=0, RIGHT(TEXT(AL906,"0.#"),1)="."),TRUE,FALSE)</formula>
    </cfRule>
    <cfRule type="expression" dxfId="1255" priority="2073">
      <formula>IF(AND(AL906&lt;0, RIGHT(TEXT(AL906,"0.#"),1)&lt;&gt;"."),TRUE,FALSE)</formula>
    </cfRule>
    <cfRule type="expression" dxfId="1254" priority="2074">
      <formula>IF(AND(AL906&lt;0, RIGHT(TEXT(AL906,"0.#"),1)="."),TRUE,FALSE)</formula>
    </cfRule>
  </conditionalFormatting>
  <conditionalFormatting sqref="AL904:AO905">
    <cfRule type="expression" dxfId="1253" priority="2065">
      <formula>IF(AND(AL904&gt;=0, RIGHT(TEXT(AL904,"0.#"),1)&lt;&gt;"."),TRUE,FALSE)</formula>
    </cfRule>
    <cfRule type="expression" dxfId="1252" priority="2066">
      <formula>IF(AND(AL904&gt;=0, RIGHT(TEXT(AL904,"0.#"),1)="."),TRUE,FALSE)</formula>
    </cfRule>
    <cfRule type="expression" dxfId="1251" priority="2067">
      <formula>IF(AND(AL904&lt;0, RIGHT(TEXT(AL904,"0.#"),1)&lt;&gt;"."),TRUE,FALSE)</formula>
    </cfRule>
    <cfRule type="expression" dxfId="1250" priority="2068">
      <formula>IF(AND(AL904&lt;0, RIGHT(TEXT(AL904,"0.#"),1)="."),TRUE,FALSE)</formula>
    </cfRule>
  </conditionalFormatting>
  <conditionalFormatting sqref="AL939:AO966">
    <cfRule type="expression" dxfId="1249" priority="2059">
      <formula>IF(AND(AL939&gt;=0, RIGHT(TEXT(AL939,"0.#"),1)&lt;&gt;"."),TRUE,FALSE)</formula>
    </cfRule>
    <cfRule type="expression" dxfId="1248" priority="2060">
      <formula>IF(AND(AL939&gt;=0, RIGHT(TEXT(AL939,"0.#"),1)="."),TRUE,FALSE)</formula>
    </cfRule>
    <cfRule type="expression" dxfId="1247" priority="2061">
      <formula>IF(AND(AL939&lt;0, RIGHT(TEXT(AL939,"0.#"),1)&lt;&gt;"."),TRUE,FALSE)</formula>
    </cfRule>
    <cfRule type="expression" dxfId="1246" priority="2062">
      <formula>IF(AND(AL939&lt;0, RIGHT(TEXT(AL939,"0.#"),1)="."),TRUE,FALSE)</formula>
    </cfRule>
  </conditionalFormatting>
  <conditionalFormatting sqref="AL937:AO938">
    <cfRule type="expression" dxfId="1245" priority="2053">
      <formula>IF(AND(AL937&gt;=0, RIGHT(TEXT(AL937,"0.#"),1)&lt;&gt;"."),TRUE,FALSE)</formula>
    </cfRule>
    <cfRule type="expression" dxfId="1244" priority="2054">
      <formula>IF(AND(AL937&gt;=0, RIGHT(TEXT(AL937,"0.#"),1)="."),TRUE,FALSE)</formula>
    </cfRule>
    <cfRule type="expression" dxfId="1243" priority="2055">
      <formula>IF(AND(AL937&lt;0, RIGHT(TEXT(AL937,"0.#"),1)&lt;&gt;"."),TRUE,FALSE)</formula>
    </cfRule>
    <cfRule type="expression" dxfId="1242" priority="2056">
      <formula>IF(AND(AL937&lt;0, RIGHT(TEXT(AL937,"0.#"),1)="."),TRUE,FALSE)</formula>
    </cfRule>
  </conditionalFormatting>
  <conditionalFormatting sqref="AL972:AO999">
    <cfRule type="expression" dxfId="1241" priority="2047">
      <formula>IF(AND(AL972&gt;=0, RIGHT(TEXT(AL972,"0.#"),1)&lt;&gt;"."),TRUE,FALSE)</formula>
    </cfRule>
    <cfRule type="expression" dxfId="1240" priority="2048">
      <formula>IF(AND(AL972&gt;=0, RIGHT(TEXT(AL972,"0.#"),1)="."),TRUE,FALSE)</formula>
    </cfRule>
    <cfRule type="expression" dxfId="1239" priority="2049">
      <formula>IF(AND(AL972&lt;0, RIGHT(TEXT(AL972,"0.#"),1)&lt;&gt;"."),TRUE,FALSE)</formula>
    </cfRule>
    <cfRule type="expression" dxfId="1238" priority="2050">
      <formula>IF(AND(AL972&lt;0, RIGHT(TEXT(AL972,"0.#"),1)="."),TRUE,FALSE)</formula>
    </cfRule>
  </conditionalFormatting>
  <conditionalFormatting sqref="AL970:AO971">
    <cfRule type="expression" dxfId="1237" priority="2041">
      <formula>IF(AND(AL970&gt;=0, RIGHT(TEXT(AL970,"0.#"),1)&lt;&gt;"."),TRUE,FALSE)</formula>
    </cfRule>
    <cfRule type="expression" dxfId="1236" priority="2042">
      <formula>IF(AND(AL970&gt;=0, RIGHT(TEXT(AL970,"0.#"),1)="."),TRUE,FALSE)</formula>
    </cfRule>
    <cfRule type="expression" dxfId="1235" priority="2043">
      <formula>IF(AND(AL970&lt;0, RIGHT(TEXT(AL970,"0.#"),1)&lt;&gt;"."),TRUE,FALSE)</formula>
    </cfRule>
    <cfRule type="expression" dxfId="1234" priority="2044">
      <formula>IF(AND(AL970&lt;0, RIGHT(TEXT(AL970,"0.#"),1)="."),TRUE,FALSE)</formula>
    </cfRule>
  </conditionalFormatting>
  <conditionalFormatting sqref="AL1005:AO1032">
    <cfRule type="expression" dxfId="1233" priority="2035">
      <formula>IF(AND(AL1005&gt;=0, RIGHT(TEXT(AL1005,"0.#"),1)&lt;&gt;"."),TRUE,FALSE)</formula>
    </cfRule>
    <cfRule type="expression" dxfId="1232" priority="2036">
      <formula>IF(AND(AL1005&gt;=0, RIGHT(TEXT(AL1005,"0.#"),1)="."),TRUE,FALSE)</formula>
    </cfRule>
    <cfRule type="expression" dxfId="1231" priority="2037">
      <formula>IF(AND(AL1005&lt;0, RIGHT(TEXT(AL1005,"0.#"),1)&lt;&gt;"."),TRUE,FALSE)</formula>
    </cfRule>
    <cfRule type="expression" dxfId="1230" priority="2038">
      <formula>IF(AND(AL1005&lt;0, RIGHT(TEXT(AL1005,"0.#"),1)="."),TRUE,FALSE)</formula>
    </cfRule>
  </conditionalFormatting>
  <conditionalFormatting sqref="AL1003:AO1004">
    <cfRule type="expression" dxfId="1229" priority="2029">
      <formula>IF(AND(AL1003&gt;=0, RIGHT(TEXT(AL1003,"0.#"),1)&lt;&gt;"."),TRUE,FALSE)</formula>
    </cfRule>
    <cfRule type="expression" dxfId="1228" priority="2030">
      <formula>IF(AND(AL1003&gt;=0, RIGHT(TEXT(AL1003,"0.#"),1)="."),TRUE,FALSE)</formula>
    </cfRule>
    <cfRule type="expression" dxfId="1227" priority="2031">
      <formula>IF(AND(AL1003&lt;0, RIGHT(TEXT(AL1003,"0.#"),1)&lt;&gt;"."),TRUE,FALSE)</formula>
    </cfRule>
    <cfRule type="expression" dxfId="1226" priority="2032">
      <formula>IF(AND(AL1003&lt;0, RIGHT(TEXT(AL1003,"0.#"),1)="."),TRUE,FALSE)</formula>
    </cfRule>
  </conditionalFormatting>
  <conditionalFormatting sqref="Y1003:Y1004">
    <cfRule type="expression" dxfId="1225" priority="2027">
      <formula>IF(RIGHT(TEXT(Y1003,"0.#"),1)=".",FALSE,TRUE)</formula>
    </cfRule>
    <cfRule type="expression" dxfId="1224" priority="2028">
      <formula>IF(RIGHT(TEXT(Y1003,"0.#"),1)=".",TRUE,FALSE)</formula>
    </cfRule>
  </conditionalFormatting>
  <conditionalFormatting sqref="AL1038:AO1065">
    <cfRule type="expression" dxfId="1223" priority="2023">
      <formula>IF(AND(AL1038&gt;=0, RIGHT(TEXT(AL1038,"0.#"),1)&lt;&gt;"."),TRUE,FALSE)</formula>
    </cfRule>
    <cfRule type="expression" dxfId="1222" priority="2024">
      <formula>IF(AND(AL1038&gt;=0, RIGHT(TEXT(AL1038,"0.#"),1)="."),TRUE,FALSE)</formula>
    </cfRule>
    <cfRule type="expression" dxfId="1221" priority="2025">
      <formula>IF(AND(AL1038&lt;0, RIGHT(TEXT(AL1038,"0.#"),1)&lt;&gt;"."),TRUE,FALSE)</formula>
    </cfRule>
    <cfRule type="expression" dxfId="1220" priority="2026">
      <formula>IF(AND(AL1038&lt;0, RIGHT(TEXT(AL1038,"0.#"),1)="."),TRUE,FALSE)</formula>
    </cfRule>
  </conditionalFormatting>
  <conditionalFormatting sqref="Y1038:Y1065">
    <cfRule type="expression" dxfId="1219" priority="2021">
      <formula>IF(RIGHT(TEXT(Y1038,"0.#"),1)=".",FALSE,TRUE)</formula>
    </cfRule>
    <cfRule type="expression" dxfId="1218" priority="2022">
      <formula>IF(RIGHT(TEXT(Y1038,"0.#"),1)=".",TRUE,FALSE)</formula>
    </cfRule>
  </conditionalFormatting>
  <conditionalFormatting sqref="AL1036:AO1037">
    <cfRule type="expression" dxfId="1217" priority="2017">
      <formula>IF(AND(AL1036&gt;=0, RIGHT(TEXT(AL1036,"0.#"),1)&lt;&gt;"."),TRUE,FALSE)</formula>
    </cfRule>
    <cfRule type="expression" dxfId="1216" priority="2018">
      <formula>IF(AND(AL1036&gt;=0, RIGHT(TEXT(AL1036,"0.#"),1)="."),TRUE,FALSE)</formula>
    </cfRule>
    <cfRule type="expression" dxfId="1215" priority="2019">
      <formula>IF(AND(AL1036&lt;0, RIGHT(TEXT(AL1036,"0.#"),1)&lt;&gt;"."),TRUE,FALSE)</formula>
    </cfRule>
    <cfRule type="expression" dxfId="1214" priority="2020">
      <formula>IF(AND(AL1036&lt;0, RIGHT(TEXT(AL1036,"0.#"),1)="."),TRUE,FALSE)</formula>
    </cfRule>
  </conditionalFormatting>
  <conditionalFormatting sqref="Y1036:Y1037">
    <cfRule type="expression" dxfId="1213" priority="2015">
      <formula>IF(RIGHT(TEXT(Y1036,"0.#"),1)=".",FALSE,TRUE)</formula>
    </cfRule>
    <cfRule type="expression" dxfId="1212" priority="2016">
      <formula>IF(RIGHT(TEXT(Y1036,"0.#"),1)=".",TRUE,FALSE)</formula>
    </cfRule>
  </conditionalFormatting>
  <conditionalFormatting sqref="AL1071:AO1098">
    <cfRule type="expression" dxfId="1211" priority="2011">
      <formula>IF(AND(AL1071&gt;=0, RIGHT(TEXT(AL1071,"0.#"),1)&lt;&gt;"."),TRUE,FALSE)</formula>
    </cfRule>
    <cfRule type="expression" dxfId="1210" priority="2012">
      <formula>IF(AND(AL1071&gt;=0, RIGHT(TEXT(AL1071,"0.#"),1)="."),TRUE,FALSE)</formula>
    </cfRule>
    <cfRule type="expression" dxfId="1209" priority="2013">
      <formula>IF(AND(AL1071&lt;0, RIGHT(TEXT(AL1071,"0.#"),1)&lt;&gt;"."),TRUE,FALSE)</formula>
    </cfRule>
    <cfRule type="expression" dxfId="1208" priority="2014">
      <formula>IF(AND(AL1071&lt;0, RIGHT(TEXT(AL1071,"0.#"),1)="."),TRUE,FALSE)</formula>
    </cfRule>
  </conditionalFormatting>
  <conditionalFormatting sqref="Y1071:Y1098">
    <cfRule type="expression" dxfId="1207" priority="2009">
      <formula>IF(RIGHT(TEXT(Y1071,"0.#"),1)=".",FALSE,TRUE)</formula>
    </cfRule>
    <cfRule type="expression" dxfId="1206" priority="2010">
      <formula>IF(RIGHT(TEXT(Y1071,"0.#"),1)=".",TRUE,FALSE)</formula>
    </cfRule>
  </conditionalFormatting>
  <conditionalFormatting sqref="AL1069:AO1070">
    <cfRule type="expression" dxfId="1205" priority="2005">
      <formula>IF(AND(AL1069&gt;=0, RIGHT(TEXT(AL1069,"0.#"),1)&lt;&gt;"."),TRUE,FALSE)</formula>
    </cfRule>
    <cfRule type="expression" dxfId="1204" priority="2006">
      <formula>IF(AND(AL1069&gt;=0, RIGHT(TEXT(AL1069,"0.#"),1)="."),TRUE,FALSE)</formula>
    </cfRule>
    <cfRule type="expression" dxfId="1203" priority="2007">
      <formula>IF(AND(AL1069&lt;0, RIGHT(TEXT(AL1069,"0.#"),1)&lt;&gt;"."),TRUE,FALSE)</formula>
    </cfRule>
    <cfRule type="expression" dxfId="1202" priority="2008">
      <formula>IF(AND(AL1069&lt;0, RIGHT(TEXT(AL1069,"0.#"),1)="."),TRUE,FALSE)</formula>
    </cfRule>
  </conditionalFormatting>
  <conditionalFormatting sqref="Y1069:Y1070">
    <cfRule type="expression" dxfId="1201" priority="2003">
      <formula>IF(RIGHT(TEXT(Y1069,"0.#"),1)=".",FALSE,TRUE)</formula>
    </cfRule>
    <cfRule type="expression" dxfId="1200" priority="2004">
      <formula>IF(RIGHT(TEXT(Y1069,"0.#"),1)=".",TRUE,FALSE)</formula>
    </cfRule>
  </conditionalFormatting>
  <conditionalFormatting sqref="AE39">
    <cfRule type="expression" dxfId="1199" priority="2001">
      <formula>IF(RIGHT(TEXT(AE39,"0.#"),1)=".",FALSE,TRUE)</formula>
    </cfRule>
    <cfRule type="expression" dxfId="1198" priority="2002">
      <formula>IF(RIGHT(TEXT(AE39,"0.#"),1)=".",TRUE,FALSE)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40">
    <cfRule type="expression" dxfId="11" priority="9">
      <formula>IF(RIGHT(TEXT(AM40,"0.#"),1)=".",FALSE,TRUE)</formula>
    </cfRule>
    <cfRule type="expression" dxfId="10" priority="10">
      <formula>IF(RIGHT(TEXT(AM40,"0.#"),1)=".",TRUE,FALSE)</formula>
    </cfRule>
  </conditionalFormatting>
  <conditionalFormatting sqref="AM39">
    <cfRule type="expression" dxfId="9" priority="11">
      <formula>IF(RIGHT(TEXT(AM39,"0.#"),1)=".",FALSE,TRUE)</formula>
    </cfRule>
    <cfRule type="expression" dxfId="8" priority="12">
      <formula>IF(RIGHT(TEXT(AM39,"0.#"),1)=".",TRUE,FALSE)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7">
    <cfRule type="expression" dxfId="5" priority="3">
      <formula>IF(RIGHT(TEXT(AM47,"0.#"),1)=".",FALSE,TRUE)</formula>
    </cfRule>
    <cfRule type="expression" dxfId="4" priority="4">
      <formula>IF(RIGHT(TEXT(AM47,"0.#"),1)=".",TRUE,FALSE)</formula>
    </cfRule>
  </conditionalFormatting>
  <conditionalFormatting sqref="AM46">
    <cfRule type="expression" dxfId="3" priority="5">
      <formula>IF(RIGHT(TEXT(AM46,"0.#"),1)=".",FALSE,TRUE)</formula>
    </cfRule>
    <cfRule type="expression" dxfId="2" priority="6">
      <formula>IF(RIGHT(TEXT(AM46,"0.#"),1)=".",TRUE,FALSE)</formula>
    </cfRule>
  </conditionalFormatting>
  <conditionalFormatting sqref="AM48">
    <cfRule type="expression" dxfId="1" priority="1">
      <formula>IF(RIGHT(TEXT(AM48,"0.#"),1)=".",FALSE,TRUE)</formula>
    </cfRule>
    <cfRule type="expression" dxfId="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507</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2020-06-25T04:04:17Z</cp:lastPrinted>
  <dcterms:created xsi:type="dcterms:W3CDTF">2012-03-13T00:50:25Z</dcterms:created>
  <dcterms:modified xsi:type="dcterms:W3CDTF">2020-07-21T04:04:35Z</dcterms:modified>
</cp:coreProperties>
</file>