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作業中フォルダ（保存期間１年未満）\03_高齢者住宅指導・企画係\H-11 行政事業レビュー\R2年度\200716　レビューシート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116" i="3"/>
  <c r="AI116" i="3"/>
  <c r="AE116" i="3"/>
  <c r="AM41" i="3"/>
  <c r="AI41" i="3"/>
  <c r="AE41"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<sst xmlns="http://schemas.openxmlformats.org/spreadsheetml/2006/main" count="2238" uniqueCount="563">
  <si>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</si>
  <si>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</si>
  <si>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</si>
  <si>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</si>
  <si>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</si>
  <si>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</si>
  <si>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令和元年度より新規事業として、人生100年時代を支える住まい環境整備モデル事業を開始した。今後は当該事業の経過を踏まえ、事業の効率化・適切な執行に努める。</t>
    <rPh sb="0" eb="2">
      <t>レイワ</t>
    </rPh>
    <rPh sb="2" eb="4">
      <t>ガンネン</t>
    </rPh>
    <rPh sb="7" eb="9">
      <t>シンキ</t>
    </rPh>
    <rPh sb="9" eb="11">
      <t>ジギョウ</t>
    </rPh>
    <rPh sb="40" eb="42">
      <t>カイシ</t>
    </rPh>
    <rPh sb="48" eb="50">
      <t>トウガイ</t>
    </rPh>
    <rPh sb="50" eb="52">
      <t>ジギョウ</t>
    </rPh>
    <rPh sb="53" eb="55">
      <t>ケイカ</t>
    </rPh>
    <rPh sb="56" eb="57">
      <t>フ</t>
    </rPh>
    <phoneticPr fontId="4"/>
  </si>
  <si>
    <t>補正予算</t>
    <rPh sb="0" eb="2">
      <t>ホセイ</t>
    </rPh>
    <rPh sb="2" eb="4">
      <t>ヨサン</t>
    </rPh>
    <phoneticPr fontId="4"/>
  </si>
  <si>
    <t>株式会社市浦ハウジング＆プランニング</t>
    <rPh sb="0" eb="2">
      <t>カブシキ</t>
    </rPh>
    <rPh sb="2" eb="4">
      <t>カイシャ</t>
    </rPh>
    <rPh sb="4" eb="6">
      <t>イチウラ</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</si>
  <si>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</si>
  <si>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</si>
  <si>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</si>
  <si>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</si>
  <si>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株式会社福祉開発研究所</t>
    <rPh sb="0" eb="2">
      <t>カブシキ</t>
    </rPh>
    <rPh sb="2" eb="4">
      <t>カイシャ</t>
    </rPh>
    <rPh sb="4" eb="6">
      <t>フクシ</t>
    </rPh>
    <rPh sb="6" eb="8">
      <t>カイハツ</t>
    </rPh>
    <rPh sb="8" eb="11">
      <t>ケンキュウジョ</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</si>
  <si>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</si>
  <si>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</si>
  <si>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</si>
  <si>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</si>
  <si>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</si>
  <si>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</si>
  <si>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</si>
  <si>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</si>
  <si>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</si>
  <si>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</si>
  <si>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</si>
  <si>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</si>
  <si>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</si>
  <si>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</si>
  <si>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</si>
  <si>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</si>
  <si>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</si>
  <si>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</si>
  <si>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</si>
  <si>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</si>
  <si>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</si>
  <si>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</si>
  <si>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</si>
  <si>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</si>
  <si>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</si>
  <si>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</si>
  <si>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</si>
  <si>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</si>
  <si>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</si>
  <si>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</si>
  <si>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</si>
  <si>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</si>
  <si>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</si>
  <si>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</si>
  <si>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</si>
  <si>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</si>
  <si>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</si>
  <si>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</si>
  <si>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</si>
  <si>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</si>
  <si>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</si>
  <si>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</si>
  <si>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</si>
  <si>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</si>
  <si>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</si>
  <si>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</si>
  <si>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</si>
  <si>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１　居住の安定確保と暮らしやすい居住環境・良質な住宅ストックの形成を図る</t>
  </si>
  <si>
    <t>評　価</t>
    <rPh sb="0" eb="1">
      <t>ヒョウ</t>
    </rPh>
    <rPh sb="2" eb="3">
      <t>アタイ</t>
    </rPh>
    <phoneticPr fontId="4"/>
  </si>
  <si>
    <t>国債整理基金特別会計</t>
    <rPh sb="6" eb="8">
      <t>トクベツ</t>
    </rPh>
    <rPh sb="8" eb="10">
      <t>カイケイ</t>
    </rPh>
    <phoneticPr fontId="4"/>
  </si>
  <si>
    <t>個人B</t>
    <rPh sb="0" eb="2">
      <t>コジン</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</si>
  <si>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</si>
  <si>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</si>
  <si>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</si>
  <si>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</si>
  <si>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事務所賃借料、物品等借り上げ等使用料</t>
    <rPh sb="0" eb="2">
      <t>ジム</t>
    </rPh>
    <rPh sb="2" eb="3">
      <t>ショ</t>
    </rPh>
    <rPh sb="3" eb="6">
      <t>チンシャクリョウ</t>
    </rPh>
    <rPh sb="7" eb="9">
      <t>ブッピン</t>
    </rPh>
    <rPh sb="9" eb="10">
      <t>トウ</t>
    </rPh>
    <rPh sb="10" eb="11">
      <t>カ</t>
    </rPh>
    <rPh sb="12" eb="13">
      <t>ア</t>
    </rPh>
    <rPh sb="14" eb="15">
      <t>ナド</t>
    </rPh>
    <rPh sb="15" eb="18">
      <t>シヨウリョウ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</si>
  <si>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</si>
  <si>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</si>
  <si>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</si>
  <si>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</si>
  <si>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</si>
  <si>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「住生活基本計画（平成28年3月18日）第２、目標２」
総務省「人口推計」等</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</si>
  <si>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</si>
  <si>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</si>
  <si>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</si>
  <si>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</si>
  <si>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</si>
  <si>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</si>
  <si>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</si>
  <si>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</si>
  <si>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</si>
  <si>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</si>
  <si>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</si>
  <si>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</si>
  <si>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</si>
  <si>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</si>
  <si>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</si>
  <si>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</si>
  <si>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</si>
  <si>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</si>
  <si>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</si>
  <si>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</si>
  <si>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</si>
  <si>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高齢者人口に対する高齢者向け住宅の割合</t>
  </si>
  <si>
    <t>事業の有効性</t>
    <rPh sb="0" eb="2">
      <t>ジギョウ</t>
    </rPh>
    <rPh sb="3" eb="6">
      <t>ユウコウセイ</t>
    </rPh>
    <phoneticPr fontId="4"/>
  </si>
  <si>
    <t>使用料及び賃借料</t>
    <rPh sb="0" eb="2">
      <t>シヨウ</t>
    </rPh>
    <rPh sb="2" eb="3">
      <t>リョウ</t>
    </rPh>
    <rPh sb="3" eb="4">
      <t>オヨ</t>
    </rPh>
    <rPh sb="5" eb="8">
      <t>チンシャクリョウ</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</si>
  <si>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</si>
  <si>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</si>
  <si>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</si>
  <si>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</si>
  <si>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</si>
  <si>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</si>
  <si>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</si>
  <si>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</si>
  <si>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</si>
  <si>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</si>
  <si>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</si>
  <si>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</si>
  <si>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</si>
  <si>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</si>
  <si>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</si>
  <si>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</si>
  <si>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</si>
  <si>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</si>
  <si>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</si>
  <si>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</si>
  <si>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</si>
  <si>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</si>
  <si>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</si>
  <si>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</si>
  <si>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</si>
  <si>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</si>
  <si>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</si>
  <si>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</si>
  <si>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</si>
  <si>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</si>
  <si>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</si>
  <si>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</si>
  <si>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</si>
  <si>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</si>
  <si>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</si>
  <si>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</si>
  <si>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</si>
  <si>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</si>
  <si>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</si>
  <si>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</si>
  <si>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</si>
  <si>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</si>
  <si>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</si>
  <si>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</si>
  <si>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</si>
  <si>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</si>
  <si>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</si>
  <si>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</si>
  <si>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</si>
  <si>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</si>
  <si>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</si>
  <si>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（株）リクルートスタッフィング　申請等受付業務、協力事務所等委託料</t>
    <rPh sb="16" eb="18">
      <t>シンセイ</t>
    </rPh>
    <rPh sb="18" eb="19">
      <t>トウ</t>
    </rPh>
    <rPh sb="19" eb="21">
      <t>ウケツケ</t>
    </rPh>
    <rPh sb="21" eb="23">
      <t>ギョウム</t>
    </rPh>
    <rPh sb="24" eb="26">
      <t>キョウリョク</t>
    </rPh>
    <rPh sb="26" eb="28">
      <t>ジム</t>
    </rPh>
    <rPh sb="28" eb="29">
      <t>ショ</t>
    </rPh>
    <rPh sb="29" eb="30">
      <t>ナド</t>
    </rPh>
    <rPh sb="30" eb="33">
      <t>イタクリョウ</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</si>
  <si>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</si>
  <si>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</si>
  <si>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</si>
  <si>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</si>
  <si>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</si>
  <si>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</si>
  <si>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</si>
  <si>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</si>
  <si>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</si>
  <si>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</si>
  <si>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</si>
  <si>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</si>
  <si>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</si>
  <si>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</si>
  <si>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</si>
  <si>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</si>
  <si>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</si>
  <si>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</si>
  <si>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</si>
  <si>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</si>
  <si>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</si>
  <si>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</si>
  <si>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特許特別会計</t>
  </si>
  <si>
    <t>公共事業</t>
  </si>
  <si>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</si>
  <si>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</si>
  <si>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</si>
  <si>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</si>
  <si>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</si>
  <si>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</si>
  <si>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</si>
  <si>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</si>
  <si>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</si>
  <si>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国土交通省住宅局調べ（令和２年3月31日時点）</t>
    <rPh sb="11" eb="13">
      <t>レイワ</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</si>
  <si>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</si>
  <si>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</si>
  <si>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</si>
  <si>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</si>
  <si>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</si>
  <si>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国土交通省</t>
    <rPh sb="0" eb="2">
      <t>コクド</t>
    </rPh>
    <rPh sb="2" eb="5">
      <t>コウツウショウ</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</si>
  <si>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</si>
  <si>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</si>
  <si>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</si>
  <si>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</si>
  <si>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</si>
  <si>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</si>
  <si>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</si>
  <si>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</si>
  <si>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</si>
  <si>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</si>
  <si>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</si>
  <si>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</si>
  <si>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</si>
  <si>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野村不動産株式会社</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</si>
  <si>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</si>
  <si>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</si>
  <si>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</si>
  <si>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</si>
  <si>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高齢者人口に対する高齢者向け住宅の割合
計算式：高齢者向け住宅供給量/高齢者人口</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</si>
  <si>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</si>
  <si>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</si>
  <si>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</si>
  <si>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</si>
  <si>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さっぽろ高齢者福祉生活協同組合</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</si>
  <si>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</si>
  <si>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</si>
  <si>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</si>
  <si>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</si>
  <si>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</si>
  <si>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</si>
  <si>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</si>
  <si>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</si>
  <si>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</si>
  <si>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</si>
  <si>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</si>
  <si>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スマートウェルネス住宅等推進事業</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</si>
  <si>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</si>
  <si>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</si>
  <si>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</si>
  <si>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</si>
  <si>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</si>
  <si>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</si>
  <si>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</si>
  <si>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安心居住推進課
市街地建築課</t>
    <rPh sb="8" eb="11">
      <t>シガイチ</t>
    </rPh>
    <rPh sb="11" eb="14">
      <t>ケンチクカ</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</si>
  <si>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</si>
  <si>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</si>
  <si>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</si>
  <si>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</si>
  <si>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</si>
  <si>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</si>
  <si>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</si>
  <si>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</si>
  <si>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</si>
  <si>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</si>
  <si>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</si>
  <si>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</si>
  <si>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</si>
  <si>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</si>
  <si>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</si>
  <si>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</si>
  <si>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</si>
  <si>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</si>
  <si>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住宅市街地総合整備促進事業費補助</t>
  </si>
  <si>
    <t>国土交通省</t>
  </si>
  <si>
    <t>昭和18年度</t>
    <rPh sb="0" eb="2">
      <t>ショウワ</t>
    </rPh>
    <rPh sb="4" eb="5">
      <t>ネン</t>
    </rPh>
    <rPh sb="5" eb="6">
      <t>ド</t>
    </rPh>
    <phoneticPr fontId="4"/>
  </si>
  <si>
    <t>環境省</t>
  </si>
  <si>
    <t>事業名</t>
  </si>
  <si>
    <t>防衛省</t>
  </si>
  <si>
    <t>フジ・アメニティサービス株式会社</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</si>
  <si>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</si>
  <si>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</si>
  <si>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</si>
  <si>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</si>
  <si>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</si>
  <si>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</si>
  <si>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</si>
  <si>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</si>
  <si>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</si>
  <si>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</si>
  <si>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</si>
  <si>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</si>
  <si>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</si>
  <si>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</si>
  <si>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</si>
  <si>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</si>
  <si>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</si>
  <si>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</si>
  <si>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</si>
  <si>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</si>
  <si>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</si>
  <si>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</si>
  <si>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</si>
  <si>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</si>
  <si>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</si>
  <si>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</si>
  <si>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</si>
  <si>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</si>
  <si>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</si>
  <si>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</si>
  <si>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</si>
  <si>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</si>
  <si>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</si>
  <si>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</si>
  <si>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</si>
  <si>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</si>
  <si>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</si>
  <si>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</si>
  <si>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</si>
  <si>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</si>
  <si>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</si>
  <si>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</si>
  <si>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</si>
  <si>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</si>
  <si>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</si>
  <si>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</si>
  <si>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</si>
  <si>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</si>
  <si>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</si>
  <si>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</si>
  <si>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</si>
  <si>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</si>
  <si>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</si>
  <si>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</si>
  <si>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</si>
  <si>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</si>
  <si>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</si>
  <si>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</si>
  <si>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高齢者生活支援施設を併設するサービス付き高齢者向け住宅の割合</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</si>
  <si>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</si>
  <si>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</si>
  <si>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</si>
  <si>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</si>
  <si>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交付事務等に要した費用に限定して支出している。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</si>
  <si>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</si>
  <si>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</si>
  <si>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</si>
  <si>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</si>
  <si>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</si>
  <si>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</si>
  <si>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本事業は、サービス付き高齢者向け住宅や高齢者生活支援施設の整備費や補助率を勘案の上、補助上限額を設定しており、単位あたりコスト等の水準は妥当である。</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</si>
  <si>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</si>
  <si>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</si>
  <si>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</si>
  <si>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</si>
  <si>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</si>
  <si>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</si>
  <si>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高齢者等が安心して健康に暮らすことができる「スマートウェルネス住宅」の実現を図ることを事業の目的としており、社会的要請が高いものである。</t>
  </si>
  <si>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</si>
  <si>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</si>
  <si>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</si>
  <si>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</si>
  <si>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</si>
  <si>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</si>
  <si>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</si>
  <si>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</si>
  <si>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</si>
  <si>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</si>
  <si>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</si>
  <si>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</si>
  <si>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</si>
  <si>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</si>
  <si>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</si>
  <si>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</si>
  <si>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</si>
  <si>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</si>
  <si>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</si>
  <si>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</si>
  <si>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</si>
  <si>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</si>
  <si>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</si>
  <si>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</si>
  <si>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</si>
  <si>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</si>
  <si>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</si>
  <si>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</si>
  <si>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</si>
  <si>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</si>
  <si>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</si>
  <si>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</si>
  <si>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</si>
  <si>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</si>
  <si>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スマウェル拠点整備事業等を実施する者に対する補助金の交付等を行う事務事業</t>
  </si>
  <si>
    <t>／　</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</si>
  <si>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</si>
  <si>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</si>
  <si>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</si>
  <si>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</si>
  <si>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</si>
  <si>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</si>
  <si>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</si>
  <si>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</si>
  <si>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</si>
  <si>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</si>
  <si>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</si>
  <si>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</si>
  <si>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</si>
  <si>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</si>
  <si>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</si>
  <si>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</si>
  <si>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</si>
  <si>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</si>
  <si>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</si>
  <si>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</si>
  <si>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</si>
  <si>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</si>
  <si>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</si>
  <si>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</si>
  <si>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</si>
  <si>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</si>
  <si>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</si>
  <si>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</si>
  <si>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</si>
  <si>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</si>
  <si>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</si>
  <si>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</si>
  <si>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</si>
  <si>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</si>
  <si>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</si>
  <si>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</si>
  <si>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</si>
  <si>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</si>
  <si>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</si>
  <si>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</si>
  <si>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</si>
  <si>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</si>
  <si>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</si>
  <si>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</si>
  <si>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</si>
  <si>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</si>
  <si>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</si>
  <si>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</si>
  <si>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</si>
  <si>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</si>
  <si>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</si>
  <si>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</si>
  <si>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</si>
  <si>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本事業により、サービス付き高齢者向け住宅の供給が促進されており、成果目標の達成に向けて順調な成果実績となっている。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</si>
  <si>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</si>
  <si>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</si>
  <si>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</si>
  <si>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</si>
  <si>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</si>
  <si>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</si>
  <si>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</si>
  <si>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</si>
  <si>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</si>
  <si>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</si>
  <si>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</si>
  <si>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</si>
  <si>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③人生100年時代を支える住まい環境整備モデル事業
　高齢者等の居住の安定確保と健康の維持・増進に資する先導的な事業として選定されるものに対し補助を行う。（補助率1/10等）
④地域生活拠点型再開発事業
　子育て世帯等のための生活支援施設や住まいの整備を行う市街地再開発事業等に対し補助を行う。（補助率：国１／３、地方公共団体１／３）</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</si>
  <si>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</si>
  <si>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</si>
  <si>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</si>
  <si>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</si>
  <si>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個人C</t>
    <rPh sb="0" eb="2">
      <t>コジン</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</si>
  <si>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</si>
  <si>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</si>
  <si>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</si>
  <si>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</si>
  <si>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</si>
  <si>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</si>
  <si>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</si>
  <si>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</si>
  <si>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</si>
  <si>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</si>
  <si>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</si>
  <si>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</si>
  <si>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</si>
  <si>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</si>
  <si>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</si>
  <si>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</si>
  <si>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</si>
  <si>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</si>
  <si>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</si>
  <si>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</si>
  <si>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</si>
  <si>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</si>
  <si>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</si>
  <si>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</si>
  <si>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</si>
  <si>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</si>
  <si>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</si>
  <si>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</si>
  <si>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</si>
  <si>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</si>
  <si>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</si>
  <si>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</si>
  <si>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</si>
  <si>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</si>
  <si>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</si>
  <si>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</si>
  <si>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</si>
  <si>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</si>
  <si>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</si>
  <si>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</si>
  <si>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</si>
  <si>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</si>
  <si>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</si>
  <si>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</si>
  <si>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</si>
  <si>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</si>
  <si>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</si>
  <si>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</si>
  <si>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</si>
  <si>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</si>
  <si>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委員謝金等</t>
    <rPh sb="0" eb="2">
      <t>イイン</t>
    </rPh>
    <rPh sb="2" eb="4">
      <t>シャキン</t>
    </rPh>
    <rPh sb="4" eb="5">
      <t>トウ</t>
    </rPh>
    <phoneticPr fontId="4"/>
  </si>
  <si>
    <t>236</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</si>
  <si>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</si>
  <si>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</si>
  <si>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</si>
  <si>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</si>
  <si>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</si>
  <si>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14,817/460</t>
  </si>
  <si>
    <t>スマートウェルネス住宅等推進事業補助金交付要綱</t>
  </si>
  <si>
    <t>高齢者人口に対する高齢者向け住宅の割合を令和7年度までに4％とする。</t>
    <rPh sb="20" eb="22">
      <t>レイワ</t>
    </rPh>
    <phoneticPr fontId="4"/>
  </si>
  <si>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</si>
  <si>
    <t>サービス付き高齢者向け住宅整備事業
執行額（X）／実施事業数（Y）</t>
  </si>
  <si>
    <t>社会医療法人　ピエタ会</t>
  </si>
  <si>
    <t>件</t>
    <rPh sb="0" eb="1">
      <t>ケン</t>
    </rPh>
    <phoneticPr fontId="4"/>
  </si>
  <si>
    <t>百万円</t>
    <rPh sb="0" eb="3">
      <t>ヒャクマンエン</t>
    </rPh>
    <phoneticPr fontId="4"/>
  </si>
  <si>
    <t>　　X/Y</t>
  </si>
  <si>
    <t>本事業により整備されたサービス付き高齢者向け住宅等は、高齢者等の居住の安定を確保するものとして活用されている。</t>
  </si>
  <si>
    <t>15,922/555</t>
  </si>
  <si>
    <t>公募により選定した事務事業者を通じた補助金の交付手続きの実施、事務事業者との定期打合せの実施等により、適切かつ効率的な執行に努めている。</t>
  </si>
  <si>
    <t>高齢者等が安心して健康に暮らすことができる「スマートウェルネス住宅」の実現を図るために必要な使途に限定して補助するものであり、受益者との負担関係は妥当である。</t>
  </si>
  <si>
    <t>高齢者等が安心して健康に暮らすことができる「スマートウェルネス住宅」の実現を図るため必要な使途に限定して補助している。</t>
  </si>
  <si>
    <t>民間事業者による事業の取り止め等が生じたため。</t>
  </si>
  <si>
    <t>工事の遅延等により、事業の繰越が生じたため。</t>
  </si>
  <si>
    <t>115</t>
  </si>
  <si>
    <t>221</t>
  </si>
  <si>
    <t>114</t>
  </si>
  <si>
    <t>報償費</t>
    <rPh sb="0" eb="3">
      <t>ホウショウヒ</t>
    </rPh>
    <phoneticPr fontId="4"/>
  </si>
  <si>
    <t>未来投資戦略2017に位置付けられている「スマートウェルネス住宅の実現｣を図るため、国が主導で行うことが必要である。</t>
    <rPh sb="0" eb="2">
      <t>ミライ</t>
    </rPh>
    <rPh sb="2" eb="4">
      <t>トウシ</t>
    </rPh>
    <phoneticPr fontId="4"/>
  </si>
  <si>
    <t>111</t>
  </si>
  <si>
    <t>118</t>
  </si>
  <si>
    <t>B.株式会社市浦ハウジング＆プランニング</t>
    <rPh sb="2" eb="4">
      <t>カブシキ</t>
    </rPh>
    <rPh sb="4" eb="6">
      <t>カイシャ</t>
    </rPh>
    <rPh sb="6" eb="8">
      <t>イチウラ</t>
    </rPh>
    <phoneticPr fontId="4"/>
  </si>
  <si>
    <t>人件費</t>
    <rPh sb="0" eb="3">
      <t>ジンケンヒ</t>
    </rPh>
    <phoneticPr fontId="4"/>
  </si>
  <si>
    <t>旅費</t>
    <rPh sb="0" eb="2">
      <t>リョヒ</t>
    </rPh>
    <phoneticPr fontId="4"/>
  </si>
  <si>
    <t>委託料</t>
    <rPh sb="0" eb="3">
      <t>イタクリョウ</t>
    </rPh>
    <phoneticPr fontId="4"/>
  </si>
  <si>
    <t>負担金、補助及び交付金</t>
    <rPh sb="0" eb="3">
      <t>フタンキン</t>
    </rPh>
    <rPh sb="4" eb="6">
      <t>ホジョ</t>
    </rPh>
    <rPh sb="6" eb="7">
      <t>オヨ</t>
    </rPh>
    <rPh sb="8" eb="11">
      <t>コウフキン</t>
    </rPh>
    <phoneticPr fontId="4"/>
  </si>
  <si>
    <t>10,840/387</t>
  </si>
  <si>
    <t>サービス付き高齢者向け住宅の整備</t>
    <rPh sb="4" eb="5">
      <t>ツ</t>
    </rPh>
    <rPh sb="6" eb="9">
      <t>コウレイシャ</t>
    </rPh>
    <rPh sb="9" eb="10">
      <t>ム</t>
    </rPh>
    <rPh sb="11" eb="13">
      <t>ジュウタク</t>
    </rPh>
    <rPh sb="14" eb="16">
      <t>セイビ</t>
    </rPh>
    <phoneticPr fontId="4"/>
  </si>
  <si>
    <t>サービス付き高齢者向け住宅の整備事業等を実施する者に対する補助金の交付等を行う事務事業</t>
  </si>
  <si>
    <t>業務担当者人件費</t>
    <rPh sb="0" eb="2">
      <t>ギョウム</t>
    </rPh>
    <rPh sb="2" eb="4">
      <t>タントウ</t>
    </rPh>
    <rPh sb="4" eb="5">
      <t>シャ</t>
    </rPh>
    <rPh sb="5" eb="8">
      <t>ジンケンヒ</t>
    </rPh>
    <phoneticPr fontId="4"/>
  </si>
  <si>
    <t>業務担当旅費</t>
    <rPh sb="0" eb="2">
      <t>ギョウム</t>
    </rPh>
    <rPh sb="2" eb="4">
      <t>タントウ</t>
    </rPh>
    <rPh sb="4" eb="6">
      <t>リョヒ</t>
    </rPh>
    <phoneticPr fontId="4"/>
  </si>
  <si>
    <t>消耗品費等</t>
    <rPh sb="0" eb="3">
      <t>ショウモウヒン</t>
    </rPh>
    <rPh sb="3" eb="4">
      <t>ヒ</t>
    </rPh>
    <rPh sb="4" eb="5">
      <t>トウ</t>
    </rPh>
    <phoneticPr fontId="4"/>
  </si>
  <si>
    <t>通信運搬費</t>
    <rPh sb="0" eb="2">
      <t>ツウシン</t>
    </rPh>
    <rPh sb="2" eb="4">
      <t>ウンパン</t>
    </rPh>
    <rPh sb="4" eb="5">
      <t>ヒ</t>
    </rPh>
    <phoneticPr fontId="4"/>
  </si>
  <si>
    <t>事務所賃料等</t>
    <rPh sb="0" eb="2">
      <t>ジム</t>
    </rPh>
    <rPh sb="2" eb="3">
      <t>ショ</t>
    </rPh>
    <rPh sb="3" eb="5">
      <t>チンリョウ</t>
    </rPh>
    <rPh sb="5" eb="6">
      <t>ナド</t>
    </rPh>
    <phoneticPr fontId="4"/>
  </si>
  <si>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ナド</t>
    </rPh>
    <rPh sb="23" eb="24">
      <t>タイ</t>
    </rPh>
    <rPh sb="26" eb="28">
      <t>ホジョ</t>
    </rPh>
    <phoneticPr fontId="4"/>
  </si>
  <si>
    <t>C.株式会社ノアコンツェル</t>
  </si>
  <si>
    <t>建設工事費等</t>
    <rPh sb="0" eb="2">
      <t>ケンセツ</t>
    </rPh>
    <rPh sb="2" eb="4">
      <t>コウジ</t>
    </rPh>
    <rPh sb="4" eb="5">
      <t>ヒ</t>
    </rPh>
    <rPh sb="5" eb="6">
      <t>トウ</t>
    </rPh>
    <phoneticPr fontId="4"/>
  </si>
  <si>
    <t>株式会社ノアコンツェル</t>
  </si>
  <si>
    <t>株式会社メディカル・ケア米子ホールディングス</t>
  </si>
  <si>
    <t>株式会社コミュニティネット</t>
  </si>
  <si>
    <t>一般社団法人高齢者住宅協会</t>
    <rPh sb="0" eb="2">
      <t>イッパン</t>
    </rPh>
    <rPh sb="2" eb="4">
      <t>シャダン</t>
    </rPh>
    <rPh sb="4" eb="6">
      <t>ホウジン</t>
    </rPh>
    <rPh sb="6" eb="9">
      <t>コウレイシャ</t>
    </rPh>
    <rPh sb="9" eb="11">
      <t>ジュウタク</t>
    </rPh>
    <rPh sb="11" eb="13">
      <t>キョウカイ</t>
    </rPh>
    <phoneticPr fontId="4"/>
  </si>
  <si>
    <t>一般財団法人高齢者住宅財団</t>
    <rPh sb="2" eb="3">
      <t>ザイ</t>
    </rPh>
    <rPh sb="6" eb="9">
      <t>コウレイシャ</t>
    </rPh>
    <rPh sb="9" eb="11">
      <t>ジュウタク</t>
    </rPh>
    <rPh sb="11" eb="13">
      <t>ザイダン</t>
    </rPh>
    <phoneticPr fontId="4"/>
  </si>
  <si>
    <t>一般社団法人日本サステナブル建築協会</t>
  </si>
  <si>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4"/>
  </si>
  <si>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4"/>
  </si>
  <si>
    <t>スマートウェルネス住宅等推進事業に係る技術的な評価事務事業</t>
  </si>
  <si>
    <t>スマートウェルネス住宅等推進モデル事業に係る調査事業</t>
  </si>
  <si>
    <t>株式会社アルテップ</t>
    <rPh sb="0" eb="2">
      <t>カブシキ</t>
    </rPh>
    <rPh sb="2" eb="4">
      <t>カイシャ</t>
    </rPh>
    <phoneticPr fontId="4"/>
  </si>
  <si>
    <t>A.一般社団法人日本サステナブル建築協会</t>
    <rPh sb="2" eb="4">
      <t>イッパン</t>
    </rPh>
    <rPh sb="4" eb="6">
      <t>シャダン</t>
    </rPh>
    <rPh sb="6" eb="8">
      <t>ホウジン</t>
    </rPh>
    <rPh sb="8" eb="10">
      <t>ニホン</t>
    </rPh>
    <rPh sb="16" eb="18">
      <t>ケンチク</t>
    </rPh>
    <rPh sb="18" eb="20">
      <t>キョウカイ</t>
    </rPh>
    <phoneticPr fontId="4"/>
  </si>
  <si>
    <t>委員会、調査等交通費</t>
    <rPh sb="0" eb="3">
      <t>イインカイ</t>
    </rPh>
    <rPh sb="4" eb="6">
      <t>チョウサ</t>
    </rPh>
    <rPh sb="6" eb="7">
      <t>トウ</t>
    </rPh>
    <rPh sb="7" eb="10">
      <t>コウツウヒ</t>
    </rPh>
    <phoneticPr fontId="4"/>
  </si>
  <si>
    <t>本事業は、高齢者等が安心して健康に暮らすことができる「スマートウェルネス住宅」の実現を図るために必要な使途に限定して補助するものであり、また、未来投資戦略2017の実現に向けた優先度の高い事業である。</t>
    <rPh sb="71" eb="73">
      <t>ミライ</t>
    </rPh>
    <rPh sb="73" eb="75">
      <t>トウシ</t>
    </rPh>
    <phoneticPr fontId="4"/>
  </si>
  <si>
    <t>サービス付き高齢者向け住宅整備事業の実施事業数</t>
  </si>
  <si>
    <t>サービス付き高齢者向け住宅のうち既存ストックを活用したものの割合を令和2年度までに20%とする。</t>
    <rPh sb="33" eb="35">
      <t>レイワ</t>
    </rPh>
    <phoneticPr fontId="4"/>
  </si>
  <si>
    <t>㈱タケウチ調査データ収集業務、
通信運搬費、雑役務費</t>
    <rPh sb="5" eb="7">
      <t>チョウサ</t>
    </rPh>
    <rPh sb="10" eb="12">
      <t>シュウシュウ</t>
    </rPh>
    <rPh sb="12" eb="14">
      <t>ギョウム</t>
    </rPh>
    <rPh sb="16" eb="18">
      <t>ツウシン</t>
    </rPh>
    <rPh sb="18" eb="20">
      <t>ウンパン</t>
    </rPh>
    <rPh sb="20" eb="21">
      <t>ヒ</t>
    </rPh>
    <rPh sb="22" eb="23">
      <t>ザツ</t>
    </rPh>
    <rPh sb="23" eb="26">
      <t>エキムヒ</t>
    </rPh>
    <phoneticPr fontId="4"/>
  </si>
  <si>
    <t>個人A</t>
    <rPh sb="0" eb="2">
      <t>コジン</t>
    </rPh>
    <phoneticPr fontId="4"/>
  </si>
  <si>
    <t>申請件数が見込みを下回ったこと及び、年度内に事業が完了せずに繰越した件数が多かったことから、活動実績は見込みを下回っているが、事業は着実に実施されている。</t>
    <rPh sb="0" eb="2">
      <t>シンセイ</t>
    </rPh>
    <rPh sb="2" eb="4">
      <t>ケンスウ</t>
    </rPh>
    <rPh sb="5" eb="7">
      <t>ミコ</t>
    </rPh>
    <rPh sb="9" eb="11">
      <t>シタマワ</t>
    </rPh>
    <rPh sb="15" eb="16">
      <t>オヨ</t>
    </rPh>
    <rPh sb="18" eb="21">
      <t>ネンドナイ</t>
    </rPh>
    <rPh sb="22" eb="24">
      <t>ジギョウ</t>
    </rPh>
    <rPh sb="25" eb="27">
      <t>カンリョウ</t>
    </rPh>
    <rPh sb="30" eb="32">
      <t>クリコシ</t>
    </rPh>
    <rPh sb="34" eb="36">
      <t>ケンスウ</t>
    </rPh>
    <rPh sb="37" eb="38">
      <t>オオ</t>
    </rPh>
    <rPh sb="46" eb="48">
      <t>カツドウ</t>
    </rPh>
    <rPh sb="48" eb="50">
      <t>ジッセキ</t>
    </rPh>
    <rPh sb="51" eb="53">
      <t>ミコ</t>
    </rPh>
    <rPh sb="55" eb="57">
      <t>シタマワ</t>
    </rPh>
    <phoneticPr fontId="4"/>
  </si>
  <si>
    <t>課長　川野　宇宏
課長　宿本　尚吾</t>
    <rPh sb="9" eb="11">
      <t>カチョウ</t>
    </rPh>
    <rPh sb="12" eb="13">
      <t>ヤド</t>
    </rPh>
    <rPh sb="13" eb="14">
      <t>ホン</t>
    </rPh>
    <rPh sb="15" eb="17">
      <t>ショウゴ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</si>
</sst>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69215</xdr:colOff>
      <xdr:row>742</xdr:row>
      <xdr:rowOff>190500</xdr:rowOff>
    </xdr:from>
    <xdr:to>
      <xdr:col>15</xdr:col>
      <xdr:colOff>39370</xdr:colOff>
      <xdr:row>747</xdr:row>
      <xdr:rowOff>13335</xdr:rowOff>
    </xdr:to>
    <xdr:sp macro="" textlink="">
      <xdr:nvSpPr>
        <xdr:cNvPr id="33" name="テキスト ボックス 27"/>
        <xdr:cNvSpPr txBox="1"/>
      </xdr:nvSpPr>
      <xdr:spPr>
        <a:xfrm>
          <a:off x="1469390" y="38881685"/>
          <a:ext cx="1570355" cy="77533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a:ea typeface="ＭＳ Ｐゴシック"/>
            </a:rPr>
            <a:t>国土交通省</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12,447百万円</a:t>
          </a:r>
        </a:p>
      </xdr:txBody>
    </xdr:sp>
    <xdr:clientData/>
  </xdr:twoCellAnchor>
  <xdr:twoCellAnchor>
    <xdr:from>
      <xdr:col>13</xdr:col>
      <xdr:colOff>53340</xdr:colOff>
      <xdr:row>757</xdr:row>
      <xdr:rowOff>67945</xdr:rowOff>
    </xdr:from>
    <xdr:to>
      <xdr:col>21</xdr:col>
      <xdr:colOff>23495</xdr:colOff>
      <xdr:row>761</xdr:row>
      <xdr:rowOff>13335</xdr:rowOff>
    </xdr:to>
    <xdr:sp macro="" textlink="">
      <xdr:nvSpPr>
        <xdr:cNvPr id="34" name="テキスト ボックス 28"/>
        <xdr:cNvSpPr txBox="1"/>
      </xdr:nvSpPr>
      <xdr:spPr>
        <a:xfrm>
          <a:off x="2653665" y="41616630"/>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b="0">
              <a:solidFill>
                <a:sysClr val="windowText" lastClr="000000"/>
              </a:solidFill>
              <a:latin typeface="ＭＳ Ｐゴシック"/>
              <a:ea typeface="ＭＳ Ｐゴシック"/>
            </a:rPr>
            <a:t>12,298百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17</xdr:col>
      <xdr:colOff>22860</xdr:colOff>
      <xdr:row>742</xdr:row>
      <xdr:rowOff>190500</xdr:rowOff>
    </xdr:from>
    <xdr:to>
      <xdr:col>44</xdr:col>
      <xdr:colOff>135890</xdr:colOff>
      <xdr:row>747</xdr:row>
      <xdr:rowOff>16510</xdr:rowOff>
    </xdr:to>
    <xdr:sp macro="" textlink="">
      <xdr:nvSpPr>
        <xdr:cNvPr id="35" name="大かっこ 34"/>
        <xdr:cNvSpPr/>
      </xdr:nvSpPr>
      <xdr:spPr>
        <a:xfrm>
          <a:off x="3423285" y="38881685"/>
          <a:ext cx="5513705" cy="778510"/>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22</xdr:col>
      <xdr:colOff>20320</xdr:colOff>
      <xdr:row>757</xdr:row>
      <xdr:rowOff>67945</xdr:rowOff>
    </xdr:from>
    <xdr:to>
      <xdr:col>44</xdr:col>
      <xdr:colOff>142240</xdr:colOff>
      <xdr:row>761</xdr:row>
      <xdr:rowOff>111760</xdr:rowOff>
    </xdr:to>
    <xdr:sp macro="" textlink="">
      <xdr:nvSpPr>
        <xdr:cNvPr id="36" name="大かっこ 35"/>
        <xdr:cNvSpPr/>
      </xdr:nvSpPr>
      <xdr:spPr>
        <a:xfrm>
          <a:off x="4420870" y="41616630"/>
          <a:ext cx="4522470" cy="805815"/>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19</xdr:col>
      <xdr:colOff>31115</xdr:colOff>
      <xdr:row>763</xdr:row>
      <xdr:rowOff>190500</xdr:rowOff>
    </xdr:from>
    <xdr:to>
      <xdr:col>27</xdr:col>
      <xdr:colOff>1270</xdr:colOff>
      <xdr:row>767</xdr:row>
      <xdr:rowOff>135890</xdr:rowOff>
    </xdr:to>
    <xdr:sp macro="" textlink="">
      <xdr:nvSpPr>
        <xdr:cNvPr id="37" name="テキスト ボックス 52"/>
        <xdr:cNvSpPr txBox="1"/>
      </xdr:nvSpPr>
      <xdr:spPr>
        <a:xfrm>
          <a:off x="3831590" y="42882185"/>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448</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11,590</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19</xdr:col>
      <xdr:colOff>29210</xdr:colOff>
      <xdr:row>768</xdr:row>
      <xdr:rowOff>80010</xdr:rowOff>
    </xdr:from>
    <xdr:to>
      <xdr:col>44</xdr:col>
      <xdr:colOff>133985</xdr:colOff>
      <xdr:row>773</xdr:row>
      <xdr:rowOff>32385</xdr:rowOff>
    </xdr:to>
    <xdr:sp macro="" textlink="">
      <xdr:nvSpPr>
        <xdr:cNvPr id="38" name="大かっこ 37"/>
        <xdr:cNvSpPr/>
      </xdr:nvSpPr>
      <xdr:spPr>
        <a:xfrm>
          <a:off x="3829685" y="43724195"/>
          <a:ext cx="5105400" cy="90487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13</xdr:col>
      <xdr:colOff>46990</xdr:colOff>
      <xdr:row>749</xdr:row>
      <xdr:rowOff>177165</xdr:rowOff>
    </xdr:from>
    <xdr:to>
      <xdr:col>21</xdr:col>
      <xdr:colOff>17145</xdr:colOff>
      <xdr:row>753</xdr:row>
      <xdr:rowOff>122555</xdr:rowOff>
    </xdr:to>
    <xdr:sp macro="" textlink="">
      <xdr:nvSpPr>
        <xdr:cNvPr id="39" name="テキスト ボックス 28"/>
        <xdr:cNvSpPr txBox="1"/>
      </xdr:nvSpPr>
      <xdr:spPr>
        <a:xfrm>
          <a:off x="2647315" y="40201850"/>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A</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（４団体）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149百万円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13</xdr:col>
      <xdr:colOff>46990</xdr:colOff>
      <xdr:row>748</xdr:row>
      <xdr:rowOff>13335</xdr:rowOff>
    </xdr:from>
    <xdr:to>
      <xdr:col>21</xdr:col>
      <xdr:colOff>22225</xdr:colOff>
      <xdr:row>749</xdr:row>
      <xdr:rowOff>170180</xdr:rowOff>
    </xdr:to>
    <xdr:sp macro="" textlink="">
      <xdr:nvSpPr>
        <xdr:cNvPr id="40" name="テキスト ボックス 29"/>
        <xdr:cNvSpPr txBox="1"/>
      </xdr:nvSpPr>
      <xdr:spPr>
        <a:xfrm>
          <a:off x="2647315" y="39847520"/>
          <a:ext cx="1575435" cy="34734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ＭＳ Ｐゴシック"/>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11</xdr:col>
      <xdr:colOff>54610</xdr:colOff>
      <xdr:row>751</xdr:row>
      <xdr:rowOff>149860</xdr:rowOff>
    </xdr:from>
    <xdr:to>
      <xdr:col>13</xdr:col>
      <xdr:colOff>46990</xdr:colOff>
      <xdr:row>751</xdr:row>
      <xdr:rowOff>149860</xdr:rowOff>
    </xdr:to>
    <xdr:cxnSp macro="">
      <xdr:nvCxnSpPr>
        <xdr:cNvPr id="41" name="直線矢印コネクタ 40"/>
        <xdr:cNvCxnSpPr/>
      </xdr:nvCxnSpPr>
      <xdr:spPr>
        <a:xfrm>
          <a:off x="2254885" y="40555545"/>
          <a:ext cx="3924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54610</xdr:colOff>
      <xdr:row>747</xdr:row>
      <xdr:rowOff>11430</xdr:rowOff>
    </xdr:from>
    <xdr:to>
      <xdr:col>11</xdr:col>
      <xdr:colOff>55880</xdr:colOff>
      <xdr:row>759</xdr:row>
      <xdr:rowOff>40640</xdr:rowOff>
    </xdr:to>
    <xdr:cxnSp macro="">
      <xdr:nvCxnSpPr>
        <xdr:cNvPr id="42" name="直線矢印コネクタ 41"/>
        <xdr:cNvCxnSpPr>
          <a:stCxn id="33" idx="2"/>
        </xdr:cNvCxnSpPr>
      </xdr:nvCxnSpPr>
      <xdr:spPr>
        <a:xfrm flipH="1">
          <a:off x="2254885" y="39655115"/>
          <a:ext cx="1270" cy="231521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13335</xdr:colOff>
      <xdr:row>749</xdr:row>
      <xdr:rowOff>177165</xdr:rowOff>
    </xdr:from>
    <xdr:to>
      <xdr:col>44</xdr:col>
      <xdr:colOff>135890</xdr:colOff>
      <xdr:row>753</xdr:row>
      <xdr:rowOff>122555</xdr:rowOff>
    </xdr:to>
    <xdr:sp macro="" textlink="">
      <xdr:nvSpPr>
        <xdr:cNvPr id="43" name="大かっこ 42"/>
        <xdr:cNvSpPr/>
      </xdr:nvSpPr>
      <xdr:spPr>
        <a:xfrm>
          <a:off x="4413885" y="40201850"/>
          <a:ext cx="4523105" cy="707390"/>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11</xdr:col>
      <xdr:colOff>60960</xdr:colOff>
      <xdr:row>759</xdr:row>
      <xdr:rowOff>40640</xdr:rowOff>
    </xdr:from>
    <xdr:to>
      <xdr:col>13</xdr:col>
      <xdr:colOff>53340</xdr:colOff>
      <xdr:row>759</xdr:row>
      <xdr:rowOff>40640</xdr:rowOff>
    </xdr:to>
    <xdr:cxnSp macro="">
      <xdr:nvCxnSpPr>
        <xdr:cNvPr id="44" name="直線矢印コネクタ 43"/>
        <xdr:cNvCxnSpPr/>
      </xdr:nvCxnSpPr>
      <xdr:spPr>
        <a:xfrm>
          <a:off x="2261235" y="41970325"/>
          <a:ext cx="3924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46990</xdr:colOff>
      <xdr:row>755</xdr:row>
      <xdr:rowOff>95885</xdr:rowOff>
    </xdr:from>
    <xdr:to>
      <xdr:col>21</xdr:col>
      <xdr:colOff>23495</xdr:colOff>
      <xdr:row>757</xdr:row>
      <xdr:rowOff>60960</xdr:rowOff>
    </xdr:to>
    <xdr:sp macro="" textlink="">
      <xdr:nvSpPr>
        <xdr:cNvPr id="45" name="テキスト ボックス 29"/>
        <xdr:cNvSpPr txBox="1"/>
      </xdr:nvSpPr>
      <xdr:spPr>
        <a:xfrm>
          <a:off x="2647315" y="41263570"/>
          <a:ext cx="1576705" cy="3460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17</xdr:col>
      <xdr:colOff>22860</xdr:colOff>
      <xdr:row>765</xdr:row>
      <xdr:rowOff>174625</xdr:rowOff>
    </xdr:from>
    <xdr:to>
      <xdr:col>19</xdr:col>
      <xdr:colOff>24765</xdr:colOff>
      <xdr:row>765</xdr:row>
      <xdr:rowOff>174625</xdr:rowOff>
    </xdr:to>
    <xdr:cxnSp macro="">
      <xdr:nvCxnSpPr>
        <xdr:cNvPr id="46" name="直線矢印コネクタ 45"/>
        <xdr:cNvCxnSpPr/>
      </xdr:nvCxnSpPr>
      <xdr:spPr>
        <a:xfrm>
          <a:off x="3423285" y="4324731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24765</xdr:colOff>
      <xdr:row>761</xdr:row>
      <xdr:rowOff>13335</xdr:rowOff>
    </xdr:from>
    <xdr:to>
      <xdr:col>17</xdr:col>
      <xdr:colOff>24765</xdr:colOff>
      <xdr:row>765</xdr:row>
      <xdr:rowOff>162560</xdr:rowOff>
    </xdr:to>
    <xdr:cxnSp macro="">
      <xdr:nvCxnSpPr>
        <xdr:cNvPr id="47" name="直線矢印コネクタ 46"/>
        <xdr:cNvCxnSpPr/>
      </xdr:nvCxnSpPr>
      <xdr:spPr>
        <a:xfrm>
          <a:off x="3425190" y="42324020"/>
          <a:ext cx="0" cy="91122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31115</xdr:colOff>
      <xdr:row>762</xdr:row>
      <xdr:rowOff>27940</xdr:rowOff>
    </xdr:from>
    <xdr:to>
      <xdr:col>27</xdr:col>
      <xdr:colOff>8255</xdr:colOff>
      <xdr:row>763</xdr:row>
      <xdr:rowOff>190500</xdr:rowOff>
    </xdr:to>
    <xdr:sp macro="" textlink="">
      <xdr:nvSpPr>
        <xdr:cNvPr id="48" name="テキスト ボックス 29"/>
        <xdr:cNvSpPr txBox="1"/>
      </xdr:nvSpPr>
      <xdr:spPr>
        <a:xfrm>
          <a:off x="3831590" y="42529125"/>
          <a:ext cx="1577340" cy="3530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114</v>
      </c>
      <c r="AT2" s="880"/>
      <c r="AU2" s="880"/>
      <c r="AV2" s="1" t="str">
        <f>IF(AW2="","","-")</f>
        <v/>
      </c>
      <c r="AW2" s="881"/>
      <c r="AX2" s="881"/>
    </row>
    <row r="3" spans="1:50" ht="21" customHeight="1" x14ac:dyDescent="0.15">
      <c r="A3" s="882" t="s">
        <v>156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83</v>
      </c>
      <c r="AJ3" s="884" t="s">
        <v>191</v>
      </c>
      <c r="AK3" s="884"/>
      <c r="AL3" s="884"/>
      <c r="AM3" s="884"/>
      <c r="AN3" s="884"/>
      <c r="AO3" s="884"/>
      <c r="AP3" s="884"/>
      <c r="AQ3" s="884"/>
      <c r="AR3" s="884"/>
      <c r="AS3" s="884"/>
      <c r="AT3" s="884"/>
      <c r="AU3" s="884"/>
      <c r="AV3" s="884"/>
      <c r="AW3" s="884"/>
      <c r="AX3" s="43" t="s">
        <v>14</v>
      </c>
    </row>
    <row r="4" spans="1:50" ht="24.75" customHeight="1" x14ac:dyDescent="0.15">
      <c r="A4" s="885" t="s">
        <v>47</v>
      </c>
      <c r="B4" s="886"/>
      <c r="C4" s="886"/>
      <c r="D4" s="886"/>
      <c r="E4" s="886"/>
      <c r="F4" s="886"/>
      <c r="G4" s="887" t="s">
        <v>227</v>
      </c>
      <c r="H4" s="888"/>
      <c r="I4" s="888"/>
      <c r="J4" s="888"/>
      <c r="K4" s="888"/>
      <c r="L4" s="888"/>
      <c r="M4" s="888"/>
      <c r="N4" s="888"/>
      <c r="O4" s="888"/>
      <c r="P4" s="888"/>
      <c r="Q4" s="888"/>
      <c r="R4" s="888"/>
      <c r="S4" s="888"/>
      <c r="T4" s="888"/>
      <c r="U4" s="888"/>
      <c r="V4" s="888"/>
      <c r="W4" s="888"/>
      <c r="X4" s="888"/>
      <c r="Y4" s="889" t="s">
        <v>10</v>
      </c>
      <c r="Z4" s="890"/>
      <c r="AA4" s="890"/>
      <c r="AB4" s="890"/>
      <c r="AC4" s="890"/>
      <c r="AD4" s="891"/>
      <c r="AE4" s="892" t="s">
        <v>503</v>
      </c>
      <c r="AF4" s="888"/>
      <c r="AG4" s="888"/>
      <c r="AH4" s="888"/>
      <c r="AI4" s="888"/>
      <c r="AJ4" s="888"/>
      <c r="AK4" s="888"/>
      <c r="AL4" s="888"/>
      <c r="AM4" s="888"/>
      <c r="AN4" s="888"/>
      <c r="AO4" s="888"/>
      <c r="AP4" s="893"/>
      <c r="AQ4" s="894" t="s">
        <v>24</v>
      </c>
      <c r="AR4" s="890"/>
      <c r="AS4" s="890"/>
      <c r="AT4" s="890"/>
      <c r="AU4" s="890"/>
      <c r="AV4" s="890"/>
      <c r="AW4" s="890"/>
      <c r="AX4" s="895"/>
    </row>
    <row r="5" spans="1:50" ht="30" customHeight="1" x14ac:dyDescent="0.15">
      <c r="A5" s="896" t="s">
        <v>121</v>
      </c>
      <c r="B5" s="897"/>
      <c r="C5" s="897"/>
      <c r="D5" s="897"/>
      <c r="E5" s="897"/>
      <c r="F5" s="898"/>
      <c r="G5" s="899" t="s">
        <v>480</v>
      </c>
      <c r="H5" s="900"/>
      <c r="I5" s="900"/>
      <c r="J5" s="900"/>
      <c r="K5" s="900"/>
      <c r="L5" s="900"/>
      <c r="M5" s="901" t="s">
        <v>119</v>
      </c>
      <c r="N5" s="902"/>
      <c r="O5" s="902"/>
      <c r="P5" s="902"/>
      <c r="Q5" s="902"/>
      <c r="R5" s="903"/>
      <c r="S5" s="904" t="s">
        <v>285</v>
      </c>
      <c r="T5" s="900"/>
      <c r="U5" s="900"/>
      <c r="V5" s="900"/>
      <c r="W5" s="900"/>
      <c r="X5" s="905"/>
      <c r="Y5" s="906" t="s">
        <v>27</v>
      </c>
      <c r="Z5" s="723"/>
      <c r="AA5" s="723"/>
      <c r="AB5" s="723"/>
      <c r="AC5" s="723"/>
      <c r="AD5" s="724"/>
      <c r="AE5" s="907" t="s">
        <v>235</v>
      </c>
      <c r="AF5" s="907"/>
      <c r="AG5" s="907"/>
      <c r="AH5" s="907"/>
      <c r="AI5" s="907"/>
      <c r="AJ5" s="907"/>
      <c r="AK5" s="907"/>
      <c r="AL5" s="907"/>
      <c r="AM5" s="907"/>
      <c r="AN5" s="907"/>
      <c r="AO5" s="907"/>
      <c r="AP5" s="908"/>
      <c r="AQ5" s="909" t="s">
        <v>562</v>
      </c>
      <c r="AR5" s="910"/>
      <c r="AS5" s="910"/>
      <c r="AT5" s="910"/>
      <c r="AU5" s="910"/>
      <c r="AV5" s="910"/>
      <c r="AW5" s="910"/>
      <c r="AX5" s="911"/>
    </row>
    <row r="6" spans="1:50" ht="39" customHeight="1" x14ac:dyDescent="0.15">
      <c r="A6" s="841" t="s">
        <v>28</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407</v>
      </c>
      <c r="H7" s="760"/>
      <c r="I7" s="760"/>
      <c r="J7" s="760"/>
      <c r="K7" s="760"/>
      <c r="L7" s="760"/>
      <c r="M7" s="760"/>
      <c r="N7" s="760"/>
      <c r="O7" s="760"/>
      <c r="P7" s="760"/>
      <c r="Q7" s="760"/>
      <c r="R7" s="760"/>
      <c r="S7" s="760"/>
      <c r="T7" s="760"/>
      <c r="U7" s="760"/>
      <c r="V7" s="760"/>
      <c r="W7" s="760"/>
      <c r="X7" s="761"/>
      <c r="Y7" s="850" t="s">
        <v>233</v>
      </c>
      <c r="Z7" s="256"/>
      <c r="AA7" s="256"/>
      <c r="AB7" s="256"/>
      <c r="AC7" s="256"/>
      <c r="AD7" s="851"/>
      <c r="AE7" s="852" t="s">
        <v>505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307</v>
      </c>
      <c r="B8" s="847"/>
      <c r="C8" s="847"/>
      <c r="D8" s="847"/>
      <c r="E8" s="847"/>
      <c r="F8" s="848"/>
      <c r="G8" s="855" t="str">
        <f>入力規則等!A27</f>
        <v>高齢社会対策、子ども・若者育成支援、障害者施策、少子化社会対策、地方創生</v>
      </c>
      <c r="H8" s="856"/>
      <c r="I8" s="856"/>
      <c r="J8" s="856"/>
      <c r="K8" s="856"/>
      <c r="L8" s="856"/>
      <c r="M8" s="856"/>
      <c r="N8" s="856"/>
      <c r="O8" s="856"/>
      <c r="P8" s="856"/>
      <c r="Q8" s="856"/>
      <c r="R8" s="856"/>
      <c r="S8" s="856"/>
      <c r="T8" s="856"/>
      <c r="U8" s="856"/>
      <c r="V8" s="856"/>
      <c r="W8" s="856"/>
      <c r="X8" s="857"/>
      <c r="Y8" s="858" t="s">
        <v>309</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72</v>
      </c>
      <c r="B9" s="117"/>
      <c r="C9" s="117"/>
      <c r="D9" s="117"/>
      <c r="E9" s="117"/>
      <c r="F9" s="117"/>
      <c r="G9" s="863" t="s">
        <v>176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5" customHeight="1" x14ac:dyDescent="0.15">
      <c r="A10" s="866" t="s">
        <v>81</v>
      </c>
      <c r="B10" s="867"/>
      <c r="C10" s="867"/>
      <c r="D10" s="867"/>
      <c r="E10" s="867"/>
      <c r="F10" s="867"/>
      <c r="G10" s="868" t="s">
        <v>441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20</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76</v>
      </c>
      <c r="B12" s="114"/>
      <c r="C12" s="114"/>
      <c r="D12" s="114"/>
      <c r="E12" s="114"/>
      <c r="F12" s="115"/>
      <c r="G12" s="875"/>
      <c r="H12" s="876"/>
      <c r="I12" s="876"/>
      <c r="J12" s="876"/>
      <c r="K12" s="876"/>
      <c r="L12" s="876"/>
      <c r="M12" s="876"/>
      <c r="N12" s="876"/>
      <c r="O12" s="876"/>
      <c r="P12" s="266" t="s">
        <v>160</v>
      </c>
      <c r="Q12" s="267"/>
      <c r="R12" s="267"/>
      <c r="S12" s="267"/>
      <c r="T12" s="267"/>
      <c r="U12" s="267"/>
      <c r="V12" s="268"/>
      <c r="W12" s="266" t="s">
        <v>395</v>
      </c>
      <c r="X12" s="267"/>
      <c r="Y12" s="267"/>
      <c r="Z12" s="267"/>
      <c r="AA12" s="267"/>
      <c r="AB12" s="267"/>
      <c r="AC12" s="268"/>
      <c r="AD12" s="266" t="s">
        <v>71</v>
      </c>
      <c r="AE12" s="267"/>
      <c r="AF12" s="267"/>
      <c r="AG12" s="267"/>
      <c r="AH12" s="267"/>
      <c r="AI12" s="267"/>
      <c r="AJ12" s="268"/>
      <c r="AK12" s="266" t="s">
        <v>343</v>
      </c>
      <c r="AL12" s="267"/>
      <c r="AM12" s="267"/>
      <c r="AN12" s="267"/>
      <c r="AO12" s="267"/>
      <c r="AP12" s="267"/>
      <c r="AQ12" s="268"/>
      <c r="AR12" s="266" t="s">
        <v>412</v>
      </c>
      <c r="AS12" s="267"/>
      <c r="AT12" s="267"/>
      <c r="AU12" s="267"/>
      <c r="AV12" s="267"/>
      <c r="AW12" s="267"/>
      <c r="AX12" s="877"/>
    </row>
    <row r="13" spans="1:50" ht="21" customHeight="1" x14ac:dyDescent="0.15">
      <c r="A13" s="76"/>
      <c r="B13" s="77"/>
      <c r="C13" s="77"/>
      <c r="D13" s="77"/>
      <c r="E13" s="77"/>
      <c r="F13" s="78"/>
      <c r="G13" s="425" t="s">
        <v>4</v>
      </c>
      <c r="H13" s="426"/>
      <c r="I13" s="834" t="s">
        <v>17</v>
      </c>
      <c r="J13" s="835"/>
      <c r="K13" s="835"/>
      <c r="L13" s="835"/>
      <c r="M13" s="835"/>
      <c r="N13" s="835"/>
      <c r="O13" s="836"/>
      <c r="P13" s="791">
        <v>32000</v>
      </c>
      <c r="Q13" s="792"/>
      <c r="R13" s="792"/>
      <c r="S13" s="792"/>
      <c r="T13" s="792"/>
      <c r="U13" s="792"/>
      <c r="V13" s="793"/>
      <c r="W13" s="791">
        <v>30500</v>
      </c>
      <c r="X13" s="792"/>
      <c r="Y13" s="792"/>
      <c r="Z13" s="792"/>
      <c r="AA13" s="792"/>
      <c r="AB13" s="792"/>
      <c r="AC13" s="793"/>
      <c r="AD13" s="791">
        <v>27500</v>
      </c>
      <c r="AE13" s="792"/>
      <c r="AF13" s="792"/>
      <c r="AG13" s="792"/>
      <c r="AH13" s="792"/>
      <c r="AI13" s="792"/>
      <c r="AJ13" s="793"/>
      <c r="AK13" s="791">
        <v>25000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27"/>
      <c r="H14" s="428"/>
      <c r="I14" s="820" t="s">
        <v>7</v>
      </c>
      <c r="J14" s="826"/>
      <c r="K14" s="826"/>
      <c r="L14" s="826"/>
      <c r="M14" s="826"/>
      <c r="N14" s="826"/>
      <c r="O14" s="827"/>
      <c r="P14" s="791" t="s">
        <v>407</v>
      </c>
      <c r="Q14" s="792"/>
      <c r="R14" s="792"/>
      <c r="S14" s="792"/>
      <c r="T14" s="792"/>
      <c r="U14" s="792"/>
      <c r="V14" s="793"/>
      <c r="W14" s="791" t="s">
        <v>407</v>
      </c>
      <c r="X14" s="792"/>
      <c r="Y14" s="792"/>
      <c r="Z14" s="792"/>
      <c r="AA14" s="792"/>
      <c r="AB14" s="792"/>
      <c r="AC14" s="793"/>
      <c r="AD14" s="791" t="s">
        <v>407</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27"/>
      <c r="H15" s="428"/>
      <c r="I15" s="820" t="s">
        <v>103</v>
      </c>
      <c r="J15" s="821"/>
      <c r="K15" s="821"/>
      <c r="L15" s="821"/>
      <c r="M15" s="821"/>
      <c r="N15" s="821"/>
      <c r="O15" s="822"/>
      <c r="P15" s="791">
        <v>21078</v>
      </c>
      <c r="Q15" s="792"/>
      <c r="R15" s="792"/>
      <c r="S15" s="792"/>
      <c r="T15" s="792"/>
      <c r="U15" s="792"/>
      <c r="V15" s="793"/>
      <c r="W15" s="791">
        <v>23067</v>
      </c>
      <c r="X15" s="792"/>
      <c r="Y15" s="792"/>
      <c r="Z15" s="792"/>
      <c r="AA15" s="792"/>
      <c r="AB15" s="792"/>
      <c r="AC15" s="793"/>
      <c r="AD15" s="791">
        <v>13893</v>
      </c>
      <c r="AE15" s="792"/>
      <c r="AF15" s="792"/>
      <c r="AG15" s="792"/>
      <c r="AH15" s="792"/>
      <c r="AI15" s="792"/>
      <c r="AJ15" s="793"/>
      <c r="AK15" s="791">
        <v>11362</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27"/>
      <c r="H16" s="428"/>
      <c r="I16" s="820" t="s">
        <v>55</v>
      </c>
      <c r="J16" s="821"/>
      <c r="K16" s="821"/>
      <c r="L16" s="821"/>
      <c r="M16" s="821"/>
      <c r="N16" s="821"/>
      <c r="O16" s="822"/>
      <c r="P16" s="791">
        <v>-23067</v>
      </c>
      <c r="Q16" s="792"/>
      <c r="R16" s="792"/>
      <c r="S16" s="792"/>
      <c r="T16" s="792"/>
      <c r="U16" s="792"/>
      <c r="V16" s="793"/>
      <c r="W16" s="791">
        <v>-13893</v>
      </c>
      <c r="X16" s="792"/>
      <c r="Y16" s="792"/>
      <c r="Z16" s="792"/>
      <c r="AA16" s="792"/>
      <c r="AB16" s="792"/>
      <c r="AC16" s="793"/>
      <c r="AD16" s="791">
        <v>-11362</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27"/>
      <c r="H17" s="428"/>
      <c r="I17" s="820" t="s">
        <v>113</v>
      </c>
      <c r="J17" s="826"/>
      <c r="K17" s="826"/>
      <c r="L17" s="826"/>
      <c r="M17" s="826"/>
      <c r="N17" s="826"/>
      <c r="O17" s="827"/>
      <c r="P17" s="791">
        <v>-8000</v>
      </c>
      <c r="Q17" s="792"/>
      <c r="R17" s="792"/>
      <c r="S17" s="792"/>
      <c r="T17" s="792"/>
      <c r="U17" s="792"/>
      <c r="V17" s="793"/>
      <c r="W17" s="791">
        <v>-11126</v>
      </c>
      <c r="X17" s="792"/>
      <c r="Y17" s="792"/>
      <c r="Z17" s="792"/>
      <c r="AA17" s="792"/>
      <c r="AB17" s="792"/>
      <c r="AC17" s="793"/>
      <c r="AD17" s="791">
        <v>-5927</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29"/>
      <c r="H18" s="430"/>
      <c r="I18" s="830" t="s">
        <v>66</v>
      </c>
      <c r="J18" s="831"/>
      <c r="K18" s="831"/>
      <c r="L18" s="831"/>
      <c r="M18" s="831"/>
      <c r="N18" s="831"/>
      <c r="O18" s="832"/>
      <c r="P18" s="787">
        <f>SUM(P13:V17)</f>
        <v>22011</v>
      </c>
      <c r="Q18" s="788"/>
      <c r="R18" s="788"/>
      <c r="S18" s="788"/>
      <c r="T18" s="788"/>
      <c r="U18" s="788"/>
      <c r="V18" s="789"/>
      <c r="W18" s="787">
        <f>SUM(W13:AC17)</f>
        <v>28548</v>
      </c>
      <c r="X18" s="788"/>
      <c r="Y18" s="788"/>
      <c r="Z18" s="788"/>
      <c r="AA18" s="788"/>
      <c r="AB18" s="788"/>
      <c r="AC18" s="789"/>
      <c r="AD18" s="787">
        <f>SUM(AD13:AJ17)</f>
        <v>24104</v>
      </c>
      <c r="AE18" s="788"/>
      <c r="AF18" s="788"/>
      <c r="AG18" s="788"/>
      <c r="AH18" s="788"/>
      <c r="AI18" s="788"/>
      <c r="AJ18" s="789"/>
      <c r="AK18" s="787">
        <f>SUM(AK13:AQ17)</f>
        <v>36362</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32</v>
      </c>
      <c r="H19" s="813"/>
      <c r="I19" s="813"/>
      <c r="J19" s="813"/>
      <c r="K19" s="813"/>
      <c r="L19" s="813"/>
      <c r="M19" s="813"/>
      <c r="N19" s="813"/>
      <c r="O19" s="813"/>
      <c r="P19" s="791">
        <v>17590</v>
      </c>
      <c r="Q19" s="792"/>
      <c r="R19" s="792"/>
      <c r="S19" s="792"/>
      <c r="T19" s="792"/>
      <c r="U19" s="792"/>
      <c r="V19" s="793"/>
      <c r="W19" s="791">
        <v>16303</v>
      </c>
      <c r="X19" s="792"/>
      <c r="Y19" s="792"/>
      <c r="Z19" s="792"/>
      <c r="AA19" s="792"/>
      <c r="AB19" s="792"/>
      <c r="AC19" s="793"/>
      <c r="AD19" s="791">
        <v>12447</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37</v>
      </c>
      <c r="H20" s="813"/>
      <c r="I20" s="813"/>
      <c r="J20" s="813"/>
      <c r="K20" s="813"/>
      <c r="L20" s="813"/>
      <c r="M20" s="813"/>
      <c r="N20" s="813"/>
      <c r="O20" s="813"/>
      <c r="P20" s="816">
        <f>IF(P18=0,"-",SUM(P19)/P18)</f>
        <v>0.79914588160465216</v>
      </c>
      <c r="Q20" s="816"/>
      <c r="R20" s="816"/>
      <c r="S20" s="816"/>
      <c r="T20" s="816"/>
      <c r="U20" s="816"/>
      <c r="V20" s="816"/>
      <c r="W20" s="816">
        <f>IF(W18=0,"-",SUM(W19)/W18)</f>
        <v>0.57107328008967351</v>
      </c>
      <c r="X20" s="816"/>
      <c r="Y20" s="816"/>
      <c r="Z20" s="816"/>
      <c r="AA20" s="816"/>
      <c r="AB20" s="816"/>
      <c r="AC20" s="816"/>
      <c r="AD20" s="816">
        <f>IF(AD18=0,"-",SUM(AD19)/AD18)</f>
        <v>0.51638732160637235</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368</v>
      </c>
      <c r="H21" s="819"/>
      <c r="I21" s="819"/>
      <c r="J21" s="819"/>
      <c r="K21" s="819"/>
      <c r="L21" s="819"/>
      <c r="M21" s="819"/>
      <c r="N21" s="819"/>
      <c r="O21" s="819"/>
      <c r="P21" s="816">
        <f>IF(P19=0,"-",SUM(P19)/SUM(P13,P14))</f>
        <v>0.5496875</v>
      </c>
      <c r="Q21" s="816"/>
      <c r="R21" s="816"/>
      <c r="S21" s="816"/>
      <c r="T21" s="816"/>
      <c r="U21" s="816"/>
      <c r="V21" s="816"/>
      <c r="W21" s="816">
        <f>IF(W19=0,"-",SUM(W19)/SUM(W13,W14))</f>
        <v>0.53452459016393439</v>
      </c>
      <c r="X21" s="816"/>
      <c r="Y21" s="816"/>
      <c r="Z21" s="816"/>
      <c r="AA21" s="816"/>
      <c r="AB21" s="816"/>
      <c r="AC21" s="816"/>
      <c r="AD21" s="816">
        <f>IF(AD19=0,"-",SUM(AD19)/SUM(AD13,AD14))</f>
        <v>0.45261818181818175</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414</v>
      </c>
      <c r="B22" s="120"/>
      <c r="C22" s="120"/>
      <c r="D22" s="120"/>
      <c r="E22" s="120"/>
      <c r="F22" s="121"/>
      <c r="G22" s="801" t="s">
        <v>217</v>
      </c>
      <c r="H22" s="188"/>
      <c r="I22" s="188"/>
      <c r="J22" s="188"/>
      <c r="K22" s="188"/>
      <c r="L22" s="188"/>
      <c r="M22" s="188"/>
      <c r="N22" s="188"/>
      <c r="O22" s="189"/>
      <c r="P22" s="187" t="s">
        <v>393</v>
      </c>
      <c r="Q22" s="188"/>
      <c r="R22" s="188"/>
      <c r="S22" s="188"/>
      <c r="T22" s="188"/>
      <c r="U22" s="188"/>
      <c r="V22" s="189"/>
      <c r="W22" s="187" t="s">
        <v>416</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254</v>
      </c>
      <c r="H23" s="804"/>
      <c r="I23" s="804"/>
      <c r="J23" s="804"/>
      <c r="K23" s="804"/>
      <c r="L23" s="804"/>
      <c r="M23" s="804"/>
      <c r="N23" s="804"/>
      <c r="O23" s="805"/>
      <c r="P23" s="806">
        <v>25000</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138</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66</v>
      </c>
      <c r="H29" s="731"/>
      <c r="I29" s="731"/>
      <c r="J29" s="731"/>
      <c r="K29" s="731"/>
      <c r="L29" s="731"/>
      <c r="M29" s="731"/>
      <c r="N29" s="731"/>
      <c r="O29" s="732"/>
      <c r="P29" s="791">
        <f>AK13</f>
        <v>25000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365</v>
      </c>
      <c r="B30" s="432"/>
      <c r="C30" s="432"/>
      <c r="D30" s="432"/>
      <c r="E30" s="432"/>
      <c r="F30" s="433"/>
      <c r="G30" s="434" t="s">
        <v>183</v>
      </c>
      <c r="H30" s="435"/>
      <c r="I30" s="435"/>
      <c r="J30" s="435"/>
      <c r="K30" s="435"/>
      <c r="L30" s="435"/>
      <c r="M30" s="435"/>
      <c r="N30" s="435"/>
      <c r="O30" s="436"/>
      <c r="P30" s="437" t="s">
        <v>78</v>
      </c>
      <c r="Q30" s="435"/>
      <c r="R30" s="435"/>
      <c r="S30" s="435"/>
      <c r="T30" s="435"/>
      <c r="U30" s="435"/>
      <c r="V30" s="435"/>
      <c r="W30" s="435"/>
      <c r="X30" s="436"/>
      <c r="Y30" s="438"/>
      <c r="Z30" s="439"/>
      <c r="AA30" s="440"/>
      <c r="AB30" s="441" t="s">
        <v>41</v>
      </c>
      <c r="AC30" s="442"/>
      <c r="AD30" s="443"/>
      <c r="AE30" s="441" t="s">
        <v>160</v>
      </c>
      <c r="AF30" s="442"/>
      <c r="AG30" s="442"/>
      <c r="AH30" s="443"/>
      <c r="AI30" s="441" t="s">
        <v>395</v>
      </c>
      <c r="AJ30" s="442"/>
      <c r="AK30" s="442"/>
      <c r="AL30" s="443"/>
      <c r="AM30" s="444" t="s">
        <v>71</v>
      </c>
      <c r="AN30" s="444"/>
      <c r="AO30" s="444"/>
      <c r="AP30" s="441"/>
      <c r="AQ30" s="797" t="s">
        <v>276</v>
      </c>
      <c r="AR30" s="798"/>
      <c r="AS30" s="798"/>
      <c r="AT30" s="799"/>
      <c r="AU30" s="435" t="s">
        <v>216</v>
      </c>
      <c r="AV30" s="435"/>
      <c r="AW30" s="435"/>
      <c r="AX30" s="800"/>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61" t="s">
        <v>407</v>
      </c>
      <c r="AR31" s="194"/>
      <c r="AS31" s="172" t="s">
        <v>277</v>
      </c>
      <c r="AT31" s="173"/>
      <c r="AU31" s="242">
        <v>7</v>
      </c>
      <c r="AV31" s="242"/>
      <c r="AW31" s="309" t="s">
        <v>268</v>
      </c>
      <c r="AX31" s="744"/>
    </row>
    <row r="32" spans="1:50" ht="23.25" customHeight="1" x14ac:dyDescent="0.15">
      <c r="A32" s="363"/>
      <c r="B32" s="361"/>
      <c r="C32" s="361"/>
      <c r="D32" s="361"/>
      <c r="E32" s="361"/>
      <c r="F32" s="362"/>
      <c r="G32" s="354" t="s">
        <v>506</v>
      </c>
      <c r="H32" s="355"/>
      <c r="I32" s="355"/>
      <c r="J32" s="355"/>
      <c r="K32" s="355"/>
      <c r="L32" s="355"/>
      <c r="M32" s="355"/>
      <c r="N32" s="355"/>
      <c r="O32" s="380"/>
      <c r="P32" s="95" t="s">
        <v>210</v>
      </c>
      <c r="Q32" s="95"/>
      <c r="R32" s="95"/>
      <c r="S32" s="95"/>
      <c r="T32" s="95"/>
      <c r="U32" s="95"/>
      <c r="V32" s="95"/>
      <c r="W32" s="95"/>
      <c r="X32" s="182"/>
      <c r="Y32" s="687" t="s">
        <v>45</v>
      </c>
      <c r="Z32" s="779"/>
      <c r="AA32" s="780"/>
      <c r="AB32" s="725" t="s">
        <v>46</v>
      </c>
      <c r="AC32" s="725"/>
      <c r="AD32" s="725"/>
      <c r="AE32" s="325">
        <v>2.4</v>
      </c>
      <c r="AF32" s="326"/>
      <c r="AG32" s="326"/>
      <c r="AH32" s="326"/>
      <c r="AI32" s="325">
        <v>2.5</v>
      </c>
      <c r="AJ32" s="326"/>
      <c r="AK32" s="326"/>
      <c r="AL32" s="326"/>
      <c r="AM32" s="325" t="s">
        <v>407</v>
      </c>
      <c r="AN32" s="326"/>
      <c r="AO32" s="326"/>
      <c r="AP32" s="326"/>
      <c r="AQ32" s="191" t="s">
        <v>407</v>
      </c>
      <c r="AR32" s="192"/>
      <c r="AS32" s="192"/>
      <c r="AT32" s="193"/>
      <c r="AU32" s="326" t="s">
        <v>407</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85</v>
      </c>
      <c r="Z33" s="267"/>
      <c r="AA33" s="268"/>
      <c r="AB33" s="740" t="s">
        <v>46</v>
      </c>
      <c r="AC33" s="740"/>
      <c r="AD33" s="740"/>
      <c r="AE33" s="325" t="s">
        <v>407</v>
      </c>
      <c r="AF33" s="326"/>
      <c r="AG33" s="326"/>
      <c r="AH33" s="326"/>
      <c r="AI33" s="325" t="s">
        <v>407</v>
      </c>
      <c r="AJ33" s="326"/>
      <c r="AK33" s="326"/>
      <c r="AL33" s="326"/>
      <c r="AM33" s="325" t="s">
        <v>407</v>
      </c>
      <c r="AN33" s="326"/>
      <c r="AO33" s="326"/>
      <c r="AP33" s="326"/>
      <c r="AQ33" s="191" t="s">
        <v>407</v>
      </c>
      <c r="AR33" s="192"/>
      <c r="AS33" s="192"/>
      <c r="AT33" s="193"/>
      <c r="AU33" s="326">
        <v>4</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50</v>
      </c>
      <c r="Z34" s="267"/>
      <c r="AA34" s="268"/>
      <c r="AB34" s="411" t="s">
        <v>46</v>
      </c>
      <c r="AC34" s="411"/>
      <c r="AD34" s="411"/>
      <c r="AE34" s="325">
        <f>ROUND(AE32/$AU$33*100,0)</f>
        <v>60</v>
      </c>
      <c r="AF34" s="326"/>
      <c r="AG34" s="326"/>
      <c r="AH34" s="326"/>
      <c r="AI34" s="325">
        <f>ROUND(AI32/$AU$33*100,0)</f>
        <v>63</v>
      </c>
      <c r="AJ34" s="326"/>
      <c r="AK34" s="326"/>
      <c r="AL34" s="326"/>
      <c r="AM34" s="325" t="s">
        <v>407</v>
      </c>
      <c r="AN34" s="326"/>
      <c r="AO34" s="326"/>
      <c r="AP34" s="326"/>
      <c r="AQ34" s="191" t="s">
        <v>407</v>
      </c>
      <c r="AR34" s="192"/>
      <c r="AS34" s="192"/>
      <c r="AT34" s="193"/>
      <c r="AU34" s="326" t="s">
        <v>407</v>
      </c>
      <c r="AV34" s="326"/>
      <c r="AW34" s="326"/>
      <c r="AX34" s="412"/>
    </row>
    <row r="35" spans="1:50" ht="23.25" customHeight="1" x14ac:dyDescent="0.15">
      <c r="A35" s="278" t="s">
        <v>239</v>
      </c>
      <c r="B35" s="279"/>
      <c r="C35" s="279"/>
      <c r="D35" s="279"/>
      <c r="E35" s="279"/>
      <c r="F35" s="280"/>
      <c r="G35" s="354" t="s">
        <v>75</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365</v>
      </c>
      <c r="B37" s="406"/>
      <c r="C37" s="406"/>
      <c r="D37" s="406"/>
      <c r="E37" s="406"/>
      <c r="F37" s="407"/>
      <c r="G37" s="367" t="s">
        <v>183</v>
      </c>
      <c r="H37" s="368"/>
      <c r="I37" s="368"/>
      <c r="J37" s="368"/>
      <c r="K37" s="368"/>
      <c r="L37" s="368"/>
      <c r="M37" s="368"/>
      <c r="N37" s="368"/>
      <c r="O37" s="369"/>
      <c r="P37" s="370" t="s">
        <v>78</v>
      </c>
      <c r="Q37" s="368"/>
      <c r="R37" s="368"/>
      <c r="S37" s="368"/>
      <c r="T37" s="368"/>
      <c r="U37" s="368"/>
      <c r="V37" s="368"/>
      <c r="W37" s="368"/>
      <c r="X37" s="369"/>
      <c r="Y37" s="371"/>
      <c r="Z37" s="372"/>
      <c r="AA37" s="373"/>
      <c r="AB37" s="377" t="s">
        <v>41</v>
      </c>
      <c r="AC37" s="378"/>
      <c r="AD37" s="379"/>
      <c r="AE37" s="290" t="s">
        <v>160</v>
      </c>
      <c r="AF37" s="291"/>
      <c r="AG37" s="291"/>
      <c r="AH37" s="292"/>
      <c r="AI37" s="290" t="s">
        <v>395</v>
      </c>
      <c r="AJ37" s="291"/>
      <c r="AK37" s="291"/>
      <c r="AL37" s="292"/>
      <c r="AM37" s="293" t="s">
        <v>71</v>
      </c>
      <c r="AN37" s="293"/>
      <c r="AO37" s="293"/>
      <c r="AP37" s="293"/>
      <c r="AQ37" s="228" t="s">
        <v>276</v>
      </c>
      <c r="AR37" s="223"/>
      <c r="AS37" s="223"/>
      <c r="AT37" s="224"/>
      <c r="AU37" s="368" t="s">
        <v>216</v>
      </c>
      <c r="AV37" s="368"/>
      <c r="AW37" s="368"/>
      <c r="AX37" s="783"/>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61" t="s">
        <v>407</v>
      </c>
      <c r="AR38" s="194"/>
      <c r="AS38" s="172" t="s">
        <v>277</v>
      </c>
      <c r="AT38" s="173"/>
      <c r="AU38" s="242">
        <v>2</v>
      </c>
      <c r="AV38" s="242"/>
      <c r="AW38" s="309" t="s">
        <v>268</v>
      </c>
      <c r="AX38" s="744"/>
    </row>
    <row r="39" spans="1:50" ht="39.950000000000003" customHeight="1" x14ac:dyDescent="0.15">
      <c r="A39" s="363"/>
      <c r="B39" s="361"/>
      <c r="C39" s="361"/>
      <c r="D39" s="361"/>
      <c r="E39" s="361"/>
      <c r="F39" s="362"/>
      <c r="G39" s="354" t="s">
        <v>558</v>
      </c>
      <c r="H39" s="355"/>
      <c r="I39" s="355"/>
      <c r="J39" s="355"/>
      <c r="K39" s="355"/>
      <c r="L39" s="355"/>
      <c r="M39" s="355"/>
      <c r="N39" s="355"/>
      <c r="O39" s="380"/>
      <c r="P39" s="95" t="s">
        <v>507</v>
      </c>
      <c r="Q39" s="95"/>
      <c r="R39" s="95"/>
      <c r="S39" s="95"/>
      <c r="T39" s="95"/>
      <c r="U39" s="95"/>
      <c r="V39" s="95"/>
      <c r="W39" s="95"/>
      <c r="X39" s="182"/>
      <c r="Y39" s="687" t="s">
        <v>45</v>
      </c>
      <c r="Z39" s="779"/>
      <c r="AA39" s="780"/>
      <c r="AB39" s="725" t="s">
        <v>46</v>
      </c>
      <c r="AC39" s="725"/>
      <c r="AD39" s="725"/>
      <c r="AE39" s="325">
        <v>3.4</v>
      </c>
      <c r="AF39" s="326"/>
      <c r="AG39" s="326"/>
      <c r="AH39" s="326"/>
      <c r="AI39" s="325">
        <v>3.5</v>
      </c>
      <c r="AJ39" s="326"/>
      <c r="AK39" s="326"/>
      <c r="AL39" s="326"/>
      <c r="AM39" s="325">
        <v>6.2</v>
      </c>
      <c r="AN39" s="326"/>
      <c r="AO39" s="326"/>
      <c r="AP39" s="326"/>
      <c r="AQ39" s="191" t="s">
        <v>407</v>
      </c>
      <c r="AR39" s="192"/>
      <c r="AS39" s="192"/>
      <c r="AT39" s="193"/>
      <c r="AU39" s="326" t="s">
        <v>407</v>
      </c>
      <c r="AV39" s="326"/>
      <c r="AW39" s="326"/>
      <c r="AX39" s="412"/>
    </row>
    <row r="40" spans="1:50" ht="39.950000000000003"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85</v>
      </c>
      <c r="Z40" s="267"/>
      <c r="AA40" s="268"/>
      <c r="AB40" s="740" t="s">
        <v>46</v>
      </c>
      <c r="AC40" s="740"/>
      <c r="AD40" s="740"/>
      <c r="AE40" s="325" t="s">
        <v>407</v>
      </c>
      <c r="AF40" s="326"/>
      <c r="AG40" s="326"/>
      <c r="AH40" s="326"/>
      <c r="AI40" s="325" t="s">
        <v>407</v>
      </c>
      <c r="AJ40" s="326"/>
      <c r="AK40" s="326"/>
      <c r="AL40" s="326"/>
      <c r="AM40" s="325" t="s">
        <v>407</v>
      </c>
      <c r="AN40" s="326"/>
      <c r="AO40" s="326"/>
      <c r="AP40" s="326"/>
      <c r="AQ40" s="191" t="s">
        <v>407</v>
      </c>
      <c r="AR40" s="192"/>
      <c r="AS40" s="192"/>
      <c r="AT40" s="193"/>
      <c r="AU40" s="326">
        <v>20</v>
      </c>
      <c r="AV40" s="326"/>
      <c r="AW40" s="326"/>
      <c r="AX40" s="412"/>
    </row>
    <row r="41" spans="1:50" ht="39.950000000000003"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50</v>
      </c>
      <c r="Z41" s="267"/>
      <c r="AA41" s="268"/>
      <c r="AB41" s="411" t="s">
        <v>46</v>
      </c>
      <c r="AC41" s="411"/>
      <c r="AD41" s="411"/>
      <c r="AE41" s="325">
        <f>ROUND(AE39/$AU$40*100,0)</f>
        <v>17</v>
      </c>
      <c r="AF41" s="326"/>
      <c r="AG41" s="326"/>
      <c r="AH41" s="326"/>
      <c r="AI41" s="325">
        <f>ROUND(AI39/$AU$40*100,0)</f>
        <v>18</v>
      </c>
      <c r="AJ41" s="326"/>
      <c r="AK41" s="326"/>
      <c r="AL41" s="326"/>
      <c r="AM41" s="325">
        <f>ROUND(AM39/$AU$40*100,0)</f>
        <v>31</v>
      </c>
      <c r="AN41" s="326"/>
      <c r="AO41" s="326"/>
      <c r="AP41" s="326"/>
      <c r="AQ41" s="191" t="s">
        <v>407</v>
      </c>
      <c r="AR41" s="192"/>
      <c r="AS41" s="192"/>
      <c r="AT41" s="193"/>
      <c r="AU41" s="326" t="s">
        <v>407</v>
      </c>
      <c r="AV41" s="326"/>
      <c r="AW41" s="326"/>
      <c r="AX41" s="412"/>
    </row>
    <row r="42" spans="1:50" ht="23.25" customHeight="1" x14ac:dyDescent="0.15">
      <c r="A42" s="278" t="s">
        <v>239</v>
      </c>
      <c r="B42" s="279"/>
      <c r="C42" s="279"/>
      <c r="D42" s="279"/>
      <c r="E42" s="279"/>
      <c r="F42" s="280"/>
      <c r="G42" s="354" t="s">
        <v>185</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365</v>
      </c>
      <c r="B44" s="406"/>
      <c r="C44" s="406"/>
      <c r="D44" s="406"/>
      <c r="E44" s="406"/>
      <c r="F44" s="407"/>
      <c r="G44" s="367" t="s">
        <v>183</v>
      </c>
      <c r="H44" s="368"/>
      <c r="I44" s="368"/>
      <c r="J44" s="368"/>
      <c r="K44" s="368"/>
      <c r="L44" s="368"/>
      <c r="M44" s="368"/>
      <c r="N44" s="368"/>
      <c r="O44" s="369"/>
      <c r="P44" s="370" t="s">
        <v>78</v>
      </c>
      <c r="Q44" s="368"/>
      <c r="R44" s="368"/>
      <c r="S44" s="368"/>
      <c r="T44" s="368"/>
      <c r="U44" s="368"/>
      <c r="V44" s="368"/>
      <c r="W44" s="368"/>
      <c r="X44" s="369"/>
      <c r="Y44" s="371"/>
      <c r="Z44" s="372"/>
      <c r="AA44" s="373"/>
      <c r="AB44" s="377" t="s">
        <v>41</v>
      </c>
      <c r="AC44" s="378"/>
      <c r="AD44" s="379"/>
      <c r="AE44" s="290" t="s">
        <v>160</v>
      </c>
      <c r="AF44" s="291"/>
      <c r="AG44" s="291"/>
      <c r="AH44" s="292"/>
      <c r="AI44" s="290" t="s">
        <v>395</v>
      </c>
      <c r="AJ44" s="291"/>
      <c r="AK44" s="291"/>
      <c r="AL44" s="292"/>
      <c r="AM44" s="293" t="s">
        <v>71</v>
      </c>
      <c r="AN44" s="293"/>
      <c r="AO44" s="293"/>
      <c r="AP44" s="293"/>
      <c r="AQ44" s="228" t="s">
        <v>276</v>
      </c>
      <c r="AR44" s="223"/>
      <c r="AS44" s="223"/>
      <c r="AT44" s="224"/>
      <c r="AU44" s="368" t="s">
        <v>216</v>
      </c>
      <c r="AV44" s="368"/>
      <c r="AW44" s="368"/>
      <c r="AX44" s="783"/>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61"/>
      <c r="AR45" s="194"/>
      <c r="AS45" s="172" t="s">
        <v>277</v>
      </c>
      <c r="AT45" s="173"/>
      <c r="AU45" s="242"/>
      <c r="AV45" s="242"/>
      <c r="AW45" s="309" t="s">
        <v>268</v>
      </c>
      <c r="AX45" s="744"/>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7" t="s">
        <v>45</v>
      </c>
      <c r="Z46" s="779"/>
      <c r="AA46" s="780"/>
      <c r="AB46" s="725"/>
      <c r="AC46" s="725"/>
      <c r="AD46" s="725"/>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85</v>
      </c>
      <c r="Z47" s="267"/>
      <c r="AA47" s="268"/>
      <c r="AB47" s="740"/>
      <c r="AC47" s="740"/>
      <c r="AD47" s="740"/>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50</v>
      </c>
      <c r="Z48" s="267"/>
      <c r="AA48" s="268"/>
      <c r="AB48" s="411" t="s">
        <v>46</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239</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365</v>
      </c>
      <c r="B51" s="361"/>
      <c r="C51" s="361"/>
      <c r="D51" s="361"/>
      <c r="E51" s="361"/>
      <c r="F51" s="362"/>
      <c r="G51" s="367" t="s">
        <v>183</v>
      </c>
      <c r="H51" s="368"/>
      <c r="I51" s="368"/>
      <c r="J51" s="368"/>
      <c r="K51" s="368"/>
      <c r="L51" s="368"/>
      <c r="M51" s="368"/>
      <c r="N51" s="368"/>
      <c r="O51" s="369"/>
      <c r="P51" s="370" t="s">
        <v>78</v>
      </c>
      <c r="Q51" s="368"/>
      <c r="R51" s="368"/>
      <c r="S51" s="368"/>
      <c r="T51" s="368"/>
      <c r="U51" s="368"/>
      <c r="V51" s="368"/>
      <c r="W51" s="368"/>
      <c r="X51" s="369"/>
      <c r="Y51" s="371"/>
      <c r="Z51" s="372"/>
      <c r="AA51" s="373"/>
      <c r="AB51" s="377" t="s">
        <v>41</v>
      </c>
      <c r="AC51" s="378"/>
      <c r="AD51" s="379"/>
      <c r="AE51" s="290" t="s">
        <v>160</v>
      </c>
      <c r="AF51" s="291"/>
      <c r="AG51" s="291"/>
      <c r="AH51" s="292"/>
      <c r="AI51" s="290" t="s">
        <v>395</v>
      </c>
      <c r="AJ51" s="291"/>
      <c r="AK51" s="291"/>
      <c r="AL51" s="292"/>
      <c r="AM51" s="293" t="s">
        <v>71</v>
      </c>
      <c r="AN51" s="293"/>
      <c r="AO51" s="293"/>
      <c r="AP51" s="293"/>
      <c r="AQ51" s="228" t="s">
        <v>276</v>
      </c>
      <c r="AR51" s="223"/>
      <c r="AS51" s="223"/>
      <c r="AT51" s="224"/>
      <c r="AU51" s="781" t="s">
        <v>216</v>
      </c>
      <c r="AV51" s="781"/>
      <c r="AW51" s="781"/>
      <c r="AX51" s="782"/>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61"/>
      <c r="AR52" s="194"/>
      <c r="AS52" s="172" t="s">
        <v>277</v>
      </c>
      <c r="AT52" s="173"/>
      <c r="AU52" s="242"/>
      <c r="AV52" s="242"/>
      <c r="AW52" s="309" t="s">
        <v>268</v>
      </c>
      <c r="AX52" s="744"/>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7" t="s">
        <v>45</v>
      </c>
      <c r="Z53" s="779"/>
      <c r="AA53" s="780"/>
      <c r="AB53" s="725"/>
      <c r="AC53" s="725"/>
      <c r="AD53" s="725"/>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85</v>
      </c>
      <c r="Z54" s="267"/>
      <c r="AA54" s="268"/>
      <c r="AB54" s="740"/>
      <c r="AC54" s="740"/>
      <c r="AD54" s="740"/>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50</v>
      </c>
      <c r="Z55" s="267"/>
      <c r="AA55" s="268"/>
      <c r="AB55" s="741" t="s">
        <v>46</v>
      </c>
      <c r="AC55" s="741"/>
      <c r="AD55" s="741"/>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239</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365</v>
      </c>
      <c r="B58" s="361"/>
      <c r="C58" s="361"/>
      <c r="D58" s="361"/>
      <c r="E58" s="361"/>
      <c r="F58" s="362"/>
      <c r="G58" s="367" t="s">
        <v>183</v>
      </c>
      <c r="H58" s="368"/>
      <c r="I58" s="368"/>
      <c r="J58" s="368"/>
      <c r="K58" s="368"/>
      <c r="L58" s="368"/>
      <c r="M58" s="368"/>
      <c r="N58" s="368"/>
      <c r="O58" s="369"/>
      <c r="P58" s="370" t="s">
        <v>78</v>
      </c>
      <c r="Q58" s="368"/>
      <c r="R58" s="368"/>
      <c r="S58" s="368"/>
      <c r="T58" s="368"/>
      <c r="U58" s="368"/>
      <c r="V58" s="368"/>
      <c r="W58" s="368"/>
      <c r="X58" s="369"/>
      <c r="Y58" s="371"/>
      <c r="Z58" s="372"/>
      <c r="AA58" s="373"/>
      <c r="AB58" s="377" t="s">
        <v>41</v>
      </c>
      <c r="AC58" s="378"/>
      <c r="AD58" s="379"/>
      <c r="AE58" s="290" t="s">
        <v>160</v>
      </c>
      <c r="AF58" s="291"/>
      <c r="AG58" s="291"/>
      <c r="AH58" s="292"/>
      <c r="AI58" s="290" t="s">
        <v>395</v>
      </c>
      <c r="AJ58" s="291"/>
      <c r="AK58" s="291"/>
      <c r="AL58" s="292"/>
      <c r="AM58" s="293" t="s">
        <v>71</v>
      </c>
      <c r="AN58" s="293"/>
      <c r="AO58" s="293"/>
      <c r="AP58" s="293"/>
      <c r="AQ58" s="228" t="s">
        <v>276</v>
      </c>
      <c r="AR58" s="223"/>
      <c r="AS58" s="223"/>
      <c r="AT58" s="224"/>
      <c r="AU58" s="781" t="s">
        <v>216</v>
      </c>
      <c r="AV58" s="781"/>
      <c r="AW58" s="781"/>
      <c r="AX58" s="782"/>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61"/>
      <c r="AR59" s="194"/>
      <c r="AS59" s="172" t="s">
        <v>277</v>
      </c>
      <c r="AT59" s="173"/>
      <c r="AU59" s="242"/>
      <c r="AV59" s="242"/>
      <c r="AW59" s="309" t="s">
        <v>268</v>
      </c>
      <c r="AX59" s="744"/>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7" t="s">
        <v>45</v>
      </c>
      <c r="Z60" s="779"/>
      <c r="AA60" s="780"/>
      <c r="AB60" s="725"/>
      <c r="AC60" s="725"/>
      <c r="AD60" s="725"/>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85</v>
      </c>
      <c r="Z61" s="267"/>
      <c r="AA61" s="268"/>
      <c r="AB61" s="740"/>
      <c r="AC61" s="740"/>
      <c r="AD61" s="740"/>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50</v>
      </c>
      <c r="Z62" s="267"/>
      <c r="AA62" s="268"/>
      <c r="AB62" s="411" t="s">
        <v>46</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239</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252</v>
      </c>
      <c r="B65" s="345"/>
      <c r="C65" s="345"/>
      <c r="D65" s="345"/>
      <c r="E65" s="345"/>
      <c r="F65" s="346"/>
      <c r="G65" s="385"/>
      <c r="H65" s="169" t="s">
        <v>183</v>
      </c>
      <c r="I65" s="169"/>
      <c r="J65" s="169"/>
      <c r="K65" s="169"/>
      <c r="L65" s="169"/>
      <c r="M65" s="169"/>
      <c r="N65" s="169"/>
      <c r="O65" s="170"/>
      <c r="P65" s="177" t="s">
        <v>78</v>
      </c>
      <c r="Q65" s="169"/>
      <c r="R65" s="169"/>
      <c r="S65" s="169"/>
      <c r="T65" s="169"/>
      <c r="U65" s="169"/>
      <c r="V65" s="170"/>
      <c r="W65" s="387" t="s">
        <v>109</v>
      </c>
      <c r="X65" s="388"/>
      <c r="Y65" s="391"/>
      <c r="Z65" s="391"/>
      <c r="AA65" s="392"/>
      <c r="AB65" s="177" t="s">
        <v>41</v>
      </c>
      <c r="AC65" s="169"/>
      <c r="AD65" s="170"/>
      <c r="AE65" s="290" t="s">
        <v>160</v>
      </c>
      <c r="AF65" s="291"/>
      <c r="AG65" s="291"/>
      <c r="AH65" s="292"/>
      <c r="AI65" s="290" t="s">
        <v>395</v>
      </c>
      <c r="AJ65" s="291"/>
      <c r="AK65" s="291"/>
      <c r="AL65" s="292"/>
      <c r="AM65" s="293" t="s">
        <v>71</v>
      </c>
      <c r="AN65" s="293"/>
      <c r="AO65" s="293"/>
      <c r="AP65" s="293"/>
      <c r="AQ65" s="177" t="s">
        <v>276</v>
      </c>
      <c r="AR65" s="169"/>
      <c r="AS65" s="169"/>
      <c r="AT65" s="170"/>
      <c r="AU65" s="217" t="s">
        <v>216</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277</v>
      </c>
      <c r="AT66" s="173"/>
      <c r="AU66" s="242"/>
      <c r="AV66" s="242"/>
      <c r="AW66" s="172" t="s">
        <v>268</v>
      </c>
      <c r="AX66" s="231"/>
    </row>
    <row r="67" spans="1:50" ht="23.25" hidden="1" customHeight="1" x14ac:dyDescent="0.15">
      <c r="A67" s="328"/>
      <c r="B67" s="329"/>
      <c r="C67" s="329"/>
      <c r="D67" s="329"/>
      <c r="E67" s="329"/>
      <c r="F67" s="330"/>
      <c r="G67" s="352" t="s">
        <v>279</v>
      </c>
      <c r="H67" s="393"/>
      <c r="I67" s="394"/>
      <c r="J67" s="394"/>
      <c r="K67" s="394"/>
      <c r="L67" s="394"/>
      <c r="M67" s="394"/>
      <c r="N67" s="394"/>
      <c r="O67" s="395"/>
      <c r="P67" s="393"/>
      <c r="Q67" s="394"/>
      <c r="R67" s="394"/>
      <c r="S67" s="394"/>
      <c r="T67" s="394"/>
      <c r="U67" s="394"/>
      <c r="V67" s="395"/>
      <c r="W67" s="399"/>
      <c r="X67" s="400"/>
      <c r="Y67" s="244" t="s">
        <v>45</v>
      </c>
      <c r="Z67" s="244"/>
      <c r="AA67" s="245"/>
      <c r="AB67" s="777" t="s">
        <v>84</v>
      </c>
      <c r="AC67" s="777"/>
      <c r="AD67" s="777"/>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85</v>
      </c>
      <c r="Z68" s="188"/>
      <c r="AA68" s="189"/>
      <c r="AB68" s="778" t="s">
        <v>84</v>
      </c>
      <c r="AC68" s="778"/>
      <c r="AD68" s="778"/>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50</v>
      </c>
      <c r="Z69" s="188"/>
      <c r="AA69" s="189"/>
      <c r="AB69" s="776" t="s">
        <v>46</v>
      </c>
      <c r="AC69" s="776"/>
      <c r="AD69" s="776"/>
      <c r="AE69" s="711"/>
      <c r="AF69" s="712"/>
      <c r="AG69" s="712"/>
      <c r="AH69" s="712"/>
      <c r="AI69" s="711"/>
      <c r="AJ69" s="712"/>
      <c r="AK69" s="712"/>
      <c r="AL69" s="712"/>
      <c r="AM69" s="711"/>
      <c r="AN69" s="712"/>
      <c r="AO69" s="712"/>
      <c r="AP69" s="712"/>
      <c r="AQ69" s="325"/>
      <c r="AR69" s="326"/>
      <c r="AS69" s="326"/>
      <c r="AT69" s="327"/>
      <c r="AU69" s="326"/>
      <c r="AV69" s="326"/>
      <c r="AW69" s="326"/>
      <c r="AX69" s="412"/>
    </row>
    <row r="70" spans="1:50" ht="23.25" hidden="1" customHeight="1" x14ac:dyDescent="0.15">
      <c r="A70" s="328" t="s">
        <v>370</v>
      </c>
      <c r="B70" s="329"/>
      <c r="C70" s="329"/>
      <c r="D70" s="329"/>
      <c r="E70" s="329"/>
      <c r="F70" s="330"/>
      <c r="G70" s="334" t="s">
        <v>281</v>
      </c>
      <c r="H70" s="335"/>
      <c r="I70" s="335"/>
      <c r="J70" s="335"/>
      <c r="K70" s="335"/>
      <c r="L70" s="335"/>
      <c r="M70" s="335"/>
      <c r="N70" s="335"/>
      <c r="O70" s="335"/>
      <c r="P70" s="335"/>
      <c r="Q70" s="335"/>
      <c r="R70" s="335"/>
      <c r="S70" s="335"/>
      <c r="T70" s="335"/>
      <c r="U70" s="335"/>
      <c r="V70" s="335"/>
      <c r="W70" s="338" t="s">
        <v>383</v>
      </c>
      <c r="X70" s="339"/>
      <c r="Y70" s="244" t="s">
        <v>45</v>
      </c>
      <c r="Z70" s="244"/>
      <c r="AA70" s="245"/>
      <c r="AB70" s="777" t="s">
        <v>84</v>
      </c>
      <c r="AC70" s="777"/>
      <c r="AD70" s="777"/>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85</v>
      </c>
      <c r="Z71" s="188"/>
      <c r="AA71" s="189"/>
      <c r="AB71" s="778" t="s">
        <v>84</v>
      </c>
      <c r="AC71" s="778"/>
      <c r="AD71" s="778"/>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50</v>
      </c>
      <c r="Z72" s="188"/>
      <c r="AA72" s="189"/>
      <c r="AB72" s="776" t="s">
        <v>46</v>
      </c>
      <c r="AC72" s="776"/>
      <c r="AD72" s="776"/>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252</v>
      </c>
      <c r="B73" s="345"/>
      <c r="C73" s="345"/>
      <c r="D73" s="345"/>
      <c r="E73" s="345"/>
      <c r="F73" s="346"/>
      <c r="G73" s="347"/>
      <c r="H73" s="169" t="s">
        <v>183</v>
      </c>
      <c r="I73" s="169"/>
      <c r="J73" s="169"/>
      <c r="K73" s="169"/>
      <c r="L73" s="169"/>
      <c r="M73" s="169"/>
      <c r="N73" s="169"/>
      <c r="O73" s="170"/>
      <c r="P73" s="177" t="s">
        <v>78</v>
      </c>
      <c r="Q73" s="169"/>
      <c r="R73" s="169"/>
      <c r="S73" s="169"/>
      <c r="T73" s="169"/>
      <c r="U73" s="169"/>
      <c r="V73" s="169"/>
      <c r="W73" s="169"/>
      <c r="X73" s="170"/>
      <c r="Y73" s="349"/>
      <c r="Z73" s="350"/>
      <c r="AA73" s="351"/>
      <c r="AB73" s="177" t="s">
        <v>41</v>
      </c>
      <c r="AC73" s="169"/>
      <c r="AD73" s="170"/>
      <c r="AE73" s="290" t="s">
        <v>160</v>
      </c>
      <c r="AF73" s="291"/>
      <c r="AG73" s="291"/>
      <c r="AH73" s="292"/>
      <c r="AI73" s="290" t="s">
        <v>395</v>
      </c>
      <c r="AJ73" s="291"/>
      <c r="AK73" s="291"/>
      <c r="AL73" s="292"/>
      <c r="AM73" s="293" t="s">
        <v>71</v>
      </c>
      <c r="AN73" s="293"/>
      <c r="AO73" s="293"/>
      <c r="AP73" s="293"/>
      <c r="AQ73" s="177" t="s">
        <v>276</v>
      </c>
      <c r="AR73" s="169"/>
      <c r="AS73" s="169"/>
      <c r="AT73" s="170"/>
      <c r="AU73" s="216" t="s">
        <v>216</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61"/>
      <c r="AR74" s="194"/>
      <c r="AS74" s="172" t="s">
        <v>277</v>
      </c>
      <c r="AT74" s="173"/>
      <c r="AU74" s="661"/>
      <c r="AV74" s="194"/>
      <c r="AW74" s="172" t="s">
        <v>268</v>
      </c>
      <c r="AX74" s="231"/>
    </row>
    <row r="75" spans="1:50" ht="23.25" hidden="1" customHeight="1" x14ac:dyDescent="0.15">
      <c r="A75" s="328"/>
      <c r="B75" s="329"/>
      <c r="C75" s="329"/>
      <c r="D75" s="329"/>
      <c r="E75" s="329"/>
      <c r="F75" s="330"/>
      <c r="G75" s="352" t="s">
        <v>279</v>
      </c>
      <c r="H75" s="95"/>
      <c r="I75" s="95"/>
      <c r="J75" s="95"/>
      <c r="K75" s="95"/>
      <c r="L75" s="95"/>
      <c r="M75" s="95"/>
      <c r="N75" s="95"/>
      <c r="O75" s="182"/>
      <c r="P75" s="95"/>
      <c r="Q75" s="95"/>
      <c r="R75" s="95"/>
      <c r="S75" s="95"/>
      <c r="T75" s="95"/>
      <c r="U75" s="95"/>
      <c r="V75" s="95"/>
      <c r="W75" s="95"/>
      <c r="X75" s="182"/>
      <c r="Y75" s="243" t="s">
        <v>45</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85</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50</v>
      </c>
      <c r="Z77" s="169"/>
      <c r="AA77" s="170"/>
      <c r="AB77" s="190" t="s">
        <v>46</v>
      </c>
      <c r="AC77" s="190"/>
      <c r="AD77" s="190"/>
      <c r="AE77" s="768"/>
      <c r="AF77" s="769"/>
      <c r="AG77" s="769"/>
      <c r="AH77" s="769"/>
      <c r="AI77" s="768"/>
      <c r="AJ77" s="769"/>
      <c r="AK77" s="769"/>
      <c r="AL77" s="769"/>
      <c r="AM77" s="768"/>
      <c r="AN77" s="769"/>
      <c r="AO77" s="769"/>
      <c r="AP77" s="769"/>
      <c r="AQ77" s="191"/>
      <c r="AR77" s="192"/>
      <c r="AS77" s="192"/>
      <c r="AT77" s="193"/>
      <c r="AU77" s="326"/>
      <c r="AV77" s="326"/>
      <c r="AW77" s="326"/>
      <c r="AX77" s="412"/>
    </row>
    <row r="78" spans="1:50" ht="69.75" hidden="1" customHeight="1" x14ac:dyDescent="0.15">
      <c r="A78" s="770" t="s">
        <v>274</v>
      </c>
      <c r="B78" s="771"/>
      <c r="C78" s="771"/>
      <c r="D78" s="771"/>
      <c r="E78" s="332" t="s">
        <v>39</v>
      </c>
      <c r="F78" s="333"/>
      <c r="G78" s="15" t="s">
        <v>281</v>
      </c>
      <c r="H78" s="772"/>
      <c r="I78" s="668"/>
      <c r="J78" s="668"/>
      <c r="K78" s="668"/>
      <c r="L78" s="668"/>
      <c r="M78" s="668"/>
      <c r="N78" s="668"/>
      <c r="O78" s="773"/>
      <c r="P78" s="211"/>
      <c r="Q78" s="211"/>
      <c r="R78" s="211"/>
      <c r="S78" s="211"/>
      <c r="T78" s="211"/>
      <c r="U78" s="211"/>
      <c r="V78" s="211"/>
      <c r="W78" s="211"/>
      <c r="X78" s="21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231</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364</v>
      </c>
      <c r="AP79" s="748"/>
      <c r="AQ79" s="748"/>
      <c r="AR79" s="41" t="s">
        <v>261</v>
      </c>
      <c r="AS79" s="747"/>
      <c r="AT79" s="748"/>
      <c r="AU79" s="748"/>
      <c r="AV79" s="748"/>
      <c r="AW79" s="748"/>
      <c r="AX79" s="749"/>
    </row>
    <row r="80" spans="1:50" ht="18.75" hidden="1" customHeight="1" x14ac:dyDescent="0.15">
      <c r="A80" s="136" t="s">
        <v>178</v>
      </c>
      <c r="B80" s="750" t="s">
        <v>298</v>
      </c>
      <c r="C80" s="751"/>
      <c r="D80" s="751"/>
      <c r="E80" s="751"/>
      <c r="F80" s="752"/>
      <c r="G80" s="306" t="s">
        <v>49</v>
      </c>
      <c r="H80" s="306"/>
      <c r="I80" s="306"/>
      <c r="J80" s="306"/>
      <c r="K80" s="306"/>
      <c r="L80" s="306"/>
      <c r="M80" s="306"/>
      <c r="N80" s="306"/>
      <c r="O80" s="306"/>
      <c r="P80" s="306"/>
      <c r="Q80" s="306"/>
      <c r="R80" s="306"/>
      <c r="S80" s="306"/>
      <c r="T80" s="306"/>
      <c r="U80" s="306"/>
      <c r="V80" s="306"/>
      <c r="W80" s="306"/>
      <c r="X80" s="306"/>
      <c r="Y80" s="306"/>
      <c r="Z80" s="306"/>
      <c r="AA80" s="307"/>
      <c r="AB80" s="311" t="s">
        <v>417</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5"/>
    </row>
    <row r="81" spans="1:50" ht="22.5" hidden="1" customHeight="1" x14ac:dyDescent="0.15">
      <c r="A81" s="137"/>
      <c r="B81" s="753"/>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4"/>
    </row>
    <row r="82" spans="1:50" ht="22.5" hidden="1" customHeight="1" x14ac:dyDescent="0.15">
      <c r="A82" s="137"/>
      <c r="B82" s="753"/>
      <c r="C82" s="301"/>
      <c r="D82" s="301"/>
      <c r="E82" s="301"/>
      <c r="F82" s="302"/>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1"/>
      <c r="D83" s="301"/>
      <c r="E83" s="301"/>
      <c r="F83" s="302"/>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3"/>
      <c r="D84" s="303"/>
      <c r="E84" s="303"/>
      <c r="F84" s="304"/>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1" t="s">
        <v>229</v>
      </c>
      <c r="C85" s="301"/>
      <c r="D85" s="301"/>
      <c r="E85" s="301"/>
      <c r="F85" s="302"/>
      <c r="G85" s="305" t="s">
        <v>35</v>
      </c>
      <c r="H85" s="306"/>
      <c r="I85" s="306"/>
      <c r="J85" s="306"/>
      <c r="K85" s="306"/>
      <c r="L85" s="306"/>
      <c r="M85" s="306"/>
      <c r="N85" s="306"/>
      <c r="O85" s="307"/>
      <c r="P85" s="311" t="s">
        <v>105</v>
      </c>
      <c r="Q85" s="306"/>
      <c r="R85" s="306"/>
      <c r="S85" s="306"/>
      <c r="T85" s="306"/>
      <c r="U85" s="306"/>
      <c r="V85" s="306"/>
      <c r="W85" s="306"/>
      <c r="X85" s="307"/>
      <c r="Y85" s="174"/>
      <c r="Z85" s="175"/>
      <c r="AA85" s="176"/>
      <c r="AB85" s="290" t="s">
        <v>41</v>
      </c>
      <c r="AC85" s="291"/>
      <c r="AD85" s="292"/>
      <c r="AE85" s="290" t="s">
        <v>160</v>
      </c>
      <c r="AF85" s="291"/>
      <c r="AG85" s="291"/>
      <c r="AH85" s="292"/>
      <c r="AI85" s="290" t="s">
        <v>395</v>
      </c>
      <c r="AJ85" s="291"/>
      <c r="AK85" s="291"/>
      <c r="AL85" s="292"/>
      <c r="AM85" s="293" t="s">
        <v>71</v>
      </c>
      <c r="AN85" s="293"/>
      <c r="AO85" s="293"/>
      <c r="AP85" s="293"/>
      <c r="AQ85" s="177" t="s">
        <v>276</v>
      </c>
      <c r="AR85" s="169"/>
      <c r="AS85" s="169"/>
      <c r="AT85" s="170"/>
      <c r="AU85" s="742" t="s">
        <v>216</v>
      </c>
      <c r="AV85" s="742"/>
      <c r="AW85" s="742"/>
      <c r="AX85" s="743"/>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277</v>
      </c>
      <c r="AT86" s="173"/>
      <c r="AU86" s="242"/>
      <c r="AV86" s="242"/>
      <c r="AW86" s="309" t="s">
        <v>268</v>
      </c>
      <c r="AX86" s="744"/>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18</v>
      </c>
      <c r="Z87" s="320"/>
      <c r="AA87" s="321"/>
      <c r="AB87" s="725"/>
      <c r="AC87" s="725"/>
      <c r="AD87" s="725"/>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6" t="s">
        <v>85</v>
      </c>
      <c r="Z88" s="286"/>
      <c r="AA88" s="287"/>
      <c r="AB88" s="740"/>
      <c r="AC88" s="740"/>
      <c r="AD88" s="740"/>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6" t="s">
        <v>50</v>
      </c>
      <c r="Z89" s="286"/>
      <c r="AA89" s="287"/>
      <c r="AB89" s="741" t="s">
        <v>46</v>
      </c>
      <c r="AC89" s="741"/>
      <c r="AD89" s="741"/>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229</v>
      </c>
      <c r="C90" s="301"/>
      <c r="D90" s="301"/>
      <c r="E90" s="301"/>
      <c r="F90" s="302"/>
      <c r="G90" s="305" t="s">
        <v>35</v>
      </c>
      <c r="H90" s="306"/>
      <c r="I90" s="306"/>
      <c r="J90" s="306"/>
      <c r="K90" s="306"/>
      <c r="L90" s="306"/>
      <c r="M90" s="306"/>
      <c r="N90" s="306"/>
      <c r="O90" s="307"/>
      <c r="P90" s="311" t="s">
        <v>105</v>
      </c>
      <c r="Q90" s="306"/>
      <c r="R90" s="306"/>
      <c r="S90" s="306"/>
      <c r="T90" s="306"/>
      <c r="U90" s="306"/>
      <c r="V90" s="306"/>
      <c r="W90" s="306"/>
      <c r="X90" s="307"/>
      <c r="Y90" s="174"/>
      <c r="Z90" s="175"/>
      <c r="AA90" s="176"/>
      <c r="AB90" s="290" t="s">
        <v>41</v>
      </c>
      <c r="AC90" s="291"/>
      <c r="AD90" s="292"/>
      <c r="AE90" s="290" t="s">
        <v>160</v>
      </c>
      <c r="AF90" s="291"/>
      <c r="AG90" s="291"/>
      <c r="AH90" s="292"/>
      <c r="AI90" s="290" t="s">
        <v>395</v>
      </c>
      <c r="AJ90" s="291"/>
      <c r="AK90" s="291"/>
      <c r="AL90" s="292"/>
      <c r="AM90" s="293" t="s">
        <v>71</v>
      </c>
      <c r="AN90" s="293"/>
      <c r="AO90" s="293"/>
      <c r="AP90" s="293"/>
      <c r="AQ90" s="177" t="s">
        <v>276</v>
      </c>
      <c r="AR90" s="169"/>
      <c r="AS90" s="169"/>
      <c r="AT90" s="170"/>
      <c r="AU90" s="742" t="s">
        <v>216</v>
      </c>
      <c r="AV90" s="742"/>
      <c r="AW90" s="742"/>
      <c r="AX90" s="743"/>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277</v>
      </c>
      <c r="AT91" s="173"/>
      <c r="AU91" s="242"/>
      <c r="AV91" s="242"/>
      <c r="AW91" s="309" t="s">
        <v>268</v>
      </c>
      <c r="AX91" s="744"/>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18</v>
      </c>
      <c r="Z92" s="320"/>
      <c r="AA92" s="321"/>
      <c r="AB92" s="725"/>
      <c r="AC92" s="725"/>
      <c r="AD92" s="725"/>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6" t="s">
        <v>85</v>
      </c>
      <c r="Z93" s="286"/>
      <c r="AA93" s="287"/>
      <c r="AB93" s="740"/>
      <c r="AC93" s="740"/>
      <c r="AD93" s="740"/>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6" t="s">
        <v>50</v>
      </c>
      <c r="Z94" s="286"/>
      <c r="AA94" s="287"/>
      <c r="AB94" s="741" t="s">
        <v>46</v>
      </c>
      <c r="AC94" s="741"/>
      <c r="AD94" s="741"/>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229</v>
      </c>
      <c r="C95" s="301"/>
      <c r="D95" s="301"/>
      <c r="E95" s="301"/>
      <c r="F95" s="302"/>
      <c r="G95" s="305" t="s">
        <v>35</v>
      </c>
      <c r="H95" s="306"/>
      <c r="I95" s="306"/>
      <c r="J95" s="306"/>
      <c r="K95" s="306"/>
      <c r="L95" s="306"/>
      <c r="M95" s="306"/>
      <c r="N95" s="306"/>
      <c r="O95" s="307"/>
      <c r="P95" s="311" t="s">
        <v>105</v>
      </c>
      <c r="Q95" s="306"/>
      <c r="R95" s="306"/>
      <c r="S95" s="306"/>
      <c r="T95" s="306"/>
      <c r="U95" s="306"/>
      <c r="V95" s="306"/>
      <c r="W95" s="306"/>
      <c r="X95" s="307"/>
      <c r="Y95" s="174"/>
      <c r="Z95" s="175"/>
      <c r="AA95" s="176"/>
      <c r="AB95" s="290" t="s">
        <v>41</v>
      </c>
      <c r="AC95" s="291"/>
      <c r="AD95" s="292"/>
      <c r="AE95" s="290" t="s">
        <v>160</v>
      </c>
      <c r="AF95" s="291"/>
      <c r="AG95" s="291"/>
      <c r="AH95" s="292"/>
      <c r="AI95" s="290" t="s">
        <v>395</v>
      </c>
      <c r="AJ95" s="291"/>
      <c r="AK95" s="291"/>
      <c r="AL95" s="292"/>
      <c r="AM95" s="293" t="s">
        <v>71</v>
      </c>
      <c r="AN95" s="293"/>
      <c r="AO95" s="293"/>
      <c r="AP95" s="293"/>
      <c r="AQ95" s="177" t="s">
        <v>276</v>
      </c>
      <c r="AR95" s="169"/>
      <c r="AS95" s="169"/>
      <c r="AT95" s="170"/>
      <c r="AU95" s="742" t="s">
        <v>216</v>
      </c>
      <c r="AV95" s="742"/>
      <c r="AW95" s="742"/>
      <c r="AX95" s="743"/>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277</v>
      </c>
      <c r="AT96" s="173"/>
      <c r="AU96" s="242"/>
      <c r="AV96" s="242"/>
      <c r="AW96" s="309" t="s">
        <v>268</v>
      </c>
      <c r="AX96" s="744"/>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18</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6" t="s">
        <v>85</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7" t="s">
        <v>50</v>
      </c>
      <c r="Z99" s="728"/>
      <c r="AA99" s="729"/>
      <c r="AB99" s="730" t="s">
        <v>46</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69" t="s">
        <v>366</v>
      </c>
      <c r="B100" s="270"/>
      <c r="C100" s="270"/>
      <c r="D100" s="270"/>
      <c r="E100" s="270"/>
      <c r="F100" s="271"/>
      <c r="G100" s="288" t="s">
        <v>12</v>
      </c>
      <c r="H100" s="288"/>
      <c r="I100" s="288"/>
      <c r="J100" s="288"/>
      <c r="K100" s="288"/>
      <c r="L100" s="288"/>
      <c r="M100" s="288"/>
      <c r="N100" s="288"/>
      <c r="O100" s="288"/>
      <c r="P100" s="288"/>
      <c r="Q100" s="288"/>
      <c r="R100" s="288"/>
      <c r="S100" s="288"/>
      <c r="T100" s="288"/>
      <c r="U100" s="288"/>
      <c r="V100" s="288"/>
      <c r="W100" s="288"/>
      <c r="X100" s="289"/>
      <c r="Y100" s="438"/>
      <c r="Z100" s="439"/>
      <c r="AA100" s="440"/>
      <c r="AB100" s="714" t="s">
        <v>41</v>
      </c>
      <c r="AC100" s="714"/>
      <c r="AD100" s="714"/>
      <c r="AE100" s="715" t="s">
        <v>160</v>
      </c>
      <c r="AF100" s="716"/>
      <c r="AG100" s="716"/>
      <c r="AH100" s="717"/>
      <c r="AI100" s="715" t="s">
        <v>395</v>
      </c>
      <c r="AJ100" s="716"/>
      <c r="AK100" s="716"/>
      <c r="AL100" s="717"/>
      <c r="AM100" s="715" t="s">
        <v>71</v>
      </c>
      <c r="AN100" s="716"/>
      <c r="AO100" s="716"/>
      <c r="AP100" s="717"/>
      <c r="AQ100" s="718" t="s">
        <v>418</v>
      </c>
      <c r="AR100" s="719"/>
      <c r="AS100" s="719"/>
      <c r="AT100" s="720"/>
      <c r="AU100" s="718" t="s">
        <v>148</v>
      </c>
      <c r="AV100" s="719"/>
      <c r="AW100" s="719"/>
      <c r="AX100" s="721"/>
    </row>
    <row r="101" spans="1:50" ht="23.25" customHeight="1" x14ac:dyDescent="0.15">
      <c r="A101" s="272"/>
      <c r="B101" s="273"/>
      <c r="C101" s="273"/>
      <c r="D101" s="273"/>
      <c r="E101" s="273"/>
      <c r="F101" s="274"/>
      <c r="G101" s="95" t="s">
        <v>557</v>
      </c>
      <c r="H101" s="95"/>
      <c r="I101" s="95"/>
      <c r="J101" s="95"/>
      <c r="K101" s="95"/>
      <c r="L101" s="95"/>
      <c r="M101" s="95"/>
      <c r="N101" s="95"/>
      <c r="O101" s="95"/>
      <c r="P101" s="95"/>
      <c r="Q101" s="95"/>
      <c r="R101" s="95"/>
      <c r="S101" s="95"/>
      <c r="T101" s="95"/>
      <c r="U101" s="95"/>
      <c r="V101" s="95"/>
      <c r="W101" s="95"/>
      <c r="X101" s="182"/>
      <c r="Y101" s="722" t="s">
        <v>56</v>
      </c>
      <c r="Z101" s="723"/>
      <c r="AA101" s="724"/>
      <c r="AB101" s="725" t="s">
        <v>510</v>
      </c>
      <c r="AC101" s="725"/>
      <c r="AD101" s="725"/>
      <c r="AE101" s="325">
        <v>555</v>
      </c>
      <c r="AF101" s="326"/>
      <c r="AG101" s="326"/>
      <c r="AH101" s="327"/>
      <c r="AI101" s="325">
        <v>460</v>
      </c>
      <c r="AJ101" s="326"/>
      <c r="AK101" s="326"/>
      <c r="AL101" s="327"/>
      <c r="AM101" s="325">
        <v>387</v>
      </c>
      <c r="AN101" s="326"/>
      <c r="AO101" s="326"/>
      <c r="AP101" s="327"/>
      <c r="AQ101" s="325"/>
      <c r="AR101" s="326"/>
      <c r="AS101" s="326"/>
      <c r="AT101" s="327"/>
      <c r="AU101" s="325"/>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8" t="s">
        <v>115</v>
      </c>
      <c r="Z102" s="688"/>
      <c r="AA102" s="689"/>
      <c r="AB102" s="725" t="s">
        <v>510</v>
      </c>
      <c r="AC102" s="725"/>
      <c r="AD102" s="725"/>
      <c r="AE102" s="685">
        <v>1000</v>
      </c>
      <c r="AF102" s="685"/>
      <c r="AG102" s="685"/>
      <c r="AH102" s="685"/>
      <c r="AI102" s="685">
        <v>1000</v>
      </c>
      <c r="AJ102" s="685"/>
      <c r="AK102" s="685"/>
      <c r="AL102" s="685"/>
      <c r="AM102" s="685">
        <v>900</v>
      </c>
      <c r="AN102" s="685"/>
      <c r="AO102" s="685"/>
      <c r="AP102" s="685"/>
      <c r="AQ102" s="711">
        <v>570</v>
      </c>
      <c r="AR102" s="712"/>
      <c r="AS102" s="712"/>
      <c r="AT102" s="713"/>
      <c r="AU102" s="711"/>
      <c r="AV102" s="712"/>
      <c r="AW102" s="712"/>
      <c r="AX102" s="713"/>
    </row>
    <row r="103" spans="1:50" ht="31.5" hidden="1" customHeight="1" x14ac:dyDescent="0.15">
      <c r="A103" s="278" t="s">
        <v>366</v>
      </c>
      <c r="B103" s="279"/>
      <c r="C103" s="279"/>
      <c r="D103" s="279"/>
      <c r="E103" s="279"/>
      <c r="F103" s="280"/>
      <c r="G103" s="286" t="s">
        <v>12</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41</v>
      </c>
      <c r="AC103" s="267"/>
      <c r="AD103" s="268"/>
      <c r="AE103" s="266" t="s">
        <v>160</v>
      </c>
      <c r="AF103" s="267"/>
      <c r="AG103" s="267"/>
      <c r="AH103" s="268"/>
      <c r="AI103" s="266" t="s">
        <v>395</v>
      </c>
      <c r="AJ103" s="267"/>
      <c r="AK103" s="267"/>
      <c r="AL103" s="268"/>
      <c r="AM103" s="266" t="s">
        <v>71</v>
      </c>
      <c r="AN103" s="267"/>
      <c r="AO103" s="267"/>
      <c r="AP103" s="268"/>
      <c r="AQ103" s="698" t="s">
        <v>418</v>
      </c>
      <c r="AR103" s="699"/>
      <c r="AS103" s="699"/>
      <c r="AT103" s="700"/>
      <c r="AU103" s="698" t="s">
        <v>148</v>
      </c>
      <c r="AV103" s="699"/>
      <c r="AW103" s="699"/>
      <c r="AX103" s="701"/>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2" t="s">
        <v>56</v>
      </c>
      <c r="Z104" s="703"/>
      <c r="AA104" s="704"/>
      <c r="AB104" s="705"/>
      <c r="AC104" s="706"/>
      <c r="AD104" s="707"/>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8" t="s">
        <v>115</v>
      </c>
      <c r="Z105" s="709"/>
      <c r="AA105" s="710"/>
      <c r="AB105" s="322"/>
      <c r="AC105" s="323"/>
      <c r="AD105" s="324"/>
      <c r="AE105" s="685"/>
      <c r="AF105" s="685"/>
      <c r="AG105" s="685"/>
      <c r="AH105" s="685"/>
      <c r="AI105" s="685"/>
      <c r="AJ105" s="685"/>
      <c r="AK105" s="685"/>
      <c r="AL105" s="685"/>
      <c r="AM105" s="685"/>
      <c r="AN105" s="685"/>
      <c r="AO105" s="685"/>
      <c r="AP105" s="685"/>
      <c r="AQ105" s="325"/>
      <c r="AR105" s="326"/>
      <c r="AS105" s="326"/>
      <c r="AT105" s="327"/>
      <c r="AU105" s="711"/>
      <c r="AV105" s="712"/>
      <c r="AW105" s="712"/>
      <c r="AX105" s="713"/>
    </row>
    <row r="106" spans="1:50" ht="31.5" hidden="1" customHeight="1" x14ac:dyDescent="0.15">
      <c r="A106" s="278" t="s">
        <v>366</v>
      </c>
      <c r="B106" s="279"/>
      <c r="C106" s="279"/>
      <c r="D106" s="279"/>
      <c r="E106" s="279"/>
      <c r="F106" s="280"/>
      <c r="G106" s="286" t="s">
        <v>12</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41</v>
      </c>
      <c r="AC106" s="267"/>
      <c r="AD106" s="268"/>
      <c r="AE106" s="266" t="s">
        <v>160</v>
      </c>
      <c r="AF106" s="267"/>
      <c r="AG106" s="267"/>
      <c r="AH106" s="268"/>
      <c r="AI106" s="266" t="s">
        <v>395</v>
      </c>
      <c r="AJ106" s="267"/>
      <c r="AK106" s="267"/>
      <c r="AL106" s="268"/>
      <c r="AM106" s="266" t="s">
        <v>71</v>
      </c>
      <c r="AN106" s="267"/>
      <c r="AO106" s="267"/>
      <c r="AP106" s="268"/>
      <c r="AQ106" s="698" t="s">
        <v>418</v>
      </c>
      <c r="AR106" s="699"/>
      <c r="AS106" s="699"/>
      <c r="AT106" s="700"/>
      <c r="AU106" s="698" t="s">
        <v>148</v>
      </c>
      <c r="AV106" s="699"/>
      <c r="AW106" s="699"/>
      <c r="AX106" s="701"/>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2" t="s">
        <v>56</v>
      </c>
      <c r="Z107" s="703"/>
      <c r="AA107" s="704"/>
      <c r="AB107" s="705"/>
      <c r="AC107" s="706"/>
      <c r="AD107" s="707"/>
      <c r="AE107" s="685"/>
      <c r="AF107" s="685"/>
      <c r="AG107" s="685"/>
      <c r="AH107" s="685"/>
      <c r="AI107" s="685"/>
      <c r="AJ107" s="685"/>
      <c r="AK107" s="685"/>
      <c r="AL107" s="685"/>
      <c r="AM107" s="685"/>
      <c r="AN107" s="685"/>
      <c r="AO107" s="685"/>
      <c r="AP107" s="685"/>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8" t="s">
        <v>115</v>
      </c>
      <c r="Z108" s="709"/>
      <c r="AA108" s="710"/>
      <c r="AB108" s="322"/>
      <c r="AC108" s="323"/>
      <c r="AD108" s="324"/>
      <c r="AE108" s="685"/>
      <c r="AF108" s="685"/>
      <c r="AG108" s="685"/>
      <c r="AH108" s="685"/>
      <c r="AI108" s="685"/>
      <c r="AJ108" s="685"/>
      <c r="AK108" s="685"/>
      <c r="AL108" s="685"/>
      <c r="AM108" s="685"/>
      <c r="AN108" s="685"/>
      <c r="AO108" s="685"/>
      <c r="AP108" s="685"/>
      <c r="AQ108" s="325"/>
      <c r="AR108" s="326"/>
      <c r="AS108" s="326"/>
      <c r="AT108" s="327"/>
      <c r="AU108" s="711"/>
      <c r="AV108" s="712"/>
      <c r="AW108" s="712"/>
      <c r="AX108" s="713"/>
    </row>
    <row r="109" spans="1:50" ht="31.5" hidden="1" customHeight="1" x14ac:dyDescent="0.15">
      <c r="A109" s="278" t="s">
        <v>366</v>
      </c>
      <c r="B109" s="279"/>
      <c r="C109" s="279"/>
      <c r="D109" s="279"/>
      <c r="E109" s="279"/>
      <c r="F109" s="280"/>
      <c r="G109" s="286" t="s">
        <v>12</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41</v>
      </c>
      <c r="AC109" s="267"/>
      <c r="AD109" s="268"/>
      <c r="AE109" s="266" t="s">
        <v>160</v>
      </c>
      <c r="AF109" s="267"/>
      <c r="AG109" s="267"/>
      <c r="AH109" s="268"/>
      <c r="AI109" s="266" t="s">
        <v>395</v>
      </c>
      <c r="AJ109" s="267"/>
      <c r="AK109" s="267"/>
      <c r="AL109" s="268"/>
      <c r="AM109" s="266" t="s">
        <v>71</v>
      </c>
      <c r="AN109" s="267"/>
      <c r="AO109" s="267"/>
      <c r="AP109" s="268"/>
      <c r="AQ109" s="698" t="s">
        <v>418</v>
      </c>
      <c r="AR109" s="699"/>
      <c r="AS109" s="699"/>
      <c r="AT109" s="700"/>
      <c r="AU109" s="698" t="s">
        <v>148</v>
      </c>
      <c r="AV109" s="699"/>
      <c r="AW109" s="699"/>
      <c r="AX109" s="701"/>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2" t="s">
        <v>56</v>
      </c>
      <c r="Z110" s="703"/>
      <c r="AA110" s="704"/>
      <c r="AB110" s="705"/>
      <c r="AC110" s="706"/>
      <c r="AD110" s="707"/>
      <c r="AE110" s="685"/>
      <c r="AF110" s="685"/>
      <c r="AG110" s="685"/>
      <c r="AH110" s="685"/>
      <c r="AI110" s="685"/>
      <c r="AJ110" s="685"/>
      <c r="AK110" s="685"/>
      <c r="AL110" s="685"/>
      <c r="AM110" s="685"/>
      <c r="AN110" s="685"/>
      <c r="AO110" s="685"/>
      <c r="AP110" s="685"/>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8" t="s">
        <v>115</v>
      </c>
      <c r="Z111" s="709"/>
      <c r="AA111" s="710"/>
      <c r="AB111" s="322"/>
      <c r="AC111" s="323"/>
      <c r="AD111" s="324"/>
      <c r="AE111" s="685"/>
      <c r="AF111" s="685"/>
      <c r="AG111" s="685"/>
      <c r="AH111" s="685"/>
      <c r="AI111" s="685"/>
      <c r="AJ111" s="685"/>
      <c r="AK111" s="685"/>
      <c r="AL111" s="685"/>
      <c r="AM111" s="685"/>
      <c r="AN111" s="685"/>
      <c r="AO111" s="685"/>
      <c r="AP111" s="685"/>
      <c r="AQ111" s="325"/>
      <c r="AR111" s="326"/>
      <c r="AS111" s="326"/>
      <c r="AT111" s="327"/>
      <c r="AU111" s="711"/>
      <c r="AV111" s="712"/>
      <c r="AW111" s="712"/>
      <c r="AX111" s="713"/>
    </row>
    <row r="112" spans="1:50" ht="31.5" hidden="1" customHeight="1" x14ac:dyDescent="0.15">
      <c r="A112" s="278" t="s">
        <v>366</v>
      </c>
      <c r="B112" s="279"/>
      <c r="C112" s="279"/>
      <c r="D112" s="279"/>
      <c r="E112" s="279"/>
      <c r="F112" s="280"/>
      <c r="G112" s="286" t="s">
        <v>12</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41</v>
      </c>
      <c r="AC112" s="267"/>
      <c r="AD112" s="268"/>
      <c r="AE112" s="266" t="s">
        <v>160</v>
      </c>
      <c r="AF112" s="267"/>
      <c r="AG112" s="267"/>
      <c r="AH112" s="268"/>
      <c r="AI112" s="266" t="s">
        <v>395</v>
      </c>
      <c r="AJ112" s="267"/>
      <c r="AK112" s="267"/>
      <c r="AL112" s="268"/>
      <c r="AM112" s="266" t="s">
        <v>71</v>
      </c>
      <c r="AN112" s="267"/>
      <c r="AO112" s="267"/>
      <c r="AP112" s="268"/>
      <c r="AQ112" s="698" t="s">
        <v>418</v>
      </c>
      <c r="AR112" s="699"/>
      <c r="AS112" s="699"/>
      <c r="AT112" s="700"/>
      <c r="AU112" s="698" t="s">
        <v>148</v>
      </c>
      <c r="AV112" s="699"/>
      <c r="AW112" s="699"/>
      <c r="AX112" s="701"/>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2" t="s">
        <v>56</v>
      </c>
      <c r="Z113" s="703"/>
      <c r="AA113" s="704"/>
      <c r="AB113" s="705"/>
      <c r="AC113" s="706"/>
      <c r="AD113" s="707"/>
      <c r="AE113" s="685"/>
      <c r="AF113" s="685"/>
      <c r="AG113" s="685"/>
      <c r="AH113" s="685"/>
      <c r="AI113" s="685"/>
      <c r="AJ113" s="685"/>
      <c r="AK113" s="685"/>
      <c r="AL113" s="685"/>
      <c r="AM113" s="685"/>
      <c r="AN113" s="685"/>
      <c r="AO113" s="685"/>
      <c r="AP113" s="685"/>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8" t="s">
        <v>115</v>
      </c>
      <c r="Z114" s="709"/>
      <c r="AA114" s="710"/>
      <c r="AB114" s="322"/>
      <c r="AC114" s="323"/>
      <c r="AD114" s="324"/>
      <c r="AE114" s="685"/>
      <c r="AF114" s="685"/>
      <c r="AG114" s="685"/>
      <c r="AH114" s="685"/>
      <c r="AI114" s="685"/>
      <c r="AJ114" s="685"/>
      <c r="AK114" s="685"/>
      <c r="AL114" s="685"/>
      <c r="AM114" s="685"/>
      <c r="AN114" s="685"/>
      <c r="AO114" s="685"/>
      <c r="AP114" s="685"/>
      <c r="AQ114" s="325"/>
      <c r="AR114" s="326"/>
      <c r="AS114" s="326"/>
      <c r="AT114" s="327"/>
      <c r="AU114" s="325"/>
      <c r="AV114" s="326"/>
      <c r="AW114" s="326"/>
      <c r="AX114" s="327"/>
    </row>
    <row r="115" spans="1:50" ht="23.25" customHeight="1" x14ac:dyDescent="0.15">
      <c r="A115" s="281" t="s">
        <v>42</v>
      </c>
      <c r="B115" s="282"/>
      <c r="C115" s="282"/>
      <c r="D115" s="282"/>
      <c r="E115" s="282"/>
      <c r="F115" s="283"/>
      <c r="G115" s="267" t="s">
        <v>54</v>
      </c>
      <c r="H115" s="267"/>
      <c r="I115" s="267"/>
      <c r="J115" s="267"/>
      <c r="K115" s="267"/>
      <c r="L115" s="267"/>
      <c r="M115" s="267"/>
      <c r="N115" s="267"/>
      <c r="O115" s="267"/>
      <c r="P115" s="267"/>
      <c r="Q115" s="267"/>
      <c r="R115" s="267"/>
      <c r="S115" s="267"/>
      <c r="T115" s="267"/>
      <c r="U115" s="267"/>
      <c r="V115" s="267"/>
      <c r="W115" s="267"/>
      <c r="X115" s="268"/>
      <c r="Y115" s="695"/>
      <c r="Z115" s="696"/>
      <c r="AA115" s="697"/>
      <c r="AB115" s="266" t="s">
        <v>41</v>
      </c>
      <c r="AC115" s="267"/>
      <c r="AD115" s="268"/>
      <c r="AE115" s="266" t="s">
        <v>160</v>
      </c>
      <c r="AF115" s="267"/>
      <c r="AG115" s="267"/>
      <c r="AH115" s="268"/>
      <c r="AI115" s="266" t="s">
        <v>395</v>
      </c>
      <c r="AJ115" s="267"/>
      <c r="AK115" s="267"/>
      <c r="AL115" s="268"/>
      <c r="AM115" s="266" t="s">
        <v>71</v>
      </c>
      <c r="AN115" s="267"/>
      <c r="AO115" s="267"/>
      <c r="AP115" s="268"/>
      <c r="AQ115" s="679" t="s">
        <v>419</v>
      </c>
      <c r="AR115" s="680"/>
      <c r="AS115" s="680"/>
      <c r="AT115" s="680"/>
      <c r="AU115" s="680"/>
      <c r="AV115" s="680"/>
      <c r="AW115" s="680"/>
      <c r="AX115" s="681"/>
    </row>
    <row r="116" spans="1:50" ht="23.25" customHeight="1" x14ac:dyDescent="0.15">
      <c r="A116" s="254"/>
      <c r="B116" s="252"/>
      <c r="C116" s="252"/>
      <c r="D116" s="252"/>
      <c r="E116" s="252"/>
      <c r="F116" s="253"/>
      <c r="G116" s="258" t="s">
        <v>508</v>
      </c>
      <c r="H116" s="258"/>
      <c r="I116" s="258"/>
      <c r="J116" s="258"/>
      <c r="K116" s="258"/>
      <c r="L116" s="258"/>
      <c r="M116" s="258"/>
      <c r="N116" s="258"/>
      <c r="O116" s="258"/>
      <c r="P116" s="258"/>
      <c r="Q116" s="258"/>
      <c r="R116" s="258"/>
      <c r="S116" s="258"/>
      <c r="T116" s="258"/>
      <c r="U116" s="258"/>
      <c r="V116" s="258"/>
      <c r="W116" s="258"/>
      <c r="X116" s="258"/>
      <c r="Y116" s="682" t="s">
        <v>42</v>
      </c>
      <c r="Z116" s="683"/>
      <c r="AA116" s="684"/>
      <c r="AB116" s="322" t="s">
        <v>511</v>
      </c>
      <c r="AC116" s="323"/>
      <c r="AD116" s="324"/>
      <c r="AE116" s="685">
        <f>ROUND(15922/555,1)</f>
        <v>28.7</v>
      </c>
      <c r="AF116" s="685"/>
      <c r="AG116" s="685"/>
      <c r="AH116" s="685"/>
      <c r="AI116" s="685">
        <f>ROUND(14817/460,1)</f>
        <v>32.200000000000003</v>
      </c>
      <c r="AJ116" s="685"/>
      <c r="AK116" s="685"/>
      <c r="AL116" s="685"/>
      <c r="AM116" s="685">
        <f>ROUND(10840/387,1)</f>
        <v>28</v>
      </c>
      <c r="AN116" s="685"/>
      <c r="AO116" s="685"/>
      <c r="AP116" s="685"/>
      <c r="AQ116" s="325"/>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7" t="s">
        <v>94</v>
      </c>
      <c r="Z117" s="688"/>
      <c r="AA117" s="689"/>
      <c r="AB117" s="690" t="s">
        <v>512</v>
      </c>
      <c r="AC117" s="691"/>
      <c r="AD117" s="692"/>
      <c r="AE117" s="693" t="s">
        <v>514</v>
      </c>
      <c r="AF117" s="693"/>
      <c r="AG117" s="693"/>
      <c r="AH117" s="693"/>
      <c r="AI117" s="693" t="s">
        <v>504</v>
      </c>
      <c r="AJ117" s="693"/>
      <c r="AK117" s="693"/>
      <c r="AL117" s="693"/>
      <c r="AM117" s="693" t="s">
        <v>532</v>
      </c>
      <c r="AN117" s="693"/>
      <c r="AO117" s="693"/>
      <c r="AP117" s="693"/>
      <c r="AQ117" s="693"/>
      <c r="AR117" s="693"/>
      <c r="AS117" s="693"/>
      <c r="AT117" s="693"/>
      <c r="AU117" s="693"/>
      <c r="AV117" s="693"/>
      <c r="AW117" s="693"/>
      <c r="AX117" s="694"/>
    </row>
    <row r="118" spans="1:50" ht="23.25" hidden="1" customHeight="1" x14ac:dyDescent="0.15">
      <c r="A118" s="281" t="s">
        <v>42</v>
      </c>
      <c r="B118" s="282"/>
      <c r="C118" s="282"/>
      <c r="D118" s="282"/>
      <c r="E118" s="282"/>
      <c r="F118" s="283"/>
      <c r="G118" s="267" t="s">
        <v>54</v>
      </c>
      <c r="H118" s="267"/>
      <c r="I118" s="267"/>
      <c r="J118" s="267"/>
      <c r="K118" s="267"/>
      <c r="L118" s="267"/>
      <c r="M118" s="267"/>
      <c r="N118" s="267"/>
      <c r="O118" s="267"/>
      <c r="P118" s="267"/>
      <c r="Q118" s="267"/>
      <c r="R118" s="267"/>
      <c r="S118" s="267"/>
      <c r="T118" s="267"/>
      <c r="U118" s="267"/>
      <c r="V118" s="267"/>
      <c r="W118" s="267"/>
      <c r="X118" s="268"/>
      <c r="Y118" s="695"/>
      <c r="Z118" s="696"/>
      <c r="AA118" s="697"/>
      <c r="AB118" s="266" t="s">
        <v>41</v>
      </c>
      <c r="AC118" s="267"/>
      <c r="AD118" s="268"/>
      <c r="AE118" s="266" t="s">
        <v>160</v>
      </c>
      <c r="AF118" s="267"/>
      <c r="AG118" s="267"/>
      <c r="AH118" s="268"/>
      <c r="AI118" s="266" t="s">
        <v>395</v>
      </c>
      <c r="AJ118" s="267"/>
      <c r="AK118" s="267"/>
      <c r="AL118" s="268"/>
      <c r="AM118" s="266" t="s">
        <v>71</v>
      </c>
      <c r="AN118" s="267"/>
      <c r="AO118" s="267"/>
      <c r="AP118" s="268"/>
      <c r="AQ118" s="679" t="s">
        <v>419</v>
      </c>
      <c r="AR118" s="680"/>
      <c r="AS118" s="680"/>
      <c r="AT118" s="680"/>
      <c r="AU118" s="680"/>
      <c r="AV118" s="680"/>
      <c r="AW118" s="680"/>
      <c r="AX118" s="681"/>
    </row>
    <row r="119" spans="1:50" ht="23.25" hidden="1" customHeight="1" x14ac:dyDescent="0.15">
      <c r="A119" s="254"/>
      <c r="B119" s="252"/>
      <c r="C119" s="252"/>
      <c r="D119" s="252"/>
      <c r="E119" s="252"/>
      <c r="F119" s="253"/>
      <c r="G119" s="258" t="s">
        <v>374</v>
      </c>
      <c r="H119" s="258"/>
      <c r="I119" s="258"/>
      <c r="J119" s="258"/>
      <c r="K119" s="258"/>
      <c r="L119" s="258"/>
      <c r="M119" s="258"/>
      <c r="N119" s="258"/>
      <c r="O119" s="258"/>
      <c r="P119" s="258"/>
      <c r="Q119" s="258"/>
      <c r="R119" s="258"/>
      <c r="S119" s="258"/>
      <c r="T119" s="258"/>
      <c r="U119" s="258"/>
      <c r="V119" s="258"/>
      <c r="W119" s="258"/>
      <c r="X119" s="258"/>
      <c r="Y119" s="682" t="s">
        <v>42</v>
      </c>
      <c r="Z119" s="683"/>
      <c r="AA119" s="684"/>
      <c r="AB119" s="322"/>
      <c r="AC119" s="323"/>
      <c r="AD119" s="324"/>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7" t="s">
        <v>94</v>
      </c>
      <c r="Z120" s="688"/>
      <c r="AA120" s="689"/>
      <c r="AB120" s="690" t="s">
        <v>106</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1" t="s">
        <v>42</v>
      </c>
      <c r="B121" s="282"/>
      <c r="C121" s="282"/>
      <c r="D121" s="282"/>
      <c r="E121" s="282"/>
      <c r="F121" s="283"/>
      <c r="G121" s="267" t="s">
        <v>54</v>
      </c>
      <c r="H121" s="267"/>
      <c r="I121" s="267"/>
      <c r="J121" s="267"/>
      <c r="K121" s="267"/>
      <c r="L121" s="267"/>
      <c r="M121" s="267"/>
      <c r="N121" s="267"/>
      <c r="O121" s="267"/>
      <c r="P121" s="267"/>
      <c r="Q121" s="267"/>
      <c r="R121" s="267"/>
      <c r="S121" s="267"/>
      <c r="T121" s="267"/>
      <c r="U121" s="267"/>
      <c r="V121" s="267"/>
      <c r="W121" s="267"/>
      <c r="X121" s="268"/>
      <c r="Y121" s="695"/>
      <c r="Z121" s="696"/>
      <c r="AA121" s="697"/>
      <c r="AB121" s="266" t="s">
        <v>41</v>
      </c>
      <c r="AC121" s="267"/>
      <c r="AD121" s="268"/>
      <c r="AE121" s="266" t="s">
        <v>160</v>
      </c>
      <c r="AF121" s="267"/>
      <c r="AG121" s="267"/>
      <c r="AH121" s="268"/>
      <c r="AI121" s="266" t="s">
        <v>395</v>
      </c>
      <c r="AJ121" s="267"/>
      <c r="AK121" s="267"/>
      <c r="AL121" s="268"/>
      <c r="AM121" s="266" t="s">
        <v>71</v>
      </c>
      <c r="AN121" s="267"/>
      <c r="AO121" s="267"/>
      <c r="AP121" s="268"/>
      <c r="AQ121" s="679" t="s">
        <v>419</v>
      </c>
      <c r="AR121" s="680"/>
      <c r="AS121" s="680"/>
      <c r="AT121" s="680"/>
      <c r="AU121" s="680"/>
      <c r="AV121" s="680"/>
      <c r="AW121" s="680"/>
      <c r="AX121" s="681"/>
    </row>
    <row r="122" spans="1:50" ht="23.25" hidden="1" customHeight="1" x14ac:dyDescent="0.15">
      <c r="A122" s="254"/>
      <c r="B122" s="252"/>
      <c r="C122" s="252"/>
      <c r="D122" s="252"/>
      <c r="E122" s="252"/>
      <c r="F122" s="253"/>
      <c r="G122" s="258" t="s">
        <v>172</v>
      </c>
      <c r="H122" s="258"/>
      <c r="I122" s="258"/>
      <c r="J122" s="258"/>
      <c r="K122" s="258"/>
      <c r="L122" s="258"/>
      <c r="M122" s="258"/>
      <c r="N122" s="258"/>
      <c r="O122" s="258"/>
      <c r="P122" s="258"/>
      <c r="Q122" s="258"/>
      <c r="R122" s="258"/>
      <c r="S122" s="258"/>
      <c r="T122" s="258"/>
      <c r="U122" s="258"/>
      <c r="V122" s="258"/>
      <c r="W122" s="258"/>
      <c r="X122" s="258"/>
      <c r="Y122" s="682" t="s">
        <v>42</v>
      </c>
      <c r="Z122" s="683"/>
      <c r="AA122" s="684"/>
      <c r="AB122" s="322"/>
      <c r="AC122" s="323"/>
      <c r="AD122" s="324"/>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7" t="s">
        <v>94</v>
      </c>
      <c r="Z123" s="688"/>
      <c r="AA123" s="689"/>
      <c r="AB123" s="690" t="s">
        <v>106</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1" t="s">
        <v>42</v>
      </c>
      <c r="B124" s="282"/>
      <c r="C124" s="282"/>
      <c r="D124" s="282"/>
      <c r="E124" s="282"/>
      <c r="F124" s="283"/>
      <c r="G124" s="267" t="s">
        <v>54</v>
      </c>
      <c r="H124" s="267"/>
      <c r="I124" s="267"/>
      <c r="J124" s="267"/>
      <c r="K124" s="267"/>
      <c r="L124" s="267"/>
      <c r="M124" s="267"/>
      <c r="N124" s="267"/>
      <c r="O124" s="267"/>
      <c r="P124" s="267"/>
      <c r="Q124" s="267"/>
      <c r="R124" s="267"/>
      <c r="S124" s="267"/>
      <c r="T124" s="267"/>
      <c r="U124" s="267"/>
      <c r="V124" s="267"/>
      <c r="W124" s="267"/>
      <c r="X124" s="268"/>
      <c r="Y124" s="695"/>
      <c r="Z124" s="696"/>
      <c r="AA124" s="697"/>
      <c r="AB124" s="266" t="s">
        <v>41</v>
      </c>
      <c r="AC124" s="267"/>
      <c r="AD124" s="268"/>
      <c r="AE124" s="266" t="s">
        <v>160</v>
      </c>
      <c r="AF124" s="267"/>
      <c r="AG124" s="267"/>
      <c r="AH124" s="268"/>
      <c r="AI124" s="266" t="s">
        <v>395</v>
      </c>
      <c r="AJ124" s="267"/>
      <c r="AK124" s="267"/>
      <c r="AL124" s="268"/>
      <c r="AM124" s="266" t="s">
        <v>71</v>
      </c>
      <c r="AN124" s="267"/>
      <c r="AO124" s="267"/>
      <c r="AP124" s="268"/>
      <c r="AQ124" s="679" t="s">
        <v>419</v>
      </c>
      <c r="AR124" s="680"/>
      <c r="AS124" s="680"/>
      <c r="AT124" s="680"/>
      <c r="AU124" s="680"/>
      <c r="AV124" s="680"/>
      <c r="AW124" s="680"/>
      <c r="AX124" s="681"/>
    </row>
    <row r="125" spans="1:50" ht="23.25" hidden="1" customHeight="1" x14ac:dyDescent="0.15">
      <c r="A125" s="254"/>
      <c r="B125" s="252"/>
      <c r="C125" s="252"/>
      <c r="D125" s="252"/>
      <c r="E125" s="252"/>
      <c r="F125" s="253"/>
      <c r="G125" s="258" t="s">
        <v>172</v>
      </c>
      <c r="H125" s="258"/>
      <c r="I125" s="258"/>
      <c r="J125" s="258"/>
      <c r="K125" s="258"/>
      <c r="L125" s="258"/>
      <c r="M125" s="258"/>
      <c r="N125" s="258"/>
      <c r="O125" s="258"/>
      <c r="P125" s="258"/>
      <c r="Q125" s="258"/>
      <c r="R125" s="258"/>
      <c r="S125" s="258"/>
      <c r="T125" s="258"/>
      <c r="U125" s="258"/>
      <c r="V125" s="258"/>
      <c r="W125" s="258"/>
      <c r="X125" s="284"/>
      <c r="Y125" s="682" t="s">
        <v>42</v>
      </c>
      <c r="Z125" s="683"/>
      <c r="AA125" s="684"/>
      <c r="AB125" s="322"/>
      <c r="AC125" s="323"/>
      <c r="AD125" s="324"/>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7" t="s">
        <v>94</v>
      </c>
      <c r="Z126" s="688"/>
      <c r="AA126" s="689"/>
      <c r="AB126" s="690" t="s">
        <v>106</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42</v>
      </c>
      <c r="B127" s="252"/>
      <c r="C127" s="252"/>
      <c r="D127" s="252"/>
      <c r="E127" s="252"/>
      <c r="F127" s="253"/>
      <c r="G127" s="260" t="s">
        <v>54</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41</v>
      </c>
      <c r="AC127" s="260"/>
      <c r="AD127" s="261"/>
      <c r="AE127" s="266" t="s">
        <v>160</v>
      </c>
      <c r="AF127" s="267"/>
      <c r="AG127" s="267"/>
      <c r="AH127" s="268"/>
      <c r="AI127" s="266" t="s">
        <v>395</v>
      </c>
      <c r="AJ127" s="267"/>
      <c r="AK127" s="267"/>
      <c r="AL127" s="268"/>
      <c r="AM127" s="266" t="s">
        <v>71</v>
      </c>
      <c r="AN127" s="267"/>
      <c r="AO127" s="267"/>
      <c r="AP127" s="268"/>
      <c r="AQ127" s="679" t="s">
        <v>419</v>
      </c>
      <c r="AR127" s="680"/>
      <c r="AS127" s="680"/>
      <c r="AT127" s="680"/>
      <c r="AU127" s="680"/>
      <c r="AV127" s="680"/>
      <c r="AW127" s="680"/>
      <c r="AX127" s="681"/>
    </row>
    <row r="128" spans="1:50" ht="23.25" hidden="1" customHeight="1" x14ac:dyDescent="0.15">
      <c r="A128" s="254"/>
      <c r="B128" s="252"/>
      <c r="C128" s="252"/>
      <c r="D128" s="252"/>
      <c r="E128" s="252"/>
      <c r="F128" s="253"/>
      <c r="G128" s="258" t="s">
        <v>172</v>
      </c>
      <c r="H128" s="258"/>
      <c r="I128" s="258"/>
      <c r="J128" s="258"/>
      <c r="K128" s="258"/>
      <c r="L128" s="258"/>
      <c r="M128" s="258"/>
      <c r="N128" s="258"/>
      <c r="O128" s="258"/>
      <c r="P128" s="258"/>
      <c r="Q128" s="258"/>
      <c r="R128" s="258"/>
      <c r="S128" s="258"/>
      <c r="T128" s="258"/>
      <c r="U128" s="258"/>
      <c r="V128" s="258"/>
      <c r="W128" s="258"/>
      <c r="X128" s="258"/>
      <c r="Y128" s="682" t="s">
        <v>42</v>
      </c>
      <c r="Z128" s="683"/>
      <c r="AA128" s="684"/>
      <c r="AB128" s="322"/>
      <c r="AC128" s="323"/>
      <c r="AD128" s="324"/>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7" t="s">
        <v>94</v>
      </c>
      <c r="Z129" s="688"/>
      <c r="AA129" s="689"/>
      <c r="AB129" s="690" t="s">
        <v>106</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197</v>
      </c>
      <c r="B130" s="140"/>
      <c r="C130" s="145" t="s">
        <v>282</v>
      </c>
      <c r="D130" s="140"/>
      <c r="E130" s="673" t="s">
        <v>320</v>
      </c>
      <c r="F130" s="674"/>
      <c r="G130" s="675" t="s">
        <v>496</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316</v>
      </c>
      <c r="F131" s="663"/>
      <c r="G131" s="185" t="s">
        <v>61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8"/>
    </row>
    <row r="132" spans="1:50" ht="18.75" customHeight="1" x14ac:dyDescent="0.15">
      <c r="A132" s="141"/>
      <c r="B132" s="142"/>
      <c r="C132" s="146"/>
      <c r="D132" s="142"/>
      <c r="E132" s="149" t="s">
        <v>283</v>
      </c>
      <c r="F132" s="150"/>
      <c r="G132" s="222" t="s">
        <v>293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41</v>
      </c>
      <c r="AC132" s="223"/>
      <c r="AD132" s="224"/>
      <c r="AE132" s="229" t="s">
        <v>160</v>
      </c>
      <c r="AF132" s="229"/>
      <c r="AG132" s="229"/>
      <c r="AH132" s="229"/>
      <c r="AI132" s="229" t="s">
        <v>395</v>
      </c>
      <c r="AJ132" s="229"/>
      <c r="AK132" s="229"/>
      <c r="AL132" s="229"/>
      <c r="AM132" s="229" t="s">
        <v>71</v>
      </c>
      <c r="AN132" s="229"/>
      <c r="AO132" s="229"/>
      <c r="AP132" s="228"/>
      <c r="AQ132" s="228" t="s">
        <v>276</v>
      </c>
      <c r="AR132" s="223"/>
      <c r="AS132" s="223"/>
      <c r="AT132" s="224"/>
      <c r="AU132" s="239" t="s">
        <v>297</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407</v>
      </c>
      <c r="AR133" s="242"/>
      <c r="AS133" s="172" t="s">
        <v>277</v>
      </c>
      <c r="AT133" s="173"/>
      <c r="AU133" s="194">
        <v>2</v>
      </c>
      <c r="AV133" s="194"/>
      <c r="AW133" s="172" t="s">
        <v>268</v>
      </c>
      <c r="AX133" s="231"/>
    </row>
    <row r="134" spans="1:50" ht="39.75" customHeight="1" x14ac:dyDescent="0.15">
      <c r="A134" s="141"/>
      <c r="B134" s="142"/>
      <c r="C134" s="146"/>
      <c r="D134" s="142"/>
      <c r="E134" s="146"/>
      <c r="F134" s="151"/>
      <c r="G134" s="181" t="s">
        <v>97</v>
      </c>
      <c r="H134" s="95"/>
      <c r="I134" s="95"/>
      <c r="J134" s="95"/>
      <c r="K134" s="95"/>
      <c r="L134" s="95"/>
      <c r="M134" s="95"/>
      <c r="N134" s="95"/>
      <c r="O134" s="95"/>
      <c r="P134" s="95"/>
      <c r="Q134" s="95"/>
      <c r="R134" s="95"/>
      <c r="S134" s="95"/>
      <c r="T134" s="95"/>
      <c r="U134" s="95"/>
      <c r="V134" s="95"/>
      <c r="W134" s="95"/>
      <c r="X134" s="182"/>
      <c r="Y134" s="243" t="s">
        <v>294</v>
      </c>
      <c r="Z134" s="244"/>
      <c r="AA134" s="245"/>
      <c r="AB134" s="238" t="s">
        <v>46</v>
      </c>
      <c r="AC134" s="195"/>
      <c r="AD134" s="195"/>
      <c r="AE134" s="234">
        <v>2.4</v>
      </c>
      <c r="AF134" s="192"/>
      <c r="AG134" s="192"/>
      <c r="AH134" s="192"/>
      <c r="AI134" s="234">
        <v>2.5</v>
      </c>
      <c r="AJ134" s="192"/>
      <c r="AK134" s="192"/>
      <c r="AL134" s="192"/>
      <c r="AM134" s="234" t="s">
        <v>407</v>
      </c>
      <c r="AN134" s="192"/>
      <c r="AO134" s="192"/>
      <c r="AP134" s="192"/>
      <c r="AQ134" s="234" t="s">
        <v>407</v>
      </c>
      <c r="AR134" s="192"/>
      <c r="AS134" s="192"/>
      <c r="AT134" s="192"/>
      <c r="AU134" s="234" t="s">
        <v>407</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85</v>
      </c>
      <c r="Z135" s="188"/>
      <c r="AA135" s="189"/>
      <c r="AB135" s="232" t="s">
        <v>46</v>
      </c>
      <c r="AC135" s="233"/>
      <c r="AD135" s="233"/>
      <c r="AE135" s="234" t="s">
        <v>407</v>
      </c>
      <c r="AF135" s="192"/>
      <c r="AG135" s="192"/>
      <c r="AH135" s="192"/>
      <c r="AI135" s="234" t="s">
        <v>407</v>
      </c>
      <c r="AJ135" s="192"/>
      <c r="AK135" s="192"/>
      <c r="AL135" s="192"/>
      <c r="AM135" s="234" t="s">
        <v>407</v>
      </c>
      <c r="AN135" s="192"/>
      <c r="AO135" s="192"/>
      <c r="AP135" s="192"/>
      <c r="AQ135" s="234" t="s">
        <v>407</v>
      </c>
      <c r="AR135" s="192"/>
      <c r="AS135" s="192"/>
      <c r="AT135" s="192"/>
      <c r="AU135" s="234">
        <v>3.1</v>
      </c>
      <c r="AV135" s="192"/>
      <c r="AW135" s="192"/>
      <c r="AX135" s="235"/>
    </row>
    <row r="136" spans="1:50" ht="18.75" customHeight="1" x14ac:dyDescent="0.15">
      <c r="A136" s="141"/>
      <c r="B136" s="142"/>
      <c r="C136" s="146"/>
      <c r="D136" s="142"/>
      <c r="E136" s="146"/>
      <c r="F136" s="151"/>
      <c r="G136" s="222" t="s">
        <v>293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41</v>
      </c>
      <c r="AC136" s="223"/>
      <c r="AD136" s="224"/>
      <c r="AE136" s="229" t="s">
        <v>160</v>
      </c>
      <c r="AF136" s="229"/>
      <c r="AG136" s="229"/>
      <c r="AH136" s="229"/>
      <c r="AI136" s="229" t="s">
        <v>395</v>
      </c>
      <c r="AJ136" s="229"/>
      <c r="AK136" s="229"/>
      <c r="AL136" s="229"/>
      <c r="AM136" s="229" t="s">
        <v>71</v>
      </c>
      <c r="AN136" s="229"/>
      <c r="AO136" s="229"/>
      <c r="AP136" s="228"/>
      <c r="AQ136" s="228" t="s">
        <v>276</v>
      </c>
      <c r="AR136" s="223"/>
      <c r="AS136" s="223"/>
      <c r="AT136" s="224"/>
      <c r="AU136" s="239" t="s">
        <v>297</v>
      </c>
      <c r="AV136" s="239"/>
      <c r="AW136" s="239"/>
      <c r="AX136" s="240"/>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t="s">
        <v>407</v>
      </c>
      <c r="AR137" s="242"/>
      <c r="AS137" s="172" t="s">
        <v>277</v>
      </c>
      <c r="AT137" s="173"/>
      <c r="AU137" s="194">
        <v>2</v>
      </c>
      <c r="AV137" s="194"/>
      <c r="AW137" s="172" t="s">
        <v>268</v>
      </c>
      <c r="AX137" s="231"/>
    </row>
    <row r="138" spans="1:50" ht="39.75" customHeight="1" x14ac:dyDescent="0.15">
      <c r="A138" s="141"/>
      <c r="B138" s="142"/>
      <c r="C138" s="146"/>
      <c r="D138" s="142"/>
      <c r="E138" s="146"/>
      <c r="F138" s="151"/>
      <c r="G138" s="181" t="s">
        <v>319</v>
      </c>
      <c r="H138" s="95"/>
      <c r="I138" s="95"/>
      <c r="J138" s="95"/>
      <c r="K138" s="95"/>
      <c r="L138" s="95"/>
      <c r="M138" s="95"/>
      <c r="N138" s="95"/>
      <c r="O138" s="95"/>
      <c r="P138" s="95"/>
      <c r="Q138" s="95"/>
      <c r="R138" s="95"/>
      <c r="S138" s="95"/>
      <c r="T138" s="95"/>
      <c r="U138" s="95"/>
      <c r="V138" s="95"/>
      <c r="W138" s="95"/>
      <c r="X138" s="182"/>
      <c r="Y138" s="243" t="s">
        <v>294</v>
      </c>
      <c r="Z138" s="244"/>
      <c r="AA138" s="245"/>
      <c r="AB138" s="238" t="s">
        <v>46</v>
      </c>
      <c r="AC138" s="195"/>
      <c r="AD138" s="195"/>
      <c r="AE138" s="234">
        <v>78</v>
      </c>
      <c r="AF138" s="192"/>
      <c r="AG138" s="192"/>
      <c r="AH138" s="192"/>
      <c r="AI138" s="234">
        <v>77</v>
      </c>
      <c r="AJ138" s="192"/>
      <c r="AK138" s="192"/>
      <c r="AL138" s="192"/>
      <c r="AM138" s="234">
        <v>75</v>
      </c>
      <c r="AN138" s="192"/>
      <c r="AO138" s="192"/>
      <c r="AP138" s="192"/>
      <c r="AQ138" s="234" t="s">
        <v>407</v>
      </c>
      <c r="AR138" s="192"/>
      <c r="AS138" s="192"/>
      <c r="AT138" s="192"/>
      <c r="AU138" s="234" t="s">
        <v>407</v>
      </c>
      <c r="AV138" s="192"/>
      <c r="AW138" s="192"/>
      <c r="AX138" s="235"/>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85</v>
      </c>
      <c r="Z139" s="188"/>
      <c r="AA139" s="189"/>
      <c r="AB139" s="232" t="s">
        <v>46</v>
      </c>
      <c r="AC139" s="233"/>
      <c r="AD139" s="233"/>
      <c r="AE139" s="234" t="s">
        <v>407</v>
      </c>
      <c r="AF139" s="192"/>
      <c r="AG139" s="192"/>
      <c r="AH139" s="192"/>
      <c r="AI139" s="234" t="s">
        <v>407</v>
      </c>
      <c r="AJ139" s="192"/>
      <c r="AK139" s="192"/>
      <c r="AL139" s="192"/>
      <c r="AM139" s="234" t="s">
        <v>407</v>
      </c>
      <c r="AN139" s="192"/>
      <c r="AO139" s="192"/>
      <c r="AP139" s="192"/>
      <c r="AQ139" s="234" t="s">
        <v>407</v>
      </c>
      <c r="AR139" s="192"/>
      <c r="AS139" s="192"/>
      <c r="AT139" s="192"/>
      <c r="AU139" s="234">
        <v>84</v>
      </c>
      <c r="AV139" s="192"/>
      <c r="AW139" s="192"/>
      <c r="AX139" s="235"/>
    </row>
    <row r="140" spans="1:50" ht="18.75" hidden="1" customHeight="1" x14ac:dyDescent="0.15">
      <c r="A140" s="141"/>
      <c r="B140" s="142"/>
      <c r="C140" s="146"/>
      <c r="D140" s="142"/>
      <c r="E140" s="146"/>
      <c r="F140" s="151"/>
      <c r="G140" s="222" t="s">
        <v>293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41</v>
      </c>
      <c r="AC140" s="223"/>
      <c r="AD140" s="224"/>
      <c r="AE140" s="229" t="s">
        <v>160</v>
      </c>
      <c r="AF140" s="229"/>
      <c r="AG140" s="229"/>
      <c r="AH140" s="229"/>
      <c r="AI140" s="229" t="s">
        <v>395</v>
      </c>
      <c r="AJ140" s="229"/>
      <c r="AK140" s="229"/>
      <c r="AL140" s="229"/>
      <c r="AM140" s="229" t="s">
        <v>71</v>
      </c>
      <c r="AN140" s="229"/>
      <c r="AO140" s="229"/>
      <c r="AP140" s="228"/>
      <c r="AQ140" s="228" t="s">
        <v>276</v>
      </c>
      <c r="AR140" s="223"/>
      <c r="AS140" s="223"/>
      <c r="AT140" s="224"/>
      <c r="AU140" s="239" t="s">
        <v>297</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277</v>
      </c>
      <c r="AT141" s="173"/>
      <c r="AU141" s="194"/>
      <c r="AV141" s="194"/>
      <c r="AW141" s="172" t="s">
        <v>268</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294</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85</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41</v>
      </c>
      <c r="AC144" s="223"/>
      <c r="AD144" s="224"/>
      <c r="AE144" s="229" t="s">
        <v>160</v>
      </c>
      <c r="AF144" s="229"/>
      <c r="AG144" s="229"/>
      <c r="AH144" s="229"/>
      <c r="AI144" s="229" t="s">
        <v>395</v>
      </c>
      <c r="AJ144" s="229"/>
      <c r="AK144" s="229"/>
      <c r="AL144" s="229"/>
      <c r="AM144" s="229" t="s">
        <v>71</v>
      </c>
      <c r="AN144" s="229"/>
      <c r="AO144" s="229"/>
      <c r="AP144" s="228"/>
      <c r="AQ144" s="228" t="s">
        <v>276</v>
      </c>
      <c r="AR144" s="223"/>
      <c r="AS144" s="223"/>
      <c r="AT144" s="224"/>
      <c r="AU144" s="239" t="s">
        <v>297</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277</v>
      </c>
      <c r="AT145" s="173"/>
      <c r="AU145" s="194"/>
      <c r="AV145" s="194"/>
      <c r="AW145" s="172" t="s">
        <v>268</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294</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85</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41</v>
      </c>
      <c r="AC148" s="223"/>
      <c r="AD148" s="224"/>
      <c r="AE148" s="229" t="s">
        <v>160</v>
      </c>
      <c r="AF148" s="229"/>
      <c r="AG148" s="229"/>
      <c r="AH148" s="229"/>
      <c r="AI148" s="229" t="s">
        <v>395</v>
      </c>
      <c r="AJ148" s="229"/>
      <c r="AK148" s="229"/>
      <c r="AL148" s="229"/>
      <c r="AM148" s="229" t="s">
        <v>71</v>
      </c>
      <c r="AN148" s="229"/>
      <c r="AO148" s="229"/>
      <c r="AP148" s="228"/>
      <c r="AQ148" s="228" t="s">
        <v>276</v>
      </c>
      <c r="AR148" s="223"/>
      <c r="AS148" s="223"/>
      <c r="AT148" s="224"/>
      <c r="AU148" s="239" t="s">
        <v>297</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277</v>
      </c>
      <c r="AT149" s="173"/>
      <c r="AU149" s="194"/>
      <c r="AV149" s="194"/>
      <c r="AW149" s="172" t="s">
        <v>268</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294</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85</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31</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4" t="s">
        <v>363</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300</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31</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4" t="s">
        <v>363</v>
      </c>
      <c r="AC159" s="169"/>
      <c r="AD159" s="170"/>
      <c r="AE159" s="216" t="s">
        <v>299</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300</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31</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4" t="s">
        <v>363</v>
      </c>
      <c r="AC166" s="169"/>
      <c r="AD166" s="170"/>
      <c r="AE166" s="216" t="s">
        <v>299</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300</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31</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4" t="s">
        <v>363</v>
      </c>
      <c r="AC173" s="169"/>
      <c r="AD173" s="170"/>
      <c r="AE173" s="216" t="s">
        <v>299</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300</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31</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4" t="s">
        <v>363</v>
      </c>
      <c r="AC180" s="169"/>
      <c r="AD180" s="170"/>
      <c r="AE180" s="216" t="s">
        <v>299</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70" t="s">
        <v>300</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7" t="s">
        <v>326</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1"/>
      <c r="B188" s="142"/>
      <c r="C188" s="146"/>
      <c r="D188" s="142"/>
      <c r="E188" s="94" t="s">
        <v>389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320</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316</v>
      </c>
      <c r="F191" s="663"/>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8"/>
    </row>
    <row r="192" spans="1:50" ht="18.75" hidden="1" customHeight="1" x14ac:dyDescent="0.15">
      <c r="A192" s="141"/>
      <c r="B192" s="142"/>
      <c r="C192" s="146"/>
      <c r="D192" s="142"/>
      <c r="E192" s="149" t="s">
        <v>283</v>
      </c>
      <c r="F192" s="150"/>
      <c r="G192" s="222" t="s">
        <v>293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41</v>
      </c>
      <c r="AC192" s="223"/>
      <c r="AD192" s="224"/>
      <c r="AE192" s="229" t="s">
        <v>160</v>
      </c>
      <c r="AF192" s="229"/>
      <c r="AG192" s="229"/>
      <c r="AH192" s="229"/>
      <c r="AI192" s="229" t="s">
        <v>395</v>
      </c>
      <c r="AJ192" s="229"/>
      <c r="AK192" s="229"/>
      <c r="AL192" s="229"/>
      <c r="AM192" s="229" t="s">
        <v>71</v>
      </c>
      <c r="AN192" s="229"/>
      <c r="AO192" s="229"/>
      <c r="AP192" s="228"/>
      <c r="AQ192" s="228" t="s">
        <v>276</v>
      </c>
      <c r="AR192" s="223"/>
      <c r="AS192" s="223"/>
      <c r="AT192" s="224"/>
      <c r="AU192" s="239" t="s">
        <v>297</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277</v>
      </c>
      <c r="AT193" s="173"/>
      <c r="AU193" s="194"/>
      <c r="AV193" s="194"/>
      <c r="AW193" s="172" t="s">
        <v>268</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294</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85</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41</v>
      </c>
      <c r="AC196" s="223"/>
      <c r="AD196" s="224"/>
      <c r="AE196" s="229" t="s">
        <v>160</v>
      </c>
      <c r="AF196" s="229"/>
      <c r="AG196" s="229"/>
      <c r="AH196" s="229"/>
      <c r="AI196" s="229" t="s">
        <v>395</v>
      </c>
      <c r="AJ196" s="229"/>
      <c r="AK196" s="229"/>
      <c r="AL196" s="229"/>
      <c r="AM196" s="229" t="s">
        <v>71</v>
      </c>
      <c r="AN196" s="229"/>
      <c r="AO196" s="229"/>
      <c r="AP196" s="228"/>
      <c r="AQ196" s="228" t="s">
        <v>276</v>
      </c>
      <c r="AR196" s="223"/>
      <c r="AS196" s="223"/>
      <c r="AT196" s="224"/>
      <c r="AU196" s="239" t="s">
        <v>297</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277</v>
      </c>
      <c r="AT197" s="173"/>
      <c r="AU197" s="194"/>
      <c r="AV197" s="194"/>
      <c r="AW197" s="172" t="s">
        <v>268</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294</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85</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41</v>
      </c>
      <c r="AC200" s="223"/>
      <c r="AD200" s="224"/>
      <c r="AE200" s="229" t="s">
        <v>160</v>
      </c>
      <c r="AF200" s="229"/>
      <c r="AG200" s="229"/>
      <c r="AH200" s="229"/>
      <c r="AI200" s="229" t="s">
        <v>395</v>
      </c>
      <c r="AJ200" s="229"/>
      <c r="AK200" s="229"/>
      <c r="AL200" s="229"/>
      <c r="AM200" s="229" t="s">
        <v>71</v>
      </c>
      <c r="AN200" s="229"/>
      <c r="AO200" s="229"/>
      <c r="AP200" s="228"/>
      <c r="AQ200" s="228" t="s">
        <v>276</v>
      </c>
      <c r="AR200" s="223"/>
      <c r="AS200" s="223"/>
      <c r="AT200" s="224"/>
      <c r="AU200" s="239" t="s">
        <v>297</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277</v>
      </c>
      <c r="AT201" s="173"/>
      <c r="AU201" s="194"/>
      <c r="AV201" s="194"/>
      <c r="AW201" s="172" t="s">
        <v>268</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294</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85</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41</v>
      </c>
      <c r="AC204" s="223"/>
      <c r="AD204" s="224"/>
      <c r="AE204" s="229" t="s">
        <v>160</v>
      </c>
      <c r="AF204" s="229"/>
      <c r="AG204" s="229"/>
      <c r="AH204" s="229"/>
      <c r="AI204" s="229" t="s">
        <v>395</v>
      </c>
      <c r="AJ204" s="229"/>
      <c r="AK204" s="229"/>
      <c r="AL204" s="229"/>
      <c r="AM204" s="229" t="s">
        <v>71</v>
      </c>
      <c r="AN204" s="229"/>
      <c r="AO204" s="229"/>
      <c r="AP204" s="228"/>
      <c r="AQ204" s="228" t="s">
        <v>276</v>
      </c>
      <c r="AR204" s="223"/>
      <c r="AS204" s="223"/>
      <c r="AT204" s="224"/>
      <c r="AU204" s="239" t="s">
        <v>297</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277</v>
      </c>
      <c r="AT205" s="173"/>
      <c r="AU205" s="194"/>
      <c r="AV205" s="194"/>
      <c r="AW205" s="172" t="s">
        <v>268</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294</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85</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41</v>
      </c>
      <c r="AC208" s="223"/>
      <c r="AD208" s="224"/>
      <c r="AE208" s="229" t="s">
        <v>160</v>
      </c>
      <c r="AF208" s="229"/>
      <c r="AG208" s="229"/>
      <c r="AH208" s="229"/>
      <c r="AI208" s="229" t="s">
        <v>395</v>
      </c>
      <c r="AJ208" s="229"/>
      <c r="AK208" s="229"/>
      <c r="AL208" s="229"/>
      <c r="AM208" s="229" t="s">
        <v>71</v>
      </c>
      <c r="AN208" s="229"/>
      <c r="AO208" s="229"/>
      <c r="AP208" s="228"/>
      <c r="AQ208" s="228" t="s">
        <v>276</v>
      </c>
      <c r="AR208" s="223"/>
      <c r="AS208" s="223"/>
      <c r="AT208" s="224"/>
      <c r="AU208" s="239" t="s">
        <v>297</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277</v>
      </c>
      <c r="AT209" s="173"/>
      <c r="AU209" s="194"/>
      <c r="AV209" s="194"/>
      <c r="AW209" s="172" t="s">
        <v>268</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294</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85</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31</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4" t="s">
        <v>363</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300</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31</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4" t="s">
        <v>363</v>
      </c>
      <c r="AC219" s="169"/>
      <c r="AD219" s="170"/>
      <c r="AE219" s="216" t="s">
        <v>299</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300</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31</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4" t="s">
        <v>363</v>
      </c>
      <c r="AC226" s="169"/>
      <c r="AD226" s="170"/>
      <c r="AE226" s="216" t="s">
        <v>299</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300</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31</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4" t="s">
        <v>363</v>
      </c>
      <c r="AC233" s="169"/>
      <c r="AD233" s="170"/>
      <c r="AE233" s="216" t="s">
        <v>299</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300</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31</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4" t="s">
        <v>363</v>
      </c>
      <c r="AC240" s="169"/>
      <c r="AD240" s="170"/>
      <c r="AE240" s="216" t="s">
        <v>299</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70" t="s">
        <v>300</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7" t="s">
        <v>326</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320</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316</v>
      </c>
      <c r="F251" s="663"/>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8"/>
    </row>
    <row r="252" spans="1:50" ht="18.75" hidden="1" customHeight="1" x14ac:dyDescent="0.15">
      <c r="A252" s="141"/>
      <c r="B252" s="142"/>
      <c r="C252" s="146"/>
      <c r="D252" s="142"/>
      <c r="E252" s="149" t="s">
        <v>283</v>
      </c>
      <c r="F252" s="150"/>
      <c r="G252" s="222" t="s">
        <v>293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41</v>
      </c>
      <c r="AC252" s="223"/>
      <c r="AD252" s="224"/>
      <c r="AE252" s="229" t="s">
        <v>160</v>
      </c>
      <c r="AF252" s="229"/>
      <c r="AG252" s="229"/>
      <c r="AH252" s="229"/>
      <c r="AI252" s="229" t="s">
        <v>395</v>
      </c>
      <c r="AJ252" s="229"/>
      <c r="AK252" s="229"/>
      <c r="AL252" s="229"/>
      <c r="AM252" s="229" t="s">
        <v>71</v>
      </c>
      <c r="AN252" s="229"/>
      <c r="AO252" s="229"/>
      <c r="AP252" s="228"/>
      <c r="AQ252" s="228" t="s">
        <v>276</v>
      </c>
      <c r="AR252" s="223"/>
      <c r="AS252" s="223"/>
      <c r="AT252" s="224"/>
      <c r="AU252" s="239" t="s">
        <v>297</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277</v>
      </c>
      <c r="AT253" s="173"/>
      <c r="AU253" s="194"/>
      <c r="AV253" s="194"/>
      <c r="AW253" s="172" t="s">
        <v>268</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294</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85</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41</v>
      </c>
      <c r="AC256" s="223"/>
      <c r="AD256" s="224"/>
      <c r="AE256" s="229" t="s">
        <v>160</v>
      </c>
      <c r="AF256" s="229"/>
      <c r="AG256" s="229"/>
      <c r="AH256" s="229"/>
      <c r="AI256" s="229" t="s">
        <v>395</v>
      </c>
      <c r="AJ256" s="229"/>
      <c r="AK256" s="229"/>
      <c r="AL256" s="229"/>
      <c r="AM256" s="229" t="s">
        <v>71</v>
      </c>
      <c r="AN256" s="229"/>
      <c r="AO256" s="229"/>
      <c r="AP256" s="228"/>
      <c r="AQ256" s="228" t="s">
        <v>276</v>
      </c>
      <c r="AR256" s="223"/>
      <c r="AS256" s="223"/>
      <c r="AT256" s="224"/>
      <c r="AU256" s="239" t="s">
        <v>297</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277</v>
      </c>
      <c r="AT257" s="173"/>
      <c r="AU257" s="194"/>
      <c r="AV257" s="194"/>
      <c r="AW257" s="172" t="s">
        <v>268</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294</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85</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41</v>
      </c>
      <c r="AC260" s="223"/>
      <c r="AD260" s="224"/>
      <c r="AE260" s="229" t="s">
        <v>160</v>
      </c>
      <c r="AF260" s="229"/>
      <c r="AG260" s="229"/>
      <c r="AH260" s="229"/>
      <c r="AI260" s="229" t="s">
        <v>395</v>
      </c>
      <c r="AJ260" s="229"/>
      <c r="AK260" s="229"/>
      <c r="AL260" s="229"/>
      <c r="AM260" s="229" t="s">
        <v>71</v>
      </c>
      <c r="AN260" s="229"/>
      <c r="AO260" s="229"/>
      <c r="AP260" s="228"/>
      <c r="AQ260" s="228" t="s">
        <v>276</v>
      </c>
      <c r="AR260" s="223"/>
      <c r="AS260" s="223"/>
      <c r="AT260" s="224"/>
      <c r="AU260" s="239" t="s">
        <v>297</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277</v>
      </c>
      <c r="AT261" s="173"/>
      <c r="AU261" s="194"/>
      <c r="AV261" s="194"/>
      <c r="AW261" s="172" t="s">
        <v>268</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294</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85</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29" t="s">
        <v>160</v>
      </c>
      <c r="AF264" s="229"/>
      <c r="AG264" s="229"/>
      <c r="AH264" s="229"/>
      <c r="AI264" s="229" t="s">
        <v>395</v>
      </c>
      <c r="AJ264" s="229"/>
      <c r="AK264" s="229"/>
      <c r="AL264" s="229"/>
      <c r="AM264" s="229" t="s">
        <v>71</v>
      </c>
      <c r="AN264" s="229"/>
      <c r="AO264" s="229"/>
      <c r="AP264" s="228"/>
      <c r="AQ264" s="177" t="s">
        <v>276</v>
      </c>
      <c r="AR264" s="169"/>
      <c r="AS264" s="169"/>
      <c r="AT264" s="170"/>
      <c r="AU264" s="217" t="s">
        <v>297</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277</v>
      </c>
      <c r="AT265" s="173"/>
      <c r="AU265" s="194"/>
      <c r="AV265" s="194"/>
      <c r="AW265" s="172" t="s">
        <v>268</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294</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85</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41</v>
      </c>
      <c r="AC268" s="223"/>
      <c r="AD268" s="224"/>
      <c r="AE268" s="229" t="s">
        <v>160</v>
      </c>
      <c r="AF268" s="229"/>
      <c r="AG268" s="229"/>
      <c r="AH268" s="229"/>
      <c r="AI268" s="229" t="s">
        <v>395</v>
      </c>
      <c r="AJ268" s="229"/>
      <c r="AK268" s="229"/>
      <c r="AL268" s="229"/>
      <c r="AM268" s="229" t="s">
        <v>71</v>
      </c>
      <c r="AN268" s="229"/>
      <c r="AO268" s="229"/>
      <c r="AP268" s="228"/>
      <c r="AQ268" s="228" t="s">
        <v>276</v>
      </c>
      <c r="AR268" s="223"/>
      <c r="AS268" s="223"/>
      <c r="AT268" s="224"/>
      <c r="AU268" s="239" t="s">
        <v>297</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277</v>
      </c>
      <c r="AT269" s="173"/>
      <c r="AU269" s="194"/>
      <c r="AV269" s="194"/>
      <c r="AW269" s="172" t="s">
        <v>268</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294</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85</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31</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4" t="s">
        <v>363</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300</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31</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4" t="s">
        <v>363</v>
      </c>
      <c r="AC279" s="169"/>
      <c r="AD279" s="170"/>
      <c r="AE279" s="216" t="s">
        <v>299</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300</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31</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4" t="s">
        <v>363</v>
      </c>
      <c r="AC286" s="169"/>
      <c r="AD286" s="170"/>
      <c r="AE286" s="216" t="s">
        <v>299</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300</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31</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4" t="s">
        <v>363</v>
      </c>
      <c r="AC293" s="169"/>
      <c r="AD293" s="170"/>
      <c r="AE293" s="216" t="s">
        <v>299</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300</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31</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4" t="s">
        <v>363</v>
      </c>
      <c r="AC300" s="169"/>
      <c r="AD300" s="170"/>
      <c r="AE300" s="216" t="s">
        <v>299</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70" t="s">
        <v>300</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326</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3" t="s">
        <v>320</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316</v>
      </c>
      <c r="F311" s="663"/>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8"/>
    </row>
    <row r="312" spans="1:50" ht="18.75" hidden="1" customHeight="1" x14ac:dyDescent="0.15">
      <c r="A312" s="141"/>
      <c r="B312" s="142"/>
      <c r="C312" s="146"/>
      <c r="D312" s="142"/>
      <c r="E312" s="149" t="s">
        <v>283</v>
      </c>
      <c r="F312" s="150"/>
      <c r="G312" s="222" t="s">
        <v>293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41</v>
      </c>
      <c r="AC312" s="223"/>
      <c r="AD312" s="224"/>
      <c r="AE312" s="229" t="s">
        <v>160</v>
      </c>
      <c r="AF312" s="229"/>
      <c r="AG312" s="229"/>
      <c r="AH312" s="229"/>
      <c r="AI312" s="229" t="s">
        <v>395</v>
      </c>
      <c r="AJ312" s="229"/>
      <c r="AK312" s="229"/>
      <c r="AL312" s="229"/>
      <c r="AM312" s="229" t="s">
        <v>71</v>
      </c>
      <c r="AN312" s="229"/>
      <c r="AO312" s="229"/>
      <c r="AP312" s="228"/>
      <c r="AQ312" s="228" t="s">
        <v>276</v>
      </c>
      <c r="AR312" s="223"/>
      <c r="AS312" s="223"/>
      <c r="AT312" s="224"/>
      <c r="AU312" s="239" t="s">
        <v>297</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277</v>
      </c>
      <c r="AT313" s="173"/>
      <c r="AU313" s="194"/>
      <c r="AV313" s="194"/>
      <c r="AW313" s="172" t="s">
        <v>268</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294</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85</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41</v>
      </c>
      <c r="AC316" s="223"/>
      <c r="AD316" s="224"/>
      <c r="AE316" s="229" t="s">
        <v>160</v>
      </c>
      <c r="AF316" s="229"/>
      <c r="AG316" s="229"/>
      <c r="AH316" s="229"/>
      <c r="AI316" s="229" t="s">
        <v>395</v>
      </c>
      <c r="AJ316" s="229"/>
      <c r="AK316" s="229"/>
      <c r="AL316" s="229"/>
      <c r="AM316" s="229" t="s">
        <v>71</v>
      </c>
      <c r="AN316" s="229"/>
      <c r="AO316" s="229"/>
      <c r="AP316" s="228"/>
      <c r="AQ316" s="228" t="s">
        <v>276</v>
      </c>
      <c r="AR316" s="223"/>
      <c r="AS316" s="223"/>
      <c r="AT316" s="224"/>
      <c r="AU316" s="239" t="s">
        <v>297</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277</v>
      </c>
      <c r="AT317" s="173"/>
      <c r="AU317" s="194"/>
      <c r="AV317" s="194"/>
      <c r="AW317" s="172" t="s">
        <v>268</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294</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85</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41</v>
      </c>
      <c r="AC320" s="223"/>
      <c r="AD320" s="224"/>
      <c r="AE320" s="229" t="s">
        <v>160</v>
      </c>
      <c r="AF320" s="229"/>
      <c r="AG320" s="229"/>
      <c r="AH320" s="229"/>
      <c r="AI320" s="229" t="s">
        <v>395</v>
      </c>
      <c r="AJ320" s="229"/>
      <c r="AK320" s="229"/>
      <c r="AL320" s="229"/>
      <c r="AM320" s="229" t="s">
        <v>71</v>
      </c>
      <c r="AN320" s="229"/>
      <c r="AO320" s="229"/>
      <c r="AP320" s="228"/>
      <c r="AQ320" s="228" t="s">
        <v>276</v>
      </c>
      <c r="AR320" s="223"/>
      <c r="AS320" s="223"/>
      <c r="AT320" s="224"/>
      <c r="AU320" s="239" t="s">
        <v>297</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277</v>
      </c>
      <c r="AT321" s="173"/>
      <c r="AU321" s="194"/>
      <c r="AV321" s="194"/>
      <c r="AW321" s="172" t="s">
        <v>268</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294</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85</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41</v>
      </c>
      <c r="AC324" s="223"/>
      <c r="AD324" s="224"/>
      <c r="AE324" s="229" t="s">
        <v>160</v>
      </c>
      <c r="AF324" s="229"/>
      <c r="AG324" s="229"/>
      <c r="AH324" s="229"/>
      <c r="AI324" s="229" t="s">
        <v>395</v>
      </c>
      <c r="AJ324" s="229"/>
      <c r="AK324" s="229"/>
      <c r="AL324" s="229"/>
      <c r="AM324" s="229" t="s">
        <v>71</v>
      </c>
      <c r="AN324" s="229"/>
      <c r="AO324" s="229"/>
      <c r="AP324" s="228"/>
      <c r="AQ324" s="228" t="s">
        <v>276</v>
      </c>
      <c r="AR324" s="223"/>
      <c r="AS324" s="223"/>
      <c r="AT324" s="224"/>
      <c r="AU324" s="239" t="s">
        <v>297</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277</v>
      </c>
      <c r="AT325" s="173"/>
      <c r="AU325" s="194"/>
      <c r="AV325" s="194"/>
      <c r="AW325" s="172" t="s">
        <v>268</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294</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85</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41</v>
      </c>
      <c r="AC328" s="223"/>
      <c r="AD328" s="224"/>
      <c r="AE328" s="229" t="s">
        <v>160</v>
      </c>
      <c r="AF328" s="229"/>
      <c r="AG328" s="229"/>
      <c r="AH328" s="229"/>
      <c r="AI328" s="229" t="s">
        <v>395</v>
      </c>
      <c r="AJ328" s="229"/>
      <c r="AK328" s="229"/>
      <c r="AL328" s="229"/>
      <c r="AM328" s="229" t="s">
        <v>71</v>
      </c>
      <c r="AN328" s="229"/>
      <c r="AO328" s="229"/>
      <c r="AP328" s="228"/>
      <c r="AQ328" s="228" t="s">
        <v>276</v>
      </c>
      <c r="AR328" s="223"/>
      <c r="AS328" s="223"/>
      <c r="AT328" s="224"/>
      <c r="AU328" s="239" t="s">
        <v>297</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277</v>
      </c>
      <c r="AT329" s="173"/>
      <c r="AU329" s="194"/>
      <c r="AV329" s="194"/>
      <c r="AW329" s="172" t="s">
        <v>268</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294</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85</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31</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4" t="s">
        <v>363</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300</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31</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4" t="s">
        <v>363</v>
      </c>
      <c r="AC339" s="169"/>
      <c r="AD339" s="170"/>
      <c r="AE339" s="216" t="s">
        <v>299</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300</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31</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4" t="s">
        <v>363</v>
      </c>
      <c r="AC346" s="169"/>
      <c r="AD346" s="170"/>
      <c r="AE346" s="216" t="s">
        <v>299</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300</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31</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4" t="s">
        <v>363</v>
      </c>
      <c r="AC353" s="169"/>
      <c r="AD353" s="170"/>
      <c r="AE353" s="216" t="s">
        <v>299</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300</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31</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4" t="s">
        <v>363</v>
      </c>
      <c r="AC360" s="169"/>
      <c r="AD360" s="170"/>
      <c r="AE360" s="216" t="s">
        <v>299</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70" t="s">
        <v>300</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326</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320</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316</v>
      </c>
      <c r="F371" s="663"/>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8"/>
    </row>
    <row r="372" spans="1:50" ht="18.75" hidden="1" customHeight="1" x14ac:dyDescent="0.15">
      <c r="A372" s="141"/>
      <c r="B372" s="142"/>
      <c r="C372" s="146"/>
      <c r="D372" s="142"/>
      <c r="E372" s="149" t="s">
        <v>283</v>
      </c>
      <c r="F372" s="150"/>
      <c r="G372" s="222" t="s">
        <v>293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41</v>
      </c>
      <c r="AC372" s="223"/>
      <c r="AD372" s="224"/>
      <c r="AE372" s="229" t="s">
        <v>160</v>
      </c>
      <c r="AF372" s="229"/>
      <c r="AG372" s="229"/>
      <c r="AH372" s="229"/>
      <c r="AI372" s="229" t="s">
        <v>395</v>
      </c>
      <c r="AJ372" s="229"/>
      <c r="AK372" s="229"/>
      <c r="AL372" s="229"/>
      <c r="AM372" s="229" t="s">
        <v>71</v>
      </c>
      <c r="AN372" s="229"/>
      <c r="AO372" s="229"/>
      <c r="AP372" s="228"/>
      <c r="AQ372" s="228" t="s">
        <v>276</v>
      </c>
      <c r="AR372" s="223"/>
      <c r="AS372" s="223"/>
      <c r="AT372" s="224"/>
      <c r="AU372" s="239" t="s">
        <v>297</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277</v>
      </c>
      <c r="AT373" s="173"/>
      <c r="AU373" s="194"/>
      <c r="AV373" s="194"/>
      <c r="AW373" s="172" t="s">
        <v>268</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294</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85</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41</v>
      </c>
      <c r="AC376" s="223"/>
      <c r="AD376" s="224"/>
      <c r="AE376" s="229" t="s">
        <v>160</v>
      </c>
      <c r="AF376" s="229"/>
      <c r="AG376" s="229"/>
      <c r="AH376" s="229"/>
      <c r="AI376" s="229" t="s">
        <v>395</v>
      </c>
      <c r="AJ376" s="229"/>
      <c r="AK376" s="229"/>
      <c r="AL376" s="229"/>
      <c r="AM376" s="229" t="s">
        <v>71</v>
      </c>
      <c r="AN376" s="229"/>
      <c r="AO376" s="229"/>
      <c r="AP376" s="228"/>
      <c r="AQ376" s="228" t="s">
        <v>276</v>
      </c>
      <c r="AR376" s="223"/>
      <c r="AS376" s="223"/>
      <c r="AT376" s="224"/>
      <c r="AU376" s="239" t="s">
        <v>297</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277</v>
      </c>
      <c r="AT377" s="173"/>
      <c r="AU377" s="194"/>
      <c r="AV377" s="194"/>
      <c r="AW377" s="172" t="s">
        <v>268</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294</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85</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41</v>
      </c>
      <c r="AC380" s="223"/>
      <c r="AD380" s="224"/>
      <c r="AE380" s="229" t="s">
        <v>160</v>
      </c>
      <c r="AF380" s="229"/>
      <c r="AG380" s="229"/>
      <c r="AH380" s="229"/>
      <c r="AI380" s="229" t="s">
        <v>395</v>
      </c>
      <c r="AJ380" s="229"/>
      <c r="AK380" s="229"/>
      <c r="AL380" s="229"/>
      <c r="AM380" s="229" t="s">
        <v>71</v>
      </c>
      <c r="AN380" s="229"/>
      <c r="AO380" s="229"/>
      <c r="AP380" s="228"/>
      <c r="AQ380" s="228" t="s">
        <v>276</v>
      </c>
      <c r="AR380" s="223"/>
      <c r="AS380" s="223"/>
      <c r="AT380" s="224"/>
      <c r="AU380" s="239" t="s">
        <v>297</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277</v>
      </c>
      <c r="AT381" s="173"/>
      <c r="AU381" s="194"/>
      <c r="AV381" s="194"/>
      <c r="AW381" s="172" t="s">
        <v>268</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294</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85</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41</v>
      </c>
      <c r="AC384" s="223"/>
      <c r="AD384" s="224"/>
      <c r="AE384" s="229" t="s">
        <v>160</v>
      </c>
      <c r="AF384" s="229"/>
      <c r="AG384" s="229"/>
      <c r="AH384" s="229"/>
      <c r="AI384" s="229" t="s">
        <v>395</v>
      </c>
      <c r="AJ384" s="229"/>
      <c r="AK384" s="229"/>
      <c r="AL384" s="229"/>
      <c r="AM384" s="229" t="s">
        <v>71</v>
      </c>
      <c r="AN384" s="229"/>
      <c r="AO384" s="229"/>
      <c r="AP384" s="228"/>
      <c r="AQ384" s="228" t="s">
        <v>276</v>
      </c>
      <c r="AR384" s="223"/>
      <c r="AS384" s="223"/>
      <c r="AT384" s="224"/>
      <c r="AU384" s="239" t="s">
        <v>297</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277</v>
      </c>
      <c r="AT385" s="173"/>
      <c r="AU385" s="194"/>
      <c r="AV385" s="194"/>
      <c r="AW385" s="172" t="s">
        <v>268</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294</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85</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41</v>
      </c>
      <c r="AC388" s="223"/>
      <c r="AD388" s="224"/>
      <c r="AE388" s="229" t="s">
        <v>160</v>
      </c>
      <c r="AF388" s="229"/>
      <c r="AG388" s="229"/>
      <c r="AH388" s="229"/>
      <c r="AI388" s="229" t="s">
        <v>395</v>
      </c>
      <c r="AJ388" s="229"/>
      <c r="AK388" s="229"/>
      <c r="AL388" s="229"/>
      <c r="AM388" s="229" t="s">
        <v>71</v>
      </c>
      <c r="AN388" s="229"/>
      <c r="AO388" s="229"/>
      <c r="AP388" s="228"/>
      <c r="AQ388" s="228" t="s">
        <v>276</v>
      </c>
      <c r="AR388" s="223"/>
      <c r="AS388" s="223"/>
      <c r="AT388" s="224"/>
      <c r="AU388" s="239" t="s">
        <v>297</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277</v>
      </c>
      <c r="AT389" s="173"/>
      <c r="AU389" s="194"/>
      <c r="AV389" s="194"/>
      <c r="AW389" s="172" t="s">
        <v>268</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294</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85</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31</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4" t="s">
        <v>363</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300</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31</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4" t="s">
        <v>363</v>
      </c>
      <c r="AC399" s="169"/>
      <c r="AD399" s="170"/>
      <c r="AE399" s="216" t="s">
        <v>299</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300</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31</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4" t="s">
        <v>363</v>
      </c>
      <c r="AC406" s="169"/>
      <c r="AD406" s="170"/>
      <c r="AE406" s="216" t="s">
        <v>299</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300</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31</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4" t="s">
        <v>363</v>
      </c>
      <c r="AC413" s="169"/>
      <c r="AD413" s="170"/>
      <c r="AE413" s="216" t="s">
        <v>299</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300</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31</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4" t="s">
        <v>363</v>
      </c>
      <c r="AC420" s="169"/>
      <c r="AD420" s="170"/>
      <c r="AE420" s="216" t="s">
        <v>299</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70" t="s">
        <v>300</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326</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333</v>
      </c>
      <c r="D430" s="153"/>
      <c r="E430" s="662" t="s">
        <v>401</v>
      </c>
      <c r="F430" s="672"/>
      <c r="G430" s="664" t="s">
        <v>301</v>
      </c>
      <c r="H430" s="648"/>
      <c r="I430" s="648"/>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287</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658" t="s">
        <v>48</v>
      </c>
      <c r="AF431" s="659"/>
      <c r="AG431" s="659"/>
      <c r="AH431" s="660"/>
      <c r="AI431" s="179" t="s">
        <v>408</v>
      </c>
      <c r="AJ431" s="179"/>
      <c r="AK431" s="179"/>
      <c r="AL431" s="177"/>
      <c r="AM431" s="179" t="s">
        <v>343</v>
      </c>
      <c r="AN431" s="179"/>
      <c r="AO431" s="179"/>
      <c r="AP431" s="177"/>
      <c r="AQ431" s="177" t="s">
        <v>276</v>
      </c>
      <c r="AR431" s="169"/>
      <c r="AS431" s="169"/>
      <c r="AT431" s="170"/>
      <c r="AU431" s="217" t="s">
        <v>216</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661"/>
      <c r="AR432" s="194"/>
      <c r="AS432" s="172" t="s">
        <v>277</v>
      </c>
      <c r="AT432" s="173"/>
      <c r="AU432" s="194"/>
      <c r="AV432" s="194"/>
      <c r="AW432" s="172" t="s">
        <v>268</v>
      </c>
      <c r="AX432" s="231"/>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45</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85</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46</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8.75" hidden="1" customHeight="1" x14ac:dyDescent="0.15">
      <c r="A436" s="141"/>
      <c r="B436" s="142"/>
      <c r="C436" s="146"/>
      <c r="D436" s="142"/>
      <c r="E436" s="166" t="s">
        <v>287</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658" t="s">
        <v>48</v>
      </c>
      <c r="AF436" s="659"/>
      <c r="AG436" s="659"/>
      <c r="AH436" s="660"/>
      <c r="AI436" s="179" t="s">
        <v>408</v>
      </c>
      <c r="AJ436" s="179"/>
      <c r="AK436" s="179"/>
      <c r="AL436" s="177"/>
      <c r="AM436" s="179" t="s">
        <v>343</v>
      </c>
      <c r="AN436" s="179"/>
      <c r="AO436" s="179"/>
      <c r="AP436" s="177"/>
      <c r="AQ436" s="177" t="s">
        <v>276</v>
      </c>
      <c r="AR436" s="169"/>
      <c r="AS436" s="169"/>
      <c r="AT436" s="170"/>
      <c r="AU436" s="217" t="s">
        <v>216</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661"/>
      <c r="AR437" s="194"/>
      <c r="AS437" s="172" t="s">
        <v>277</v>
      </c>
      <c r="AT437" s="173"/>
      <c r="AU437" s="194"/>
      <c r="AV437" s="194"/>
      <c r="AW437" s="172" t="s">
        <v>268</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45</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85</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46</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287</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658" t="s">
        <v>48</v>
      </c>
      <c r="AF441" s="659"/>
      <c r="AG441" s="659"/>
      <c r="AH441" s="660"/>
      <c r="AI441" s="179" t="s">
        <v>408</v>
      </c>
      <c r="AJ441" s="179"/>
      <c r="AK441" s="179"/>
      <c r="AL441" s="177"/>
      <c r="AM441" s="179" t="s">
        <v>343</v>
      </c>
      <c r="AN441" s="179"/>
      <c r="AO441" s="179"/>
      <c r="AP441" s="177"/>
      <c r="AQ441" s="177" t="s">
        <v>276</v>
      </c>
      <c r="AR441" s="169"/>
      <c r="AS441" s="169"/>
      <c r="AT441" s="170"/>
      <c r="AU441" s="217" t="s">
        <v>216</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661"/>
      <c r="AR442" s="194"/>
      <c r="AS442" s="172" t="s">
        <v>277</v>
      </c>
      <c r="AT442" s="173"/>
      <c r="AU442" s="194"/>
      <c r="AV442" s="194"/>
      <c r="AW442" s="172" t="s">
        <v>268</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45</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85</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46</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287</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658" t="s">
        <v>48</v>
      </c>
      <c r="AF446" s="659"/>
      <c r="AG446" s="659"/>
      <c r="AH446" s="660"/>
      <c r="AI446" s="179" t="s">
        <v>408</v>
      </c>
      <c r="AJ446" s="179"/>
      <c r="AK446" s="179"/>
      <c r="AL446" s="177"/>
      <c r="AM446" s="179" t="s">
        <v>343</v>
      </c>
      <c r="AN446" s="179"/>
      <c r="AO446" s="179"/>
      <c r="AP446" s="177"/>
      <c r="AQ446" s="177" t="s">
        <v>276</v>
      </c>
      <c r="AR446" s="169"/>
      <c r="AS446" s="169"/>
      <c r="AT446" s="170"/>
      <c r="AU446" s="217" t="s">
        <v>216</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661"/>
      <c r="AR447" s="194"/>
      <c r="AS447" s="172" t="s">
        <v>277</v>
      </c>
      <c r="AT447" s="173"/>
      <c r="AU447" s="194"/>
      <c r="AV447" s="194"/>
      <c r="AW447" s="172" t="s">
        <v>268</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45</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85</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46</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287</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658" t="s">
        <v>48</v>
      </c>
      <c r="AF451" s="659"/>
      <c r="AG451" s="659"/>
      <c r="AH451" s="660"/>
      <c r="AI451" s="179" t="s">
        <v>408</v>
      </c>
      <c r="AJ451" s="179"/>
      <c r="AK451" s="179"/>
      <c r="AL451" s="177"/>
      <c r="AM451" s="179" t="s">
        <v>343</v>
      </c>
      <c r="AN451" s="179"/>
      <c r="AO451" s="179"/>
      <c r="AP451" s="177"/>
      <c r="AQ451" s="177" t="s">
        <v>276</v>
      </c>
      <c r="AR451" s="169"/>
      <c r="AS451" s="169"/>
      <c r="AT451" s="170"/>
      <c r="AU451" s="217" t="s">
        <v>216</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661"/>
      <c r="AR452" s="194"/>
      <c r="AS452" s="172" t="s">
        <v>277</v>
      </c>
      <c r="AT452" s="173"/>
      <c r="AU452" s="194"/>
      <c r="AV452" s="194"/>
      <c r="AW452" s="172" t="s">
        <v>268</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45</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85</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46</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658" t="s">
        <v>48</v>
      </c>
      <c r="AF456" s="659"/>
      <c r="AG456" s="659"/>
      <c r="AH456" s="660"/>
      <c r="AI456" s="179" t="s">
        <v>408</v>
      </c>
      <c r="AJ456" s="179"/>
      <c r="AK456" s="179"/>
      <c r="AL456" s="177"/>
      <c r="AM456" s="179" t="s">
        <v>343</v>
      </c>
      <c r="AN456" s="179"/>
      <c r="AO456" s="179"/>
      <c r="AP456" s="177"/>
      <c r="AQ456" s="177" t="s">
        <v>276</v>
      </c>
      <c r="AR456" s="169"/>
      <c r="AS456" s="169"/>
      <c r="AT456" s="170"/>
      <c r="AU456" s="217" t="s">
        <v>216</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661"/>
      <c r="AR457" s="194"/>
      <c r="AS457" s="172" t="s">
        <v>277</v>
      </c>
      <c r="AT457" s="173"/>
      <c r="AU457" s="194"/>
      <c r="AV457" s="194"/>
      <c r="AW457" s="172" t="s">
        <v>268</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45</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85</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46</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658" t="s">
        <v>48</v>
      </c>
      <c r="AF461" s="659"/>
      <c r="AG461" s="659"/>
      <c r="AH461" s="660"/>
      <c r="AI461" s="179" t="s">
        <v>408</v>
      </c>
      <c r="AJ461" s="179"/>
      <c r="AK461" s="179"/>
      <c r="AL461" s="177"/>
      <c r="AM461" s="179" t="s">
        <v>343</v>
      </c>
      <c r="AN461" s="179"/>
      <c r="AO461" s="179"/>
      <c r="AP461" s="177"/>
      <c r="AQ461" s="177" t="s">
        <v>276</v>
      </c>
      <c r="AR461" s="169"/>
      <c r="AS461" s="169"/>
      <c r="AT461" s="170"/>
      <c r="AU461" s="217" t="s">
        <v>216</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661"/>
      <c r="AR462" s="194"/>
      <c r="AS462" s="172" t="s">
        <v>277</v>
      </c>
      <c r="AT462" s="173"/>
      <c r="AU462" s="194"/>
      <c r="AV462" s="194"/>
      <c r="AW462" s="172" t="s">
        <v>268</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45</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85</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46</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658" t="s">
        <v>48</v>
      </c>
      <c r="AF466" s="659"/>
      <c r="AG466" s="659"/>
      <c r="AH466" s="660"/>
      <c r="AI466" s="179" t="s">
        <v>408</v>
      </c>
      <c r="AJ466" s="179"/>
      <c r="AK466" s="179"/>
      <c r="AL466" s="177"/>
      <c r="AM466" s="179" t="s">
        <v>343</v>
      </c>
      <c r="AN466" s="179"/>
      <c r="AO466" s="179"/>
      <c r="AP466" s="177"/>
      <c r="AQ466" s="177" t="s">
        <v>276</v>
      </c>
      <c r="AR466" s="169"/>
      <c r="AS466" s="169"/>
      <c r="AT466" s="170"/>
      <c r="AU466" s="217" t="s">
        <v>216</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661"/>
      <c r="AR467" s="194"/>
      <c r="AS467" s="172" t="s">
        <v>277</v>
      </c>
      <c r="AT467" s="173"/>
      <c r="AU467" s="194"/>
      <c r="AV467" s="194"/>
      <c r="AW467" s="172" t="s">
        <v>268</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45</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85</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46</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658" t="s">
        <v>48</v>
      </c>
      <c r="AF471" s="659"/>
      <c r="AG471" s="659"/>
      <c r="AH471" s="660"/>
      <c r="AI471" s="179" t="s">
        <v>408</v>
      </c>
      <c r="AJ471" s="179"/>
      <c r="AK471" s="179"/>
      <c r="AL471" s="177"/>
      <c r="AM471" s="179" t="s">
        <v>343</v>
      </c>
      <c r="AN471" s="179"/>
      <c r="AO471" s="179"/>
      <c r="AP471" s="177"/>
      <c r="AQ471" s="177" t="s">
        <v>276</v>
      </c>
      <c r="AR471" s="169"/>
      <c r="AS471" s="169"/>
      <c r="AT471" s="170"/>
      <c r="AU471" s="217" t="s">
        <v>216</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661"/>
      <c r="AR472" s="194"/>
      <c r="AS472" s="172" t="s">
        <v>277</v>
      </c>
      <c r="AT472" s="173"/>
      <c r="AU472" s="194"/>
      <c r="AV472" s="194"/>
      <c r="AW472" s="172" t="s">
        <v>268</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45</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85</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46</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658" t="s">
        <v>48</v>
      </c>
      <c r="AF476" s="659"/>
      <c r="AG476" s="659"/>
      <c r="AH476" s="660"/>
      <c r="AI476" s="179" t="s">
        <v>408</v>
      </c>
      <c r="AJ476" s="179"/>
      <c r="AK476" s="179"/>
      <c r="AL476" s="177"/>
      <c r="AM476" s="179" t="s">
        <v>343</v>
      </c>
      <c r="AN476" s="179"/>
      <c r="AO476" s="179"/>
      <c r="AP476" s="177"/>
      <c r="AQ476" s="177" t="s">
        <v>276</v>
      </c>
      <c r="AR476" s="169"/>
      <c r="AS476" s="169"/>
      <c r="AT476" s="170"/>
      <c r="AU476" s="217" t="s">
        <v>216</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661"/>
      <c r="AR477" s="194"/>
      <c r="AS477" s="172" t="s">
        <v>277</v>
      </c>
      <c r="AT477" s="173"/>
      <c r="AU477" s="194"/>
      <c r="AV477" s="194"/>
      <c r="AW477" s="172" t="s">
        <v>268</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45</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85</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46</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47" t="s">
        <v>168</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405</v>
      </c>
      <c r="F484" s="663"/>
      <c r="G484" s="664" t="s">
        <v>301</v>
      </c>
      <c r="H484" s="648"/>
      <c r="I484" s="648"/>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287</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658" t="s">
        <v>48</v>
      </c>
      <c r="AF485" s="659"/>
      <c r="AG485" s="659"/>
      <c r="AH485" s="660"/>
      <c r="AI485" s="179" t="s">
        <v>408</v>
      </c>
      <c r="AJ485" s="179"/>
      <c r="AK485" s="179"/>
      <c r="AL485" s="177"/>
      <c r="AM485" s="179" t="s">
        <v>343</v>
      </c>
      <c r="AN485" s="179"/>
      <c r="AO485" s="179"/>
      <c r="AP485" s="177"/>
      <c r="AQ485" s="177" t="s">
        <v>276</v>
      </c>
      <c r="AR485" s="169"/>
      <c r="AS485" s="169"/>
      <c r="AT485" s="170"/>
      <c r="AU485" s="217" t="s">
        <v>216</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661"/>
      <c r="AR486" s="194"/>
      <c r="AS486" s="172" t="s">
        <v>277</v>
      </c>
      <c r="AT486" s="173"/>
      <c r="AU486" s="194"/>
      <c r="AV486" s="194"/>
      <c r="AW486" s="172" t="s">
        <v>268</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45</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85</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46</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287</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658" t="s">
        <v>48</v>
      </c>
      <c r="AF490" s="659"/>
      <c r="AG490" s="659"/>
      <c r="AH490" s="660"/>
      <c r="AI490" s="179" t="s">
        <v>408</v>
      </c>
      <c r="AJ490" s="179"/>
      <c r="AK490" s="179"/>
      <c r="AL490" s="177"/>
      <c r="AM490" s="179" t="s">
        <v>343</v>
      </c>
      <c r="AN490" s="179"/>
      <c r="AO490" s="179"/>
      <c r="AP490" s="177"/>
      <c r="AQ490" s="177" t="s">
        <v>276</v>
      </c>
      <c r="AR490" s="169"/>
      <c r="AS490" s="169"/>
      <c r="AT490" s="170"/>
      <c r="AU490" s="217" t="s">
        <v>216</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661"/>
      <c r="AR491" s="194"/>
      <c r="AS491" s="172" t="s">
        <v>277</v>
      </c>
      <c r="AT491" s="173"/>
      <c r="AU491" s="194"/>
      <c r="AV491" s="194"/>
      <c r="AW491" s="172" t="s">
        <v>268</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45</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85</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46</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287</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658" t="s">
        <v>48</v>
      </c>
      <c r="AF495" s="659"/>
      <c r="AG495" s="659"/>
      <c r="AH495" s="660"/>
      <c r="AI495" s="179" t="s">
        <v>408</v>
      </c>
      <c r="AJ495" s="179"/>
      <c r="AK495" s="179"/>
      <c r="AL495" s="177"/>
      <c r="AM495" s="179" t="s">
        <v>343</v>
      </c>
      <c r="AN495" s="179"/>
      <c r="AO495" s="179"/>
      <c r="AP495" s="177"/>
      <c r="AQ495" s="177" t="s">
        <v>276</v>
      </c>
      <c r="AR495" s="169"/>
      <c r="AS495" s="169"/>
      <c r="AT495" s="170"/>
      <c r="AU495" s="217" t="s">
        <v>216</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661"/>
      <c r="AR496" s="194"/>
      <c r="AS496" s="172" t="s">
        <v>277</v>
      </c>
      <c r="AT496" s="173"/>
      <c r="AU496" s="194"/>
      <c r="AV496" s="194"/>
      <c r="AW496" s="172" t="s">
        <v>268</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45</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85</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46</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287</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658" t="s">
        <v>48</v>
      </c>
      <c r="AF500" s="659"/>
      <c r="AG500" s="659"/>
      <c r="AH500" s="660"/>
      <c r="AI500" s="179" t="s">
        <v>408</v>
      </c>
      <c r="AJ500" s="179"/>
      <c r="AK500" s="179"/>
      <c r="AL500" s="177"/>
      <c r="AM500" s="179" t="s">
        <v>343</v>
      </c>
      <c r="AN500" s="179"/>
      <c r="AO500" s="179"/>
      <c r="AP500" s="177"/>
      <c r="AQ500" s="177" t="s">
        <v>276</v>
      </c>
      <c r="AR500" s="169"/>
      <c r="AS500" s="169"/>
      <c r="AT500" s="170"/>
      <c r="AU500" s="217" t="s">
        <v>216</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661"/>
      <c r="AR501" s="194"/>
      <c r="AS501" s="172" t="s">
        <v>277</v>
      </c>
      <c r="AT501" s="173"/>
      <c r="AU501" s="194"/>
      <c r="AV501" s="194"/>
      <c r="AW501" s="172" t="s">
        <v>268</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45</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85</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46</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287</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658" t="s">
        <v>48</v>
      </c>
      <c r="AF505" s="659"/>
      <c r="AG505" s="659"/>
      <c r="AH505" s="660"/>
      <c r="AI505" s="179" t="s">
        <v>408</v>
      </c>
      <c r="AJ505" s="179"/>
      <c r="AK505" s="179"/>
      <c r="AL505" s="177"/>
      <c r="AM505" s="179" t="s">
        <v>343</v>
      </c>
      <c r="AN505" s="179"/>
      <c r="AO505" s="179"/>
      <c r="AP505" s="177"/>
      <c r="AQ505" s="177" t="s">
        <v>276</v>
      </c>
      <c r="AR505" s="169"/>
      <c r="AS505" s="169"/>
      <c r="AT505" s="170"/>
      <c r="AU505" s="217" t="s">
        <v>216</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661"/>
      <c r="AR506" s="194"/>
      <c r="AS506" s="172" t="s">
        <v>277</v>
      </c>
      <c r="AT506" s="173"/>
      <c r="AU506" s="194"/>
      <c r="AV506" s="194"/>
      <c r="AW506" s="172" t="s">
        <v>268</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45</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85</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46</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658" t="s">
        <v>48</v>
      </c>
      <c r="AF510" s="659"/>
      <c r="AG510" s="659"/>
      <c r="AH510" s="660"/>
      <c r="AI510" s="179" t="s">
        <v>408</v>
      </c>
      <c r="AJ510" s="179"/>
      <c r="AK510" s="179"/>
      <c r="AL510" s="177"/>
      <c r="AM510" s="179" t="s">
        <v>343</v>
      </c>
      <c r="AN510" s="179"/>
      <c r="AO510" s="179"/>
      <c r="AP510" s="177"/>
      <c r="AQ510" s="177" t="s">
        <v>276</v>
      </c>
      <c r="AR510" s="169"/>
      <c r="AS510" s="169"/>
      <c r="AT510" s="170"/>
      <c r="AU510" s="217" t="s">
        <v>216</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661"/>
      <c r="AR511" s="194"/>
      <c r="AS511" s="172" t="s">
        <v>277</v>
      </c>
      <c r="AT511" s="173"/>
      <c r="AU511" s="194"/>
      <c r="AV511" s="194"/>
      <c r="AW511" s="172" t="s">
        <v>268</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45</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85</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46</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658" t="s">
        <v>48</v>
      </c>
      <c r="AF515" s="659"/>
      <c r="AG515" s="659"/>
      <c r="AH515" s="660"/>
      <c r="AI515" s="179" t="s">
        <v>408</v>
      </c>
      <c r="AJ515" s="179"/>
      <c r="AK515" s="179"/>
      <c r="AL515" s="177"/>
      <c r="AM515" s="179" t="s">
        <v>343</v>
      </c>
      <c r="AN515" s="179"/>
      <c r="AO515" s="179"/>
      <c r="AP515" s="177"/>
      <c r="AQ515" s="177" t="s">
        <v>276</v>
      </c>
      <c r="AR515" s="169"/>
      <c r="AS515" s="169"/>
      <c r="AT515" s="170"/>
      <c r="AU515" s="217" t="s">
        <v>216</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661"/>
      <c r="AR516" s="194"/>
      <c r="AS516" s="172" t="s">
        <v>277</v>
      </c>
      <c r="AT516" s="173"/>
      <c r="AU516" s="194"/>
      <c r="AV516" s="194"/>
      <c r="AW516" s="172" t="s">
        <v>268</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45</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85</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46</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658" t="s">
        <v>48</v>
      </c>
      <c r="AF520" s="659"/>
      <c r="AG520" s="659"/>
      <c r="AH520" s="660"/>
      <c r="AI520" s="179" t="s">
        <v>408</v>
      </c>
      <c r="AJ520" s="179"/>
      <c r="AK520" s="179"/>
      <c r="AL520" s="177"/>
      <c r="AM520" s="179" t="s">
        <v>343</v>
      </c>
      <c r="AN520" s="179"/>
      <c r="AO520" s="179"/>
      <c r="AP520" s="177"/>
      <c r="AQ520" s="177" t="s">
        <v>276</v>
      </c>
      <c r="AR520" s="169"/>
      <c r="AS520" s="169"/>
      <c r="AT520" s="170"/>
      <c r="AU520" s="217" t="s">
        <v>216</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661"/>
      <c r="AR521" s="194"/>
      <c r="AS521" s="172" t="s">
        <v>277</v>
      </c>
      <c r="AT521" s="173"/>
      <c r="AU521" s="194"/>
      <c r="AV521" s="194"/>
      <c r="AW521" s="172" t="s">
        <v>268</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45</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85</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46</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658" t="s">
        <v>48</v>
      </c>
      <c r="AF525" s="659"/>
      <c r="AG525" s="659"/>
      <c r="AH525" s="660"/>
      <c r="AI525" s="179" t="s">
        <v>408</v>
      </c>
      <c r="AJ525" s="179"/>
      <c r="AK525" s="179"/>
      <c r="AL525" s="177"/>
      <c r="AM525" s="179" t="s">
        <v>343</v>
      </c>
      <c r="AN525" s="179"/>
      <c r="AO525" s="179"/>
      <c r="AP525" s="177"/>
      <c r="AQ525" s="177" t="s">
        <v>276</v>
      </c>
      <c r="AR525" s="169"/>
      <c r="AS525" s="169"/>
      <c r="AT525" s="170"/>
      <c r="AU525" s="217" t="s">
        <v>216</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661"/>
      <c r="AR526" s="194"/>
      <c r="AS526" s="172" t="s">
        <v>277</v>
      </c>
      <c r="AT526" s="173"/>
      <c r="AU526" s="194"/>
      <c r="AV526" s="194"/>
      <c r="AW526" s="172" t="s">
        <v>268</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45</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85</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46</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658" t="s">
        <v>48</v>
      </c>
      <c r="AF530" s="659"/>
      <c r="AG530" s="659"/>
      <c r="AH530" s="660"/>
      <c r="AI530" s="179" t="s">
        <v>408</v>
      </c>
      <c r="AJ530" s="179"/>
      <c r="AK530" s="179"/>
      <c r="AL530" s="177"/>
      <c r="AM530" s="179" t="s">
        <v>343</v>
      </c>
      <c r="AN530" s="179"/>
      <c r="AO530" s="179"/>
      <c r="AP530" s="177"/>
      <c r="AQ530" s="177" t="s">
        <v>276</v>
      </c>
      <c r="AR530" s="169"/>
      <c r="AS530" s="169"/>
      <c r="AT530" s="170"/>
      <c r="AU530" s="217" t="s">
        <v>216</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661"/>
      <c r="AR531" s="194"/>
      <c r="AS531" s="172" t="s">
        <v>277</v>
      </c>
      <c r="AT531" s="173"/>
      <c r="AU531" s="194"/>
      <c r="AV531" s="194"/>
      <c r="AW531" s="172" t="s">
        <v>268</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45</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85</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46</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7" t="s">
        <v>130</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405</v>
      </c>
      <c r="F538" s="663"/>
      <c r="G538" s="664" t="s">
        <v>301</v>
      </c>
      <c r="H538" s="648"/>
      <c r="I538" s="648"/>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287</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658" t="s">
        <v>48</v>
      </c>
      <c r="AF539" s="659"/>
      <c r="AG539" s="659"/>
      <c r="AH539" s="660"/>
      <c r="AI539" s="179" t="s">
        <v>408</v>
      </c>
      <c r="AJ539" s="179"/>
      <c r="AK539" s="179"/>
      <c r="AL539" s="177"/>
      <c r="AM539" s="179" t="s">
        <v>343</v>
      </c>
      <c r="AN539" s="179"/>
      <c r="AO539" s="179"/>
      <c r="AP539" s="177"/>
      <c r="AQ539" s="177" t="s">
        <v>276</v>
      </c>
      <c r="AR539" s="169"/>
      <c r="AS539" s="169"/>
      <c r="AT539" s="170"/>
      <c r="AU539" s="217" t="s">
        <v>216</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661"/>
      <c r="AR540" s="194"/>
      <c r="AS540" s="172" t="s">
        <v>277</v>
      </c>
      <c r="AT540" s="173"/>
      <c r="AU540" s="194"/>
      <c r="AV540" s="194"/>
      <c r="AW540" s="172" t="s">
        <v>268</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45</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85</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46</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287</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658" t="s">
        <v>48</v>
      </c>
      <c r="AF544" s="659"/>
      <c r="AG544" s="659"/>
      <c r="AH544" s="660"/>
      <c r="AI544" s="179" t="s">
        <v>408</v>
      </c>
      <c r="AJ544" s="179"/>
      <c r="AK544" s="179"/>
      <c r="AL544" s="177"/>
      <c r="AM544" s="179" t="s">
        <v>343</v>
      </c>
      <c r="AN544" s="179"/>
      <c r="AO544" s="179"/>
      <c r="AP544" s="177"/>
      <c r="AQ544" s="177" t="s">
        <v>276</v>
      </c>
      <c r="AR544" s="169"/>
      <c r="AS544" s="169"/>
      <c r="AT544" s="170"/>
      <c r="AU544" s="217" t="s">
        <v>216</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661"/>
      <c r="AR545" s="194"/>
      <c r="AS545" s="172" t="s">
        <v>277</v>
      </c>
      <c r="AT545" s="173"/>
      <c r="AU545" s="194"/>
      <c r="AV545" s="194"/>
      <c r="AW545" s="172" t="s">
        <v>268</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45</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85</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46</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287</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658" t="s">
        <v>48</v>
      </c>
      <c r="AF549" s="659"/>
      <c r="AG549" s="659"/>
      <c r="AH549" s="660"/>
      <c r="AI549" s="179" t="s">
        <v>408</v>
      </c>
      <c r="AJ549" s="179"/>
      <c r="AK549" s="179"/>
      <c r="AL549" s="177"/>
      <c r="AM549" s="179" t="s">
        <v>343</v>
      </c>
      <c r="AN549" s="179"/>
      <c r="AO549" s="179"/>
      <c r="AP549" s="177"/>
      <c r="AQ549" s="177" t="s">
        <v>276</v>
      </c>
      <c r="AR549" s="169"/>
      <c r="AS549" s="169"/>
      <c r="AT549" s="170"/>
      <c r="AU549" s="217" t="s">
        <v>216</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661"/>
      <c r="AR550" s="194"/>
      <c r="AS550" s="172" t="s">
        <v>277</v>
      </c>
      <c r="AT550" s="173"/>
      <c r="AU550" s="194"/>
      <c r="AV550" s="194"/>
      <c r="AW550" s="172" t="s">
        <v>268</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45</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85</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46</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287</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658" t="s">
        <v>48</v>
      </c>
      <c r="AF554" s="659"/>
      <c r="AG554" s="659"/>
      <c r="AH554" s="660"/>
      <c r="AI554" s="179" t="s">
        <v>408</v>
      </c>
      <c r="AJ554" s="179"/>
      <c r="AK554" s="179"/>
      <c r="AL554" s="177"/>
      <c r="AM554" s="179" t="s">
        <v>343</v>
      </c>
      <c r="AN554" s="179"/>
      <c r="AO554" s="179"/>
      <c r="AP554" s="177"/>
      <c r="AQ554" s="177" t="s">
        <v>276</v>
      </c>
      <c r="AR554" s="169"/>
      <c r="AS554" s="169"/>
      <c r="AT554" s="170"/>
      <c r="AU554" s="217" t="s">
        <v>216</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661"/>
      <c r="AR555" s="194"/>
      <c r="AS555" s="172" t="s">
        <v>277</v>
      </c>
      <c r="AT555" s="173"/>
      <c r="AU555" s="194"/>
      <c r="AV555" s="194"/>
      <c r="AW555" s="172" t="s">
        <v>268</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45</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85</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46</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287</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658" t="s">
        <v>48</v>
      </c>
      <c r="AF559" s="659"/>
      <c r="AG559" s="659"/>
      <c r="AH559" s="660"/>
      <c r="AI559" s="179" t="s">
        <v>408</v>
      </c>
      <c r="AJ559" s="179"/>
      <c r="AK559" s="179"/>
      <c r="AL559" s="177"/>
      <c r="AM559" s="179" t="s">
        <v>343</v>
      </c>
      <c r="AN559" s="179"/>
      <c r="AO559" s="179"/>
      <c r="AP559" s="177"/>
      <c r="AQ559" s="177" t="s">
        <v>276</v>
      </c>
      <c r="AR559" s="169"/>
      <c r="AS559" s="169"/>
      <c r="AT559" s="170"/>
      <c r="AU559" s="217" t="s">
        <v>216</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661"/>
      <c r="AR560" s="194"/>
      <c r="AS560" s="172" t="s">
        <v>277</v>
      </c>
      <c r="AT560" s="173"/>
      <c r="AU560" s="194"/>
      <c r="AV560" s="194"/>
      <c r="AW560" s="172" t="s">
        <v>268</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45</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85</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46</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658" t="s">
        <v>48</v>
      </c>
      <c r="AF564" s="659"/>
      <c r="AG564" s="659"/>
      <c r="AH564" s="660"/>
      <c r="AI564" s="179" t="s">
        <v>408</v>
      </c>
      <c r="AJ564" s="179"/>
      <c r="AK564" s="179"/>
      <c r="AL564" s="177"/>
      <c r="AM564" s="179" t="s">
        <v>343</v>
      </c>
      <c r="AN564" s="179"/>
      <c r="AO564" s="179"/>
      <c r="AP564" s="177"/>
      <c r="AQ564" s="177" t="s">
        <v>276</v>
      </c>
      <c r="AR564" s="169"/>
      <c r="AS564" s="169"/>
      <c r="AT564" s="170"/>
      <c r="AU564" s="217" t="s">
        <v>216</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661"/>
      <c r="AR565" s="194"/>
      <c r="AS565" s="172" t="s">
        <v>277</v>
      </c>
      <c r="AT565" s="173"/>
      <c r="AU565" s="194"/>
      <c r="AV565" s="194"/>
      <c r="AW565" s="172" t="s">
        <v>268</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45</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85</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46</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658" t="s">
        <v>48</v>
      </c>
      <c r="AF569" s="659"/>
      <c r="AG569" s="659"/>
      <c r="AH569" s="660"/>
      <c r="AI569" s="179" t="s">
        <v>408</v>
      </c>
      <c r="AJ569" s="179"/>
      <c r="AK569" s="179"/>
      <c r="AL569" s="177"/>
      <c r="AM569" s="179" t="s">
        <v>343</v>
      </c>
      <c r="AN569" s="179"/>
      <c r="AO569" s="179"/>
      <c r="AP569" s="177"/>
      <c r="AQ569" s="177" t="s">
        <v>276</v>
      </c>
      <c r="AR569" s="169"/>
      <c r="AS569" s="169"/>
      <c r="AT569" s="170"/>
      <c r="AU569" s="217" t="s">
        <v>216</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661"/>
      <c r="AR570" s="194"/>
      <c r="AS570" s="172" t="s">
        <v>277</v>
      </c>
      <c r="AT570" s="173"/>
      <c r="AU570" s="194"/>
      <c r="AV570" s="194"/>
      <c r="AW570" s="172" t="s">
        <v>268</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45</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85</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46</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658" t="s">
        <v>48</v>
      </c>
      <c r="AF574" s="659"/>
      <c r="AG574" s="659"/>
      <c r="AH574" s="660"/>
      <c r="AI574" s="179" t="s">
        <v>408</v>
      </c>
      <c r="AJ574" s="179"/>
      <c r="AK574" s="179"/>
      <c r="AL574" s="177"/>
      <c r="AM574" s="179" t="s">
        <v>343</v>
      </c>
      <c r="AN574" s="179"/>
      <c r="AO574" s="179"/>
      <c r="AP574" s="177"/>
      <c r="AQ574" s="177" t="s">
        <v>276</v>
      </c>
      <c r="AR574" s="169"/>
      <c r="AS574" s="169"/>
      <c r="AT574" s="170"/>
      <c r="AU574" s="217" t="s">
        <v>216</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661"/>
      <c r="AR575" s="194"/>
      <c r="AS575" s="172" t="s">
        <v>277</v>
      </c>
      <c r="AT575" s="173"/>
      <c r="AU575" s="194"/>
      <c r="AV575" s="194"/>
      <c r="AW575" s="172" t="s">
        <v>268</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45</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85</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46</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658" t="s">
        <v>48</v>
      </c>
      <c r="AF579" s="659"/>
      <c r="AG579" s="659"/>
      <c r="AH579" s="660"/>
      <c r="AI579" s="179" t="s">
        <v>408</v>
      </c>
      <c r="AJ579" s="179"/>
      <c r="AK579" s="179"/>
      <c r="AL579" s="177"/>
      <c r="AM579" s="179" t="s">
        <v>343</v>
      </c>
      <c r="AN579" s="179"/>
      <c r="AO579" s="179"/>
      <c r="AP579" s="177"/>
      <c r="AQ579" s="177" t="s">
        <v>276</v>
      </c>
      <c r="AR579" s="169"/>
      <c r="AS579" s="169"/>
      <c r="AT579" s="170"/>
      <c r="AU579" s="217" t="s">
        <v>216</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661"/>
      <c r="AR580" s="194"/>
      <c r="AS580" s="172" t="s">
        <v>277</v>
      </c>
      <c r="AT580" s="173"/>
      <c r="AU580" s="194"/>
      <c r="AV580" s="194"/>
      <c r="AW580" s="172" t="s">
        <v>268</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45</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85</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46</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658" t="s">
        <v>48</v>
      </c>
      <c r="AF584" s="659"/>
      <c r="AG584" s="659"/>
      <c r="AH584" s="660"/>
      <c r="AI584" s="179" t="s">
        <v>408</v>
      </c>
      <c r="AJ584" s="179"/>
      <c r="AK584" s="179"/>
      <c r="AL584" s="177"/>
      <c r="AM584" s="179" t="s">
        <v>343</v>
      </c>
      <c r="AN584" s="179"/>
      <c r="AO584" s="179"/>
      <c r="AP584" s="177"/>
      <c r="AQ584" s="177" t="s">
        <v>276</v>
      </c>
      <c r="AR584" s="169"/>
      <c r="AS584" s="169"/>
      <c r="AT584" s="170"/>
      <c r="AU584" s="217" t="s">
        <v>216</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661"/>
      <c r="AR585" s="194"/>
      <c r="AS585" s="172" t="s">
        <v>277</v>
      </c>
      <c r="AT585" s="173"/>
      <c r="AU585" s="194"/>
      <c r="AV585" s="194"/>
      <c r="AW585" s="172" t="s">
        <v>268</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45</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85</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46</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7" t="s">
        <v>130</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405</v>
      </c>
      <c r="F592" s="663"/>
      <c r="G592" s="664" t="s">
        <v>301</v>
      </c>
      <c r="H592" s="648"/>
      <c r="I592" s="648"/>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287</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658" t="s">
        <v>48</v>
      </c>
      <c r="AF593" s="659"/>
      <c r="AG593" s="659"/>
      <c r="AH593" s="660"/>
      <c r="AI593" s="179" t="s">
        <v>408</v>
      </c>
      <c r="AJ593" s="179"/>
      <c r="AK593" s="179"/>
      <c r="AL593" s="177"/>
      <c r="AM593" s="179" t="s">
        <v>343</v>
      </c>
      <c r="AN593" s="179"/>
      <c r="AO593" s="179"/>
      <c r="AP593" s="177"/>
      <c r="AQ593" s="177" t="s">
        <v>276</v>
      </c>
      <c r="AR593" s="169"/>
      <c r="AS593" s="169"/>
      <c r="AT593" s="170"/>
      <c r="AU593" s="217" t="s">
        <v>216</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661"/>
      <c r="AR594" s="194"/>
      <c r="AS594" s="172" t="s">
        <v>277</v>
      </c>
      <c r="AT594" s="173"/>
      <c r="AU594" s="194"/>
      <c r="AV594" s="194"/>
      <c r="AW594" s="172" t="s">
        <v>268</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45</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85</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46</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287</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658" t="s">
        <v>48</v>
      </c>
      <c r="AF598" s="659"/>
      <c r="AG598" s="659"/>
      <c r="AH598" s="660"/>
      <c r="AI598" s="179" t="s">
        <v>408</v>
      </c>
      <c r="AJ598" s="179"/>
      <c r="AK598" s="179"/>
      <c r="AL598" s="177"/>
      <c r="AM598" s="179" t="s">
        <v>343</v>
      </c>
      <c r="AN598" s="179"/>
      <c r="AO598" s="179"/>
      <c r="AP598" s="177"/>
      <c r="AQ598" s="177" t="s">
        <v>276</v>
      </c>
      <c r="AR598" s="169"/>
      <c r="AS598" s="169"/>
      <c r="AT598" s="170"/>
      <c r="AU598" s="217" t="s">
        <v>216</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661"/>
      <c r="AR599" s="194"/>
      <c r="AS599" s="172" t="s">
        <v>277</v>
      </c>
      <c r="AT599" s="173"/>
      <c r="AU599" s="194"/>
      <c r="AV599" s="194"/>
      <c r="AW599" s="172" t="s">
        <v>268</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45</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85</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46</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287</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658" t="s">
        <v>48</v>
      </c>
      <c r="AF603" s="659"/>
      <c r="AG603" s="659"/>
      <c r="AH603" s="660"/>
      <c r="AI603" s="179" t="s">
        <v>408</v>
      </c>
      <c r="AJ603" s="179"/>
      <c r="AK603" s="179"/>
      <c r="AL603" s="177"/>
      <c r="AM603" s="179" t="s">
        <v>343</v>
      </c>
      <c r="AN603" s="179"/>
      <c r="AO603" s="179"/>
      <c r="AP603" s="177"/>
      <c r="AQ603" s="177" t="s">
        <v>276</v>
      </c>
      <c r="AR603" s="169"/>
      <c r="AS603" s="169"/>
      <c r="AT603" s="170"/>
      <c r="AU603" s="217" t="s">
        <v>216</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661"/>
      <c r="AR604" s="194"/>
      <c r="AS604" s="172" t="s">
        <v>277</v>
      </c>
      <c r="AT604" s="173"/>
      <c r="AU604" s="194"/>
      <c r="AV604" s="194"/>
      <c r="AW604" s="172" t="s">
        <v>268</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45</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85</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46</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287</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658" t="s">
        <v>48</v>
      </c>
      <c r="AF608" s="659"/>
      <c r="AG608" s="659"/>
      <c r="AH608" s="660"/>
      <c r="AI608" s="179" t="s">
        <v>408</v>
      </c>
      <c r="AJ608" s="179"/>
      <c r="AK608" s="179"/>
      <c r="AL608" s="177"/>
      <c r="AM608" s="179" t="s">
        <v>343</v>
      </c>
      <c r="AN608" s="179"/>
      <c r="AO608" s="179"/>
      <c r="AP608" s="177"/>
      <c r="AQ608" s="177" t="s">
        <v>276</v>
      </c>
      <c r="AR608" s="169"/>
      <c r="AS608" s="169"/>
      <c r="AT608" s="170"/>
      <c r="AU608" s="217" t="s">
        <v>216</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661"/>
      <c r="AR609" s="194"/>
      <c r="AS609" s="172" t="s">
        <v>277</v>
      </c>
      <c r="AT609" s="173"/>
      <c r="AU609" s="194"/>
      <c r="AV609" s="194"/>
      <c r="AW609" s="172" t="s">
        <v>268</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45</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85</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46</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287</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658" t="s">
        <v>48</v>
      </c>
      <c r="AF613" s="659"/>
      <c r="AG613" s="659"/>
      <c r="AH613" s="660"/>
      <c r="AI613" s="179" t="s">
        <v>408</v>
      </c>
      <c r="AJ613" s="179"/>
      <c r="AK613" s="179"/>
      <c r="AL613" s="177"/>
      <c r="AM613" s="179" t="s">
        <v>343</v>
      </c>
      <c r="AN613" s="179"/>
      <c r="AO613" s="179"/>
      <c r="AP613" s="177"/>
      <c r="AQ613" s="177" t="s">
        <v>276</v>
      </c>
      <c r="AR613" s="169"/>
      <c r="AS613" s="169"/>
      <c r="AT613" s="170"/>
      <c r="AU613" s="217" t="s">
        <v>216</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661"/>
      <c r="AR614" s="194"/>
      <c r="AS614" s="172" t="s">
        <v>277</v>
      </c>
      <c r="AT614" s="173"/>
      <c r="AU614" s="194"/>
      <c r="AV614" s="194"/>
      <c r="AW614" s="172" t="s">
        <v>268</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45</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85</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46</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658" t="s">
        <v>48</v>
      </c>
      <c r="AF618" s="659"/>
      <c r="AG618" s="659"/>
      <c r="AH618" s="660"/>
      <c r="AI618" s="179" t="s">
        <v>408</v>
      </c>
      <c r="AJ618" s="179"/>
      <c r="AK618" s="179"/>
      <c r="AL618" s="177"/>
      <c r="AM618" s="179" t="s">
        <v>343</v>
      </c>
      <c r="AN618" s="179"/>
      <c r="AO618" s="179"/>
      <c r="AP618" s="177"/>
      <c r="AQ618" s="177" t="s">
        <v>276</v>
      </c>
      <c r="AR618" s="169"/>
      <c r="AS618" s="169"/>
      <c r="AT618" s="170"/>
      <c r="AU618" s="217" t="s">
        <v>216</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661"/>
      <c r="AR619" s="194"/>
      <c r="AS619" s="172" t="s">
        <v>277</v>
      </c>
      <c r="AT619" s="173"/>
      <c r="AU619" s="194"/>
      <c r="AV619" s="194"/>
      <c r="AW619" s="172" t="s">
        <v>268</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45</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85</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46</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658" t="s">
        <v>48</v>
      </c>
      <c r="AF623" s="659"/>
      <c r="AG623" s="659"/>
      <c r="AH623" s="660"/>
      <c r="AI623" s="179" t="s">
        <v>408</v>
      </c>
      <c r="AJ623" s="179"/>
      <c r="AK623" s="179"/>
      <c r="AL623" s="177"/>
      <c r="AM623" s="179" t="s">
        <v>343</v>
      </c>
      <c r="AN623" s="179"/>
      <c r="AO623" s="179"/>
      <c r="AP623" s="177"/>
      <c r="AQ623" s="177" t="s">
        <v>276</v>
      </c>
      <c r="AR623" s="169"/>
      <c r="AS623" s="169"/>
      <c r="AT623" s="170"/>
      <c r="AU623" s="217" t="s">
        <v>216</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661"/>
      <c r="AR624" s="194"/>
      <c r="AS624" s="172" t="s">
        <v>277</v>
      </c>
      <c r="AT624" s="173"/>
      <c r="AU624" s="194"/>
      <c r="AV624" s="194"/>
      <c r="AW624" s="172" t="s">
        <v>268</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45</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85</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46</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658" t="s">
        <v>48</v>
      </c>
      <c r="AF628" s="659"/>
      <c r="AG628" s="659"/>
      <c r="AH628" s="660"/>
      <c r="AI628" s="179" t="s">
        <v>408</v>
      </c>
      <c r="AJ628" s="179"/>
      <c r="AK628" s="179"/>
      <c r="AL628" s="177"/>
      <c r="AM628" s="179" t="s">
        <v>343</v>
      </c>
      <c r="AN628" s="179"/>
      <c r="AO628" s="179"/>
      <c r="AP628" s="177"/>
      <c r="AQ628" s="177" t="s">
        <v>276</v>
      </c>
      <c r="AR628" s="169"/>
      <c r="AS628" s="169"/>
      <c r="AT628" s="170"/>
      <c r="AU628" s="217" t="s">
        <v>216</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661"/>
      <c r="AR629" s="194"/>
      <c r="AS629" s="172" t="s">
        <v>277</v>
      </c>
      <c r="AT629" s="173"/>
      <c r="AU629" s="194"/>
      <c r="AV629" s="194"/>
      <c r="AW629" s="172" t="s">
        <v>268</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45</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85</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46</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658" t="s">
        <v>48</v>
      </c>
      <c r="AF633" s="659"/>
      <c r="AG633" s="659"/>
      <c r="AH633" s="660"/>
      <c r="AI633" s="179" t="s">
        <v>408</v>
      </c>
      <c r="AJ633" s="179"/>
      <c r="AK633" s="179"/>
      <c r="AL633" s="177"/>
      <c r="AM633" s="179" t="s">
        <v>343</v>
      </c>
      <c r="AN633" s="179"/>
      <c r="AO633" s="179"/>
      <c r="AP633" s="177"/>
      <c r="AQ633" s="177" t="s">
        <v>276</v>
      </c>
      <c r="AR633" s="169"/>
      <c r="AS633" s="169"/>
      <c r="AT633" s="170"/>
      <c r="AU633" s="217" t="s">
        <v>216</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661"/>
      <c r="AR634" s="194"/>
      <c r="AS634" s="172" t="s">
        <v>277</v>
      </c>
      <c r="AT634" s="173"/>
      <c r="AU634" s="194"/>
      <c r="AV634" s="194"/>
      <c r="AW634" s="172" t="s">
        <v>268</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45</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85</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46</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658" t="s">
        <v>48</v>
      </c>
      <c r="AF638" s="659"/>
      <c r="AG638" s="659"/>
      <c r="AH638" s="660"/>
      <c r="AI638" s="179" t="s">
        <v>408</v>
      </c>
      <c r="AJ638" s="179"/>
      <c r="AK638" s="179"/>
      <c r="AL638" s="177"/>
      <c r="AM638" s="179" t="s">
        <v>343</v>
      </c>
      <c r="AN638" s="179"/>
      <c r="AO638" s="179"/>
      <c r="AP638" s="177"/>
      <c r="AQ638" s="177" t="s">
        <v>276</v>
      </c>
      <c r="AR638" s="169"/>
      <c r="AS638" s="169"/>
      <c r="AT638" s="170"/>
      <c r="AU638" s="217" t="s">
        <v>216</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661"/>
      <c r="AR639" s="194"/>
      <c r="AS639" s="172" t="s">
        <v>277</v>
      </c>
      <c r="AT639" s="173"/>
      <c r="AU639" s="194"/>
      <c r="AV639" s="194"/>
      <c r="AW639" s="172" t="s">
        <v>268</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45</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85</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46</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7" t="s">
        <v>130</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405</v>
      </c>
      <c r="F646" s="663"/>
      <c r="G646" s="664" t="s">
        <v>301</v>
      </c>
      <c r="H646" s="648"/>
      <c r="I646" s="648"/>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287</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658" t="s">
        <v>48</v>
      </c>
      <c r="AF647" s="659"/>
      <c r="AG647" s="659"/>
      <c r="AH647" s="660"/>
      <c r="AI647" s="179" t="s">
        <v>408</v>
      </c>
      <c r="AJ647" s="179"/>
      <c r="AK647" s="179"/>
      <c r="AL647" s="177"/>
      <c r="AM647" s="179" t="s">
        <v>343</v>
      </c>
      <c r="AN647" s="179"/>
      <c r="AO647" s="179"/>
      <c r="AP647" s="177"/>
      <c r="AQ647" s="177" t="s">
        <v>276</v>
      </c>
      <c r="AR647" s="169"/>
      <c r="AS647" s="169"/>
      <c r="AT647" s="170"/>
      <c r="AU647" s="217" t="s">
        <v>216</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661"/>
      <c r="AR648" s="194"/>
      <c r="AS648" s="172" t="s">
        <v>277</v>
      </c>
      <c r="AT648" s="173"/>
      <c r="AU648" s="194"/>
      <c r="AV648" s="194"/>
      <c r="AW648" s="172" t="s">
        <v>268</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45</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85</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46</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287</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658" t="s">
        <v>48</v>
      </c>
      <c r="AF652" s="659"/>
      <c r="AG652" s="659"/>
      <c r="AH652" s="660"/>
      <c r="AI652" s="179" t="s">
        <v>408</v>
      </c>
      <c r="AJ652" s="179"/>
      <c r="AK652" s="179"/>
      <c r="AL652" s="177"/>
      <c r="AM652" s="179" t="s">
        <v>343</v>
      </c>
      <c r="AN652" s="179"/>
      <c r="AO652" s="179"/>
      <c r="AP652" s="177"/>
      <c r="AQ652" s="177" t="s">
        <v>276</v>
      </c>
      <c r="AR652" s="169"/>
      <c r="AS652" s="169"/>
      <c r="AT652" s="170"/>
      <c r="AU652" s="217" t="s">
        <v>216</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661"/>
      <c r="AR653" s="194"/>
      <c r="AS653" s="172" t="s">
        <v>277</v>
      </c>
      <c r="AT653" s="173"/>
      <c r="AU653" s="194"/>
      <c r="AV653" s="194"/>
      <c r="AW653" s="172" t="s">
        <v>268</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45</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85</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46</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287</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658" t="s">
        <v>48</v>
      </c>
      <c r="AF657" s="659"/>
      <c r="AG657" s="659"/>
      <c r="AH657" s="660"/>
      <c r="AI657" s="179" t="s">
        <v>408</v>
      </c>
      <c r="AJ657" s="179"/>
      <c r="AK657" s="179"/>
      <c r="AL657" s="177"/>
      <c r="AM657" s="179" t="s">
        <v>343</v>
      </c>
      <c r="AN657" s="179"/>
      <c r="AO657" s="179"/>
      <c r="AP657" s="177"/>
      <c r="AQ657" s="177" t="s">
        <v>276</v>
      </c>
      <c r="AR657" s="169"/>
      <c r="AS657" s="169"/>
      <c r="AT657" s="170"/>
      <c r="AU657" s="217" t="s">
        <v>216</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661"/>
      <c r="AR658" s="194"/>
      <c r="AS658" s="172" t="s">
        <v>277</v>
      </c>
      <c r="AT658" s="173"/>
      <c r="AU658" s="194"/>
      <c r="AV658" s="194"/>
      <c r="AW658" s="172" t="s">
        <v>268</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45</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85</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46</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287</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658" t="s">
        <v>48</v>
      </c>
      <c r="AF662" s="659"/>
      <c r="AG662" s="659"/>
      <c r="AH662" s="660"/>
      <c r="AI662" s="179" t="s">
        <v>408</v>
      </c>
      <c r="AJ662" s="179"/>
      <c r="AK662" s="179"/>
      <c r="AL662" s="177"/>
      <c r="AM662" s="179" t="s">
        <v>343</v>
      </c>
      <c r="AN662" s="179"/>
      <c r="AO662" s="179"/>
      <c r="AP662" s="177"/>
      <c r="AQ662" s="177" t="s">
        <v>276</v>
      </c>
      <c r="AR662" s="169"/>
      <c r="AS662" s="169"/>
      <c r="AT662" s="170"/>
      <c r="AU662" s="217" t="s">
        <v>216</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661"/>
      <c r="AR663" s="194"/>
      <c r="AS663" s="172" t="s">
        <v>277</v>
      </c>
      <c r="AT663" s="173"/>
      <c r="AU663" s="194"/>
      <c r="AV663" s="194"/>
      <c r="AW663" s="172" t="s">
        <v>268</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45</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85</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46</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287</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658" t="s">
        <v>48</v>
      </c>
      <c r="AF667" s="659"/>
      <c r="AG667" s="659"/>
      <c r="AH667" s="660"/>
      <c r="AI667" s="179" t="s">
        <v>408</v>
      </c>
      <c r="AJ667" s="179"/>
      <c r="AK667" s="179"/>
      <c r="AL667" s="177"/>
      <c r="AM667" s="179" t="s">
        <v>343</v>
      </c>
      <c r="AN667" s="179"/>
      <c r="AO667" s="179"/>
      <c r="AP667" s="177"/>
      <c r="AQ667" s="177" t="s">
        <v>276</v>
      </c>
      <c r="AR667" s="169"/>
      <c r="AS667" s="169"/>
      <c r="AT667" s="170"/>
      <c r="AU667" s="217" t="s">
        <v>216</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661"/>
      <c r="AR668" s="194"/>
      <c r="AS668" s="172" t="s">
        <v>277</v>
      </c>
      <c r="AT668" s="173"/>
      <c r="AU668" s="194"/>
      <c r="AV668" s="194"/>
      <c r="AW668" s="172" t="s">
        <v>268</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45</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85</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46</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658" t="s">
        <v>48</v>
      </c>
      <c r="AF672" s="659"/>
      <c r="AG672" s="659"/>
      <c r="AH672" s="660"/>
      <c r="AI672" s="179" t="s">
        <v>408</v>
      </c>
      <c r="AJ672" s="179"/>
      <c r="AK672" s="179"/>
      <c r="AL672" s="177"/>
      <c r="AM672" s="179" t="s">
        <v>343</v>
      </c>
      <c r="AN672" s="179"/>
      <c r="AO672" s="179"/>
      <c r="AP672" s="177"/>
      <c r="AQ672" s="177" t="s">
        <v>276</v>
      </c>
      <c r="AR672" s="169"/>
      <c r="AS672" s="169"/>
      <c r="AT672" s="170"/>
      <c r="AU672" s="217" t="s">
        <v>216</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661"/>
      <c r="AR673" s="194"/>
      <c r="AS673" s="172" t="s">
        <v>277</v>
      </c>
      <c r="AT673" s="173"/>
      <c r="AU673" s="194"/>
      <c r="AV673" s="194"/>
      <c r="AW673" s="172" t="s">
        <v>268</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45</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85</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46</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658" t="s">
        <v>48</v>
      </c>
      <c r="AF677" s="659"/>
      <c r="AG677" s="659"/>
      <c r="AH677" s="660"/>
      <c r="AI677" s="179" t="s">
        <v>408</v>
      </c>
      <c r="AJ677" s="179"/>
      <c r="AK677" s="179"/>
      <c r="AL677" s="177"/>
      <c r="AM677" s="179" t="s">
        <v>343</v>
      </c>
      <c r="AN677" s="179"/>
      <c r="AO677" s="179"/>
      <c r="AP677" s="177"/>
      <c r="AQ677" s="177" t="s">
        <v>276</v>
      </c>
      <c r="AR677" s="169"/>
      <c r="AS677" s="169"/>
      <c r="AT677" s="170"/>
      <c r="AU677" s="217" t="s">
        <v>216</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661"/>
      <c r="AR678" s="194"/>
      <c r="AS678" s="172" t="s">
        <v>277</v>
      </c>
      <c r="AT678" s="173"/>
      <c r="AU678" s="194"/>
      <c r="AV678" s="194"/>
      <c r="AW678" s="172" t="s">
        <v>268</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45</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85</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46</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658" t="s">
        <v>48</v>
      </c>
      <c r="AF682" s="659"/>
      <c r="AG682" s="659"/>
      <c r="AH682" s="660"/>
      <c r="AI682" s="179" t="s">
        <v>408</v>
      </c>
      <c r="AJ682" s="179"/>
      <c r="AK682" s="179"/>
      <c r="AL682" s="177"/>
      <c r="AM682" s="179" t="s">
        <v>343</v>
      </c>
      <c r="AN682" s="179"/>
      <c r="AO682" s="179"/>
      <c r="AP682" s="177"/>
      <c r="AQ682" s="177" t="s">
        <v>276</v>
      </c>
      <c r="AR682" s="169"/>
      <c r="AS682" s="169"/>
      <c r="AT682" s="170"/>
      <c r="AU682" s="217" t="s">
        <v>216</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661"/>
      <c r="AR683" s="194"/>
      <c r="AS683" s="172" t="s">
        <v>277</v>
      </c>
      <c r="AT683" s="173"/>
      <c r="AU683" s="194"/>
      <c r="AV683" s="194"/>
      <c r="AW683" s="172" t="s">
        <v>268</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45</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85</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46</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658" t="s">
        <v>48</v>
      </c>
      <c r="AF687" s="659"/>
      <c r="AG687" s="659"/>
      <c r="AH687" s="660"/>
      <c r="AI687" s="179" t="s">
        <v>408</v>
      </c>
      <c r="AJ687" s="179"/>
      <c r="AK687" s="179"/>
      <c r="AL687" s="177"/>
      <c r="AM687" s="179" t="s">
        <v>343</v>
      </c>
      <c r="AN687" s="179"/>
      <c r="AO687" s="179"/>
      <c r="AP687" s="177"/>
      <c r="AQ687" s="177" t="s">
        <v>276</v>
      </c>
      <c r="AR687" s="169"/>
      <c r="AS687" s="169"/>
      <c r="AT687" s="170"/>
      <c r="AU687" s="217" t="s">
        <v>216</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661"/>
      <c r="AR688" s="194"/>
      <c r="AS688" s="172" t="s">
        <v>277</v>
      </c>
      <c r="AT688" s="173"/>
      <c r="AU688" s="194"/>
      <c r="AV688" s="194"/>
      <c r="AW688" s="172" t="s">
        <v>268</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45</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85</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46</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658" t="s">
        <v>48</v>
      </c>
      <c r="AF692" s="659"/>
      <c r="AG692" s="659"/>
      <c r="AH692" s="660"/>
      <c r="AI692" s="179" t="s">
        <v>408</v>
      </c>
      <c r="AJ692" s="179"/>
      <c r="AK692" s="179"/>
      <c r="AL692" s="177"/>
      <c r="AM692" s="179" t="s">
        <v>343</v>
      </c>
      <c r="AN692" s="179"/>
      <c r="AO692" s="179"/>
      <c r="AP692" s="177"/>
      <c r="AQ692" s="177" t="s">
        <v>276</v>
      </c>
      <c r="AR692" s="169"/>
      <c r="AS692" s="169"/>
      <c r="AT692" s="170"/>
      <c r="AU692" s="217" t="s">
        <v>216</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661"/>
      <c r="AR693" s="194"/>
      <c r="AS693" s="172" t="s">
        <v>277</v>
      </c>
      <c r="AT693" s="173"/>
      <c r="AU693" s="194"/>
      <c r="AV693" s="194"/>
      <c r="AW693" s="172" t="s">
        <v>268</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45</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85</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46</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7" t="s">
        <v>130</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50" t="s">
        <v>111</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74</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62</v>
      </c>
      <c r="AE701" s="654"/>
      <c r="AF701" s="654"/>
      <c r="AG701" s="656" t="s">
        <v>52</v>
      </c>
      <c r="AH701" s="654"/>
      <c r="AI701" s="654"/>
      <c r="AJ701" s="654"/>
      <c r="AK701" s="654"/>
      <c r="AL701" s="654"/>
      <c r="AM701" s="654"/>
      <c r="AN701" s="654"/>
      <c r="AO701" s="654"/>
      <c r="AP701" s="654"/>
      <c r="AQ701" s="654"/>
      <c r="AR701" s="654"/>
      <c r="AS701" s="654"/>
      <c r="AT701" s="654"/>
      <c r="AU701" s="654"/>
      <c r="AV701" s="654"/>
      <c r="AW701" s="654"/>
      <c r="AX701" s="657"/>
    </row>
    <row r="702" spans="1:50" ht="50.1" customHeight="1" x14ac:dyDescent="0.15">
      <c r="A702" s="88" t="s">
        <v>221</v>
      </c>
      <c r="B702" s="89"/>
      <c r="C702" s="619" t="s">
        <v>222</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19</v>
      </c>
      <c r="AE702" s="623"/>
      <c r="AF702" s="623"/>
      <c r="AG702" s="624" t="s">
        <v>338</v>
      </c>
      <c r="AH702" s="625"/>
      <c r="AI702" s="625"/>
      <c r="AJ702" s="625"/>
      <c r="AK702" s="625"/>
      <c r="AL702" s="625"/>
      <c r="AM702" s="625"/>
      <c r="AN702" s="625"/>
      <c r="AO702" s="625"/>
      <c r="AP702" s="625"/>
      <c r="AQ702" s="625"/>
      <c r="AR702" s="625"/>
      <c r="AS702" s="625"/>
      <c r="AT702" s="625"/>
      <c r="AU702" s="625"/>
      <c r="AV702" s="625"/>
      <c r="AW702" s="625"/>
      <c r="AX702" s="626"/>
    </row>
    <row r="703" spans="1:50" ht="50.1" customHeight="1" x14ac:dyDescent="0.15">
      <c r="A703" s="90"/>
      <c r="B703" s="91"/>
      <c r="C703" s="627" t="s">
        <v>92</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19</v>
      </c>
      <c r="AE703" s="591"/>
      <c r="AF703" s="591"/>
      <c r="AG703" s="585" t="s">
        <v>524</v>
      </c>
      <c r="AH703" s="586"/>
      <c r="AI703" s="586"/>
      <c r="AJ703" s="586"/>
      <c r="AK703" s="586"/>
      <c r="AL703" s="586"/>
      <c r="AM703" s="586"/>
      <c r="AN703" s="586"/>
      <c r="AO703" s="586"/>
      <c r="AP703" s="586"/>
      <c r="AQ703" s="586"/>
      <c r="AR703" s="586"/>
      <c r="AS703" s="586"/>
      <c r="AT703" s="586"/>
      <c r="AU703" s="586"/>
      <c r="AV703" s="586"/>
      <c r="AW703" s="586"/>
      <c r="AX703" s="587"/>
    </row>
    <row r="704" spans="1:50" ht="65.099999999999994" customHeight="1" x14ac:dyDescent="0.15">
      <c r="A704" s="92"/>
      <c r="B704" s="93"/>
      <c r="C704" s="629" t="s">
        <v>224</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19</v>
      </c>
      <c r="AE704" s="602"/>
      <c r="AF704" s="602"/>
      <c r="AG704" s="97" t="s">
        <v>556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95</v>
      </c>
      <c r="B705" s="155"/>
      <c r="C705" s="632" t="s">
        <v>101</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t="s">
        <v>19</v>
      </c>
      <c r="AE705" s="636"/>
      <c r="AF705" s="636"/>
      <c r="AG705" s="94" t="s">
        <v>515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120</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t="s">
        <v>234</v>
      </c>
      <c r="AE706" s="591"/>
      <c r="AF706" s="60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0" t="s">
        <v>349</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234</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50.1" customHeight="1" x14ac:dyDescent="0.15">
      <c r="A708" s="106"/>
      <c r="B708" s="107"/>
      <c r="C708" s="645" t="s">
        <v>16</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t="s">
        <v>19</v>
      </c>
      <c r="AE708" s="575"/>
      <c r="AF708" s="575"/>
      <c r="AG708" s="577" t="s">
        <v>516</v>
      </c>
      <c r="AH708" s="578"/>
      <c r="AI708" s="578"/>
      <c r="AJ708" s="578"/>
      <c r="AK708" s="578"/>
      <c r="AL708" s="578"/>
      <c r="AM708" s="578"/>
      <c r="AN708" s="578"/>
      <c r="AO708" s="578"/>
      <c r="AP708" s="578"/>
      <c r="AQ708" s="578"/>
      <c r="AR708" s="578"/>
      <c r="AS708" s="578"/>
      <c r="AT708" s="578"/>
      <c r="AU708" s="578"/>
      <c r="AV708" s="578"/>
      <c r="AW708" s="578"/>
      <c r="AX708" s="579"/>
    </row>
    <row r="709" spans="1:50" ht="50.1" customHeight="1" x14ac:dyDescent="0.15">
      <c r="A709" s="106"/>
      <c r="B709" s="107"/>
      <c r="C709" s="588" t="s">
        <v>193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t="s">
        <v>19</v>
      </c>
      <c r="AE709" s="591"/>
      <c r="AF709" s="591"/>
      <c r="AG709" s="585" t="s">
        <v>331</v>
      </c>
      <c r="AH709" s="586"/>
      <c r="AI709" s="586"/>
      <c r="AJ709" s="586"/>
      <c r="AK709" s="586"/>
      <c r="AL709" s="586"/>
      <c r="AM709" s="586"/>
      <c r="AN709" s="586"/>
      <c r="AO709" s="586"/>
      <c r="AP709" s="586"/>
      <c r="AQ709" s="586"/>
      <c r="AR709" s="586"/>
      <c r="AS709" s="586"/>
      <c r="AT709" s="586"/>
      <c r="AU709" s="586"/>
      <c r="AV709" s="586"/>
      <c r="AW709" s="586"/>
      <c r="AX709" s="587"/>
    </row>
    <row r="710" spans="1:50" ht="30" customHeight="1" x14ac:dyDescent="0.15">
      <c r="A710" s="106"/>
      <c r="B710" s="107"/>
      <c r="C710" s="588" t="s">
        <v>23</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t="s">
        <v>19</v>
      </c>
      <c r="AE710" s="591"/>
      <c r="AF710" s="591"/>
      <c r="AG710" s="585" t="s">
        <v>324</v>
      </c>
      <c r="AH710" s="586"/>
      <c r="AI710" s="586"/>
      <c r="AJ710" s="586"/>
      <c r="AK710" s="586"/>
      <c r="AL710" s="586"/>
      <c r="AM710" s="586"/>
      <c r="AN710" s="586"/>
      <c r="AO710" s="586"/>
      <c r="AP710" s="586"/>
      <c r="AQ710" s="586"/>
      <c r="AR710" s="586"/>
      <c r="AS710" s="586"/>
      <c r="AT710" s="586"/>
      <c r="AU710" s="586"/>
      <c r="AV710" s="586"/>
      <c r="AW710" s="586"/>
      <c r="AX710" s="587"/>
    </row>
    <row r="711" spans="1:50" ht="41.25" customHeight="1" x14ac:dyDescent="0.15">
      <c r="A711" s="106"/>
      <c r="B711" s="107"/>
      <c r="C711" s="588" t="s">
        <v>88</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t="s">
        <v>19</v>
      </c>
      <c r="AE711" s="591"/>
      <c r="AF711" s="591"/>
      <c r="AG711" s="585" t="s">
        <v>517</v>
      </c>
      <c r="AH711" s="586"/>
      <c r="AI711" s="586"/>
      <c r="AJ711" s="586"/>
      <c r="AK711" s="586"/>
      <c r="AL711" s="586"/>
      <c r="AM711" s="586"/>
      <c r="AN711" s="586"/>
      <c r="AO711" s="586"/>
      <c r="AP711" s="586"/>
      <c r="AQ711" s="586"/>
      <c r="AR711" s="586"/>
      <c r="AS711" s="586"/>
      <c r="AT711" s="586"/>
      <c r="AU711" s="586"/>
      <c r="AV711" s="586"/>
      <c r="AW711" s="586"/>
      <c r="AX711" s="587"/>
    </row>
    <row r="712" spans="1:50" ht="30" customHeight="1" x14ac:dyDescent="0.15">
      <c r="A712" s="106"/>
      <c r="B712" s="107"/>
      <c r="C712" s="588" t="s">
        <v>308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t="s">
        <v>19</v>
      </c>
      <c r="AE712" s="602"/>
      <c r="AF712" s="602"/>
      <c r="AG712" s="603" t="s">
        <v>518</v>
      </c>
      <c r="AH712" s="604"/>
      <c r="AI712" s="604"/>
      <c r="AJ712" s="604"/>
      <c r="AK712" s="604"/>
      <c r="AL712" s="604"/>
      <c r="AM712" s="604"/>
      <c r="AN712" s="604"/>
      <c r="AO712" s="604"/>
      <c r="AP712" s="604"/>
      <c r="AQ712" s="604"/>
      <c r="AR712" s="604"/>
      <c r="AS712" s="604"/>
      <c r="AT712" s="604"/>
      <c r="AU712" s="604"/>
      <c r="AV712" s="604"/>
      <c r="AW712" s="604"/>
      <c r="AX712" s="605"/>
    </row>
    <row r="713" spans="1:50" ht="30" customHeight="1" x14ac:dyDescent="0.15">
      <c r="A713" s="106"/>
      <c r="B713" s="107"/>
      <c r="C713" s="606" t="s">
        <v>321</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19</v>
      </c>
      <c r="AE713" s="591"/>
      <c r="AF713" s="609"/>
      <c r="AG713" s="585" t="s">
        <v>519</v>
      </c>
      <c r="AH713" s="586"/>
      <c r="AI713" s="586"/>
      <c r="AJ713" s="586"/>
      <c r="AK713" s="586"/>
      <c r="AL713" s="586"/>
      <c r="AM713" s="586"/>
      <c r="AN713" s="586"/>
      <c r="AO713" s="586"/>
      <c r="AP713" s="586"/>
      <c r="AQ713" s="586"/>
      <c r="AR713" s="586"/>
      <c r="AS713" s="586"/>
      <c r="AT713" s="586"/>
      <c r="AU713" s="586"/>
      <c r="AV713" s="586"/>
      <c r="AW713" s="586"/>
      <c r="AX713" s="587"/>
    </row>
    <row r="714" spans="1:50" ht="30" customHeight="1" x14ac:dyDescent="0.15">
      <c r="A714" s="108"/>
      <c r="B714" s="109"/>
      <c r="C714" s="610" t="s">
        <v>356</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t="s">
        <v>475</v>
      </c>
      <c r="AE714" s="614"/>
      <c r="AF714" s="615"/>
      <c r="AG714" s="616"/>
      <c r="AH714" s="617"/>
      <c r="AI714" s="617"/>
      <c r="AJ714" s="617"/>
      <c r="AK714" s="617"/>
      <c r="AL714" s="617"/>
      <c r="AM714" s="617"/>
      <c r="AN714" s="617"/>
      <c r="AO714" s="617"/>
      <c r="AP714" s="617"/>
      <c r="AQ714" s="617"/>
      <c r="AR714" s="617"/>
      <c r="AS714" s="617"/>
      <c r="AT714" s="617"/>
      <c r="AU714" s="617"/>
      <c r="AV714" s="617"/>
      <c r="AW714" s="617"/>
      <c r="AX714" s="618"/>
    </row>
    <row r="715" spans="1:50" ht="45.75" customHeight="1" x14ac:dyDescent="0.15">
      <c r="A715" s="104" t="s">
        <v>98</v>
      </c>
      <c r="B715" s="105"/>
      <c r="C715" s="571" t="s">
        <v>357</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t="s">
        <v>19</v>
      </c>
      <c r="AE715" s="575"/>
      <c r="AF715" s="576"/>
      <c r="AG715" s="577" t="s">
        <v>428</v>
      </c>
      <c r="AH715" s="578"/>
      <c r="AI715" s="578"/>
      <c r="AJ715" s="578"/>
      <c r="AK715" s="578"/>
      <c r="AL715" s="578"/>
      <c r="AM715" s="578"/>
      <c r="AN715" s="578"/>
      <c r="AO715" s="578"/>
      <c r="AP715" s="578"/>
      <c r="AQ715" s="578"/>
      <c r="AR715" s="578"/>
      <c r="AS715" s="578"/>
      <c r="AT715" s="578"/>
      <c r="AU715" s="578"/>
      <c r="AV715" s="578"/>
      <c r="AW715" s="578"/>
      <c r="AX715" s="579"/>
    </row>
    <row r="716" spans="1:50" ht="30" customHeight="1" x14ac:dyDescent="0.15">
      <c r="A716" s="106"/>
      <c r="B716" s="107"/>
      <c r="C716" s="580" t="s">
        <v>107</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t="s">
        <v>475</v>
      </c>
      <c r="AE716" s="584"/>
      <c r="AF716" s="584"/>
      <c r="AG716" s="585"/>
      <c r="AH716" s="586"/>
      <c r="AI716" s="586"/>
      <c r="AJ716" s="586"/>
      <c r="AK716" s="586"/>
      <c r="AL716" s="586"/>
      <c r="AM716" s="586"/>
      <c r="AN716" s="586"/>
      <c r="AO716" s="586"/>
      <c r="AP716" s="586"/>
      <c r="AQ716" s="586"/>
      <c r="AR716" s="586"/>
      <c r="AS716" s="586"/>
      <c r="AT716" s="586"/>
      <c r="AU716" s="586"/>
      <c r="AV716" s="586"/>
      <c r="AW716" s="586"/>
      <c r="AX716" s="587"/>
    </row>
    <row r="717" spans="1:50" ht="60" customHeight="1" x14ac:dyDescent="0.15">
      <c r="A717" s="106"/>
      <c r="B717" s="107"/>
      <c r="C717" s="588" t="s">
        <v>289</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t="s">
        <v>19</v>
      </c>
      <c r="AE717" s="591"/>
      <c r="AF717" s="591"/>
      <c r="AG717" s="585" t="s">
        <v>561</v>
      </c>
      <c r="AH717" s="586"/>
      <c r="AI717" s="586"/>
      <c r="AJ717" s="586"/>
      <c r="AK717" s="586"/>
      <c r="AL717" s="586"/>
      <c r="AM717" s="586"/>
      <c r="AN717" s="586"/>
      <c r="AO717" s="586"/>
      <c r="AP717" s="586"/>
      <c r="AQ717" s="586"/>
      <c r="AR717" s="586"/>
      <c r="AS717" s="586"/>
      <c r="AT717" s="586"/>
      <c r="AU717" s="586"/>
      <c r="AV717" s="586"/>
      <c r="AW717" s="586"/>
      <c r="AX717" s="587"/>
    </row>
    <row r="718" spans="1:50" ht="57" customHeight="1" x14ac:dyDescent="0.15">
      <c r="A718" s="108"/>
      <c r="B718" s="109"/>
      <c r="C718" s="588" t="s">
        <v>104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19</v>
      </c>
      <c r="AE718" s="591"/>
      <c r="AF718" s="591"/>
      <c r="AG718" s="163" t="s">
        <v>513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92" t="s">
        <v>228</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t="s">
        <v>475</v>
      </c>
      <c r="AE719" s="575"/>
      <c r="AF719" s="57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5" t="s">
        <v>245</v>
      </c>
      <c r="D720" s="596"/>
      <c r="E720" s="596"/>
      <c r="F720" s="597"/>
      <c r="G720" s="598" t="s">
        <v>51</v>
      </c>
      <c r="H720" s="596"/>
      <c r="I720" s="596"/>
      <c r="J720" s="596"/>
      <c r="K720" s="596"/>
      <c r="L720" s="596"/>
      <c r="M720" s="596"/>
      <c r="N720" s="598" t="s">
        <v>258</v>
      </c>
      <c r="O720" s="596"/>
      <c r="P720" s="596"/>
      <c r="Q720" s="596"/>
      <c r="R720" s="596"/>
      <c r="S720" s="596"/>
      <c r="T720" s="596"/>
      <c r="U720" s="596"/>
      <c r="V720" s="596"/>
      <c r="W720" s="596"/>
      <c r="X720" s="596"/>
      <c r="Y720" s="596"/>
      <c r="Z720" s="596"/>
      <c r="AA720" s="596"/>
      <c r="AB720" s="596"/>
      <c r="AC720" s="596"/>
      <c r="AD720" s="596"/>
      <c r="AE720" s="596"/>
      <c r="AF720" s="59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100</v>
      </c>
      <c r="B726" s="110"/>
      <c r="C726" s="487" t="s">
        <v>114</v>
      </c>
      <c r="D726" s="282"/>
      <c r="E726" s="282"/>
      <c r="F726" s="489"/>
      <c r="G726" s="355" t="s">
        <v>90</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3" t="s">
        <v>117</v>
      </c>
      <c r="D727" s="524"/>
      <c r="E727" s="524"/>
      <c r="F727" s="525"/>
      <c r="G727" s="526" t="s">
        <v>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89</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20.100000000000001"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68</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20.100000000000001"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108</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20.100000000000001" customHeight="1" x14ac:dyDescent="0.15">
      <c r="A733" s="541"/>
      <c r="B733" s="542"/>
      <c r="C733" s="542"/>
      <c r="D733" s="542"/>
      <c r="E733" s="543"/>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4" t="s">
        <v>91</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20.100000000000001"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367</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2" ht="24.75" customHeight="1" x14ac:dyDescent="0.15">
      <c r="A737" s="504" t="s">
        <v>404</v>
      </c>
      <c r="B737" s="188"/>
      <c r="C737" s="188"/>
      <c r="D737" s="189"/>
      <c r="E737" s="505" t="s">
        <v>407</v>
      </c>
      <c r="F737" s="505"/>
      <c r="G737" s="505"/>
      <c r="H737" s="505"/>
      <c r="I737" s="505"/>
      <c r="J737" s="505"/>
      <c r="K737" s="505"/>
      <c r="L737" s="505"/>
      <c r="M737" s="505"/>
      <c r="N737" s="457" t="s">
        <v>204</v>
      </c>
      <c r="O737" s="457"/>
      <c r="P737" s="457"/>
      <c r="Q737" s="457"/>
      <c r="R737" s="505" t="s">
        <v>521</v>
      </c>
      <c r="S737" s="505"/>
      <c r="T737" s="505"/>
      <c r="U737" s="505"/>
      <c r="V737" s="505"/>
      <c r="W737" s="505"/>
      <c r="X737" s="505"/>
      <c r="Y737" s="505"/>
      <c r="Z737" s="505"/>
      <c r="AA737" s="457" t="s">
        <v>399</v>
      </c>
      <c r="AB737" s="457"/>
      <c r="AC737" s="457"/>
      <c r="AD737" s="457"/>
      <c r="AE737" s="505" t="s">
        <v>498</v>
      </c>
      <c r="AF737" s="505"/>
      <c r="AG737" s="505"/>
      <c r="AH737" s="505"/>
      <c r="AI737" s="505"/>
      <c r="AJ737" s="505"/>
      <c r="AK737" s="505"/>
      <c r="AL737" s="505"/>
      <c r="AM737" s="505"/>
      <c r="AN737" s="457" t="s">
        <v>397</v>
      </c>
      <c r="AO737" s="457"/>
      <c r="AP737" s="457"/>
      <c r="AQ737" s="457"/>
      <c r="AR737" s="506" t="s">
        <v>520</v>
      </c>
      <c r="AS737" s="507"/>
      <c r="AT737" s="507"/>
      <c r="AU737" s="507"/>
      <c r="AV737" s="507"/>
      <c r="AW737" s="507"/>
      <c r="AX737" s="508"/>
      <c r="AY737" s="48"/>
      <c r="AZ737" s="48"/>
    </row>
    <row r="738" spans="1:52" ht="24.75" customHeight="1" x14ac:dyDescent="0.15">
      <c r="A738" s="504" t="s">
        <v>155</v>
      </c>
      <c r="B738" s="188"/>
      <c r="C738" s="188"/>
      <c r="D738" s="189"/>
      <c r="E738" s="505" t="s">
        <v>525</v>
      </c>
      <c r="F738" s="505"/>
      <c r="G738" s="505"/>
      <c r="H738" s="505"/>
      <c r="I738" s="505"/>
      <c r="J738" s="505"/>
      <c r="K738" s="505"/>
      <c r="L738" s="505"/>
      <c r="M738" s="505"/>
      <c r="N738" s="457" t="s">
        <v>396</v>
      </c>
      <c r="O738" s="457"/>
      <c r="P738" s="457"/>
      <c r="Q738" s="457"/>
      <c r="R738" s="505" t="s">
        <v>522</v>
      </c>
      <c r="S738" s="505"/>
      <c r="T738" s="505"/>
      <c r="U738" s="505"/>
      <c r="V738" s="505"/>
      <c r="W738" s="505"/>
      <c r="X738" s="505"/>
      <c r="Y738" s="505"/>
      <c r="Z738" s="505"/>
      <c r="AA738" s="457" t="s">
        <v>173</v>
      </c>
      <c r="AB738" s="457"/>
      <c r="AC738" s="457"/>
      <c r="AD738" s="457"/>
      <c r="AE738" s="505" t="s">
        <v>522</v>
      </c>
      <c r="AF738" s="505"/>
      <c r="AG738" s="505"/>
      <c r="AH738" s="505"/>
      <c r="AI738" s="505"/>
      <c r="AJ738" s="505"/>
      <c r="AK738" s="505"/>
      <c r="AL738" s="505"/>
      <c r="AM738" s="505"/>
      <c r="AN738" s="457" t="s">
        <v>160</v>
      </c>
      <c r="AO738" s="457"/>
      <c r="AP738" s="457"/>
      <c r="AQ738" s="457"/>
      <c r="AR738" s="506" t="s">
        <v>522</v>
      </c>
      <c r="AS738" s="507"/>
      <c r="AT738" s="507"/>
      <c r="AU738" s="507"/>
      <c r="AV738" s="507"/>
      <c r="AW738" s="507"/>
      <c r="AX738" s="508"/>
    </row>
    <row r="739" spans="1:52" ht="24.75" customHeight="1" x14ac:dyDescent="0.15">
      <c r="A739" s="504" t="s">
        <v>382</v>
      </c>
      <c r="B739" s="188"/>
      <c r="C739" s="188"/>
      <c r="D739" s="189"/>
      <c r="E739" s="505" t="s">
        <v>526</v>
      </c>
      <c r="F739" s="505"/>
      <c r="G739" s="505"/>
      <c r="H739" s="505"/>
      <c r="I739" s="505"/>
      <c r="J739" s="505"/>
      <c r="K739" s="505"/>
      <c r="L739" s="505"/>
      <c r="M739" s="505"/>
      <c r="N739" s="509"/>
      <c r="O739" s="509"/>
      <c r="P739" s="509"/>
      <c r="Q739" s="509"/>
      <c r="R739" s="510"/>
      <c r="S739" s="510"/>
      <c r="T739" s="510"/>
      <c r="U739" s="510"/>
      <c r="V739" s="510"/>
      <c r="W739" s="510"/>
      <c r="X739" s="510"/>
      <c r="Y739" s="510"/>
      <c r="Z739" s="510"/>
      <c r="AA739" s="509"/>
      <c r="AB739" s="509"/>
      <c r="AC739" s="509"/>
      <c r="AD739" s="509"/>
      <c r="AE739" s="510"/>
      <c r="AF739" s="510"/>
      <c r="AG739" s="510"/>
      <c r="AH739" s="510"/>
      <c r="AI739" s="510"/>
      <c r="AJ739" s="510"/>
      <c r="AK739" s="510"/>
      <c r="AL739" s="510"/>
      <c r="AM739" s="510"/>
      <c r="AN739" s="509"/>
      <c r="AO739" s="509"/>
      <c r="AP739" s="509"/>
      <c r="AQ739" s="509"/>
      <c r="AR739" s="511"/>
      <c r="AS739" s="512"/>
      <c r="AT739" s="512"/>
      <c r="AU739" s="512"/>
      <c r="AV739" s="512"/>
      <c r="AW739" s="512"/>
      <c r="AX739" s="513"/>
    </row>
    <row r="740" spans="1:52" ht="24.75" customHeight="1" x14ac:dyDescent="0.15">
      <c r="A740" s="514" t="s">
        <v>377</v>
      </c>
      <c r="B740" s="515"/>
      <c r="C740" s="515"/>
      <c r="D740" s="516"/>
      <c r="E740" s="517" t="s">
        <v>255</v>
      </c>
      <c r="F740" s="518"/>
      <c r="G740" s="518"/>
      <c r="H740" s="19" t="str">
        <f>IF(E740="","","(")</f>
        <v>(</v>
      </c>
      <c r="I740" s="518"/>
      <c r="J740" s="518"/>
      <c r="K740" s="19" t="str">
        <f>IF(OR(I740="　",I740=""),"","-")</f>
        <v/>
      </c>
      <c r="L740" s="519">
        <v>113</v>
      </c>
      <c r="M740" s="519"/>
      <c r="N740" s="27" t="str">
        <f>IF(O740="","","-")</f>
        <v/>
      </c>
      <c r="O740" s="28"/>
      <c r="P740" s="27" t="str">
        <f>IF(E740="","",")")</f>
        <v>)</v>
      </c>
      <c r="Q740" s="517"/>
      <c r="R740" s="518"/>
      <c r="S740" s="518"/>
      <c r="T740" s="19" t="str">
        <f>IF(Q740="","","(")</f>
        <v/>
      </c>
      <c r="U740" s="518"/>
      <c r="V740" s="518"/>
      <c r="W740" s="19" t="str">
        <f>IF(OR(U740="　",U740=""),"","-")</f>
        <v/>
      </c>
      <c r="X740" s="519"/>
      <c r="Y740" s="519"/>
      <c r="Z740" s="27" t="str">
        <f>IF(AA740="","","-")</f>
        <v/>
      </c>
      <c r="AA740" s="28"/>
      <c r="AB740" s="27" t="str">
        <f>IF(Q740="","",")")</f>
        <v/>
      </c>
      <c r="AC740" s="517"/>
      <c r="AD740" s="518"/>
      <c r="AE740" s="518"/>
      <c r="AF740" s="19" t="str">
        <f>IF(AC740="","","(")</f>
        <v/>
      </c>
      <c r="AG740" s="518"/>
      <c r="AH740" s="518"/>
      <c r="AI740" s="19" t="str">
        <f>IF(OR(AG740="　",AG740=""),"","-")</f>
        <v/>
      </c>
      <c r="AJ740" s="519"/>
      <c r="AK740" s="519"/>
      <c r="AL740" s="27" t="str">
        <f>IF(AM740="","","-")</f>
        <v/>
      </c>
      <c r="AM740" s="28"/>
      <c r="AN740" s="27" t="str">
        <f>IF(AC740="","",")")</f>
        <v/>
      </c>
      <c r="AO740" s="520"/>
      <c r="AP740" s="521"/>
      <c r="AQ740" s="521"/>
      <c r="AR740" s="521"/>
      <c r="AS740" s="521"/>
      <c r="AT740" s="521"/>
      <c r="AU740" s="521"/>
      <c r="AV740" s="521"/>
      <c r="AW740" s="521"/>
      <c r="AX740" s="522"/>
    </row>
    <row r="741" spans="1:52" ht="28.35" customHeight="1" x14ac:dyDescent="0.15">
      <c r="A741" s="76" t="s">
        <v>391</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1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1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1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1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1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1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1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1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1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1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1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1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1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1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1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1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1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1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1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1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1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3" t="s">
        <v>554</v>
      </c>
      <c r="H780" s="484"/>
      <c r="I780" s="484"/>
      <c r="J780" s="484"/>
      <c r="K780" s="484"/>
      <c r="L780" s="484"/>
      <c r="M780" s="484"/>
      <c r="N780" s="484"/>
      <c r="O780" s="484"/>
      <c r="P780" s="484"/>
      <c r="Q780" s="484"/>
      <c r="R780" s="484"/>
      <c r="S780" s="484"/>
      <c r="T780" s="484"/>
      <c r="U780" s="484"/>
      <c r="V780" s="484"/>
      <c r="W780" s="484"/>
      <c r="X780" s="484"/>
      <c r="Y780" s="484"/>
      <c r="Z780" s="484"/>
      <c r="AA780" s="484"/>
      <c r="AB780" s="485"/>
      <c r="AC780" s="483" t="s">
        <v>527</v>
      </c>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6"/>
    </row>
    <row r="781" spans="1:50" ht="24.75" customHeight="1" x14ac:dyDescent="0.15">
      <c r="A781" s="85"/>
      <c r="B781" s="86"/>
      <c r="C781" s="86"/>
      <c r="D781" s="86"/>
      <c r="E781" s="86"/>
      <c r="F781" s="87"/>
      <c r="G781" s="487" t="s">
        <v>57</v>
      </c>
      <c r="H781" s="282"/>
      <c r="I781" s="282"/>
      <c r="J781" s="282"/>
      <c r="K781" s="282"/>
      <c r="L781" s="488" t="s">
        <v>58</v>
      </c>
      <c r="M781" s="282"/>
      <c r="N781" s="282"/>
      <c r="O781" s="282"/>
      <c r="P781" s="282"/>
      <c r="Q781" s="282"/>
      <c r="R781" s="282"/>
      <c r="S781" s="282"/>
      <c r="T781" s="282"/>
      <c r="U781" s="282"/>
      <c r="V781" s="282"/>
      <c r="W781" s="282"/>
      <c r="X781" s="489"/>
      <c r="Y781" s="490" t="s">
        <v>60</v>
      </c>
      <c r="Z781" s="491"/>
      <c r="AA781" s="491"/>
      <c r="AB781" s="492"/>
      <c r="AC781" s="487" t="s">
        <v>57</v>
      </c>
      <c r="AD781" s="282"/>
      <c r="AE781" s="282"/>
      <c r="AF781" s="282"/>
      <c r="AG781" s="282"/>
      <c r="AH781" s="488" t="s">
        <v>58</v>
      </c>
      <c r="AI781" s="282"/>
      <c r="AJ781" s="282"/>
      <c r="AK781" s="282"/>
      <c r="AL781" s="282"/>
      <c r="AM781" s="282"/>
      <c r="AN781" s="282"/>
      <c r="AO781" s="282"/>
      <c r="AP781" s="282"/>
      <c r="AQ781" s="282"/>
      <c r="AR781" s="282"/>
      <c r="AS781" s="282"/>
      <c r="AT781" s="489"/>
      <c r="AU781" s="490" t="s">
        <v>60</v>
      </c>
      <c r="AV781" s="491"/>
      <c r="AW781" s="491"/>
      <c r="AX781" s="493"/>
    </row>
    <row r="782" spans="1:50" ht="24.75" customHeight="1" x14ac:dyDescent="0.15">
      <c r="A782" s="85"/>
      <c r="B782" s="86"/>
      <c r="C782" s="86"/>
      <c r="D782" s="86"/>
      <c r="E782" s="86"/>
      <c r="F782" s="87"/>
      <c r="G782" s="494" t="s">
        <v>528</v>
      </c>
      <c r="H782" s="495"/>
      <c r="I782" s="495"/>
      <c r="J782" s="495"/>
      <c r="K782" s="496"/>
      <c r="L782" s="497" t="s">
        <v>535</v>
      </c>
      <c r="M782" s="498"/>
      <c r="N782" s="498"/>
      <c r="O782" s="498"/>
      <c r="P782" s="498"/>
      <c r="Q782" s="498"/>
      <c r="R782" s="498"/>
      <c r="S782" s="498"/>
      <c r="T782" s="498"/>
      <c r="U782" s="498"/>
      <c r="V782" s="498"/>
      <c r="W782" s="498"/>
      <c r="X782" s="499"/>
      <c r="Y782" s="500">
        <v>7</v>
      </c>
      <c r="Z782" s="501"/>
      <c r="AA782" s="501"/>
      <c r="AB782" s="502"/>
      <c r="AC782" s="494" t="s">
        <v>528</v>
      </c>
      <c r="AD782" s="495"/>
      <c r="AE782" s="495"/>
      <c r="AF782" s="495"/>
      <c r="AG782" s="496"/>
      <c r="AH782" s="497" t="s">
        <v>535</v>
      </c>
      <c r="AI782" s="498"/>
      <c r="AJ782" s="498"/>
      <c r="AK782" s="498"/>
      <c r="AL782" s="498"/>
      <c r="AM782" s="498"/>
      <c r="AN782" s="498"/>
      <c r="AO782" s="498"/>
      <c r="AP782" s="498"/>
      <c r="AQ782" s="498"/>
      <c r="AR782" s="498"/>
      <c r="AS782" s="498"/>
      <c r="AT782" s="499"/>
      <c r="AU782" s="500">
        <v>234</v>
      </c>
      <c r="AV782" s="501"/>
      <c r="AW782" s="501"/>
      <c r="AX782" s="503"/>
    </row>
    <row r="783" spans="1:50" ht="24.75" customHeight="1" x14ac:dyDescent="0.15">
      <c r="A783" s="85"/>
      <c r="B783" s="86"/>
      <c r="C783" s="86"/>
      <c r="D783" s="86"/>
      <c r="E783" s="86"/>
      <c r="F783" s="87"/>
      <c r="G783" s="466" t="s">
        <v>523</v>
      </c>
      <c r="H783" s="467"/>
      <c r="I783" s="467"/>
      <c r="J783" s="467"/>
      <c r="K783" s="468"/>
      <c r="L783" s="469" t="s">
        <v>497</v>
      </c>
      <c r="M783" s="470"/>
      <c r="N783" s="470"/>
      <c r="O783" s="470"/>
      <c r="P783" s="470"/>
      <c r="Q783" s="470"/>
      <c r="R783" s="470"/>
      <c r="S783" s="470"/>
      <c r="T783" s="470"/>
      <c r="U783" s="470"/>
      <c r="V783" s="470"/>
      <c r="W783" s="470"/>
      <c r="X783" s="471"/>
      <c r="Y783" s="472">
        <v>6</v>
      </c>
      <c r="Z783" s="473"/>
      <c r="AA783" s="473"/>
      <c r="AB783" s="474"/>
      <c r="AC783" s="466" t="s">
        <v>529</v>
      </c>
      <c r="AD783" s="467"/>
      <c r="AE783" s="467"/>
      <c r="AF783" s="467"/>
      <c r="AG783" s="468"/>
      <c r="AH783" s="469" t="s">
        <v>536</v>
      </c>
      <c r="AI783" s="470"/>
      <c r="AJ783" s="470"/>
      <c r="AK783" s="470"/>
      <c r="AL783" s="470"/>
      <c r="AM783" s="470"/>
      <c r="AN783" s="470"/>
      <c r="AO783" s="470"/>
      <c r="AP783" s="470"/>
      <c r="AQ783" s="470"/>
      <c r="AR783" s="470"/>
      <c r="AS783" s="470"/>
      <c r="AT783" s="471"/>
      <c r="AU783" s="472">
        <v>4</v>
      </c>
      <c r="AV783" s="473"/>
      <c r="AW783" s="473"/>
      <c r="AX783" s="475"/>
    </row>
    <row r="784" spans="1:50" ht="24.75" customHeight="1" x14ac:dyDescent="0.15">
      <c r="A784" s="85"/>
      <c r="B784" s="86"/>
      <c r="C784" s="86"/>
      <c r="D784" s="86"/>
      <c r="E784" s="86"/>
      <c r="F784" s="87"/>
      <c r="G784" s="466" t="s">
        <v>529</v>
      </c>
      <c r="H784" s="467"/>
      <c r="I784" s="467"/>
      <c r="J784" s="467"/>
      <c r="K784" s="468"/>
      <c r="L784" s="469" t="s">
        <v>555</v>
      </c>
      <c r="M784" s="470"/>
      <c r="N784" s="470"/>
      <c r="O784" s="470"/>
      <c r="P784" s="470"/>
      <c r="Q784" s="470"/>
      <c r="R784" s="470"/>
      <c r="S784" s="470"/>
      <c r="T784" s="470"/>
      <c r="U784" s="470"/>
      <c r="V784" s="470"/>
      <c r="W784" s="470"/>
      <c r="X784" s="471"/>
      <c r="Y784" s="472">
        <v>2</v>
      </c>
      <c r="Z784" s="473"/>
      <c r="AA784" s="473"/>
      <c r="AB784" s="474"/>
      <c r="AC784" s="466" t="s">
        <v>482</v>
      </c>
      <c r="AD784" s="467"/>
      <c r="AE784" s="467"/>
      <c r="AF784" s="467"/>
      <c r="AG784" s="468"/>
      <c r="AH784" s="469" t="s">
        <v>537</v>
      </c>
      <c r="AI784" s="470"/>
      <c r="AJ784" s="470"/>
      <c r="AK784" s="470"/>
      <c r="AL784" s="470"/>
      <c r="AM784" s="470"/>
      <c r="AN784" s="470"/>
      <c r="AO784" s="470"/>
      <c r="AP784" s="470"/>
      <c r="AQ784" s="470"/>
      <c r="AR784" s="470"/>
      <c r="AS784" s="470"/>
      <c r="AT784" s="471"/>
      <c r="AU784" s="472">
        <v>3</v>
      </c>
      <c r="AV784" s="473"/>
      <c r="AW784" s="473"/>
      <c r="AX784" s="475"/>
    </row>
    <row r="785" spans="1:50" ht="24.75" customHeight="1" x14ac:dyDescent="0.15">
      <c r="A785" s="85"/>
      <c r="B785" s="86"/>
      <c r="C785" s="86"/>
      <c r="D785" s="86"/>
      <c r="E785" s="86"/>
      <c r="F785" s="87"/>
      <c r="G785" s="466" t="s">
        <v>482</v>
      </c>
      <c r="H785" s="467"/>
      <c r="I785" s="467"/>
      <c r="J785" s="467"/>
      <c r="K785" s="468"/>
      <c r="L785" s="469" t="s">
        <v>537</v>
      </c>
      <c r="M785" s="470"/>
      <c r="N785" s="470"/>
      <c r="O785" s="470"/>
      <c r="P785" s="470"/>
      <c r="Q785" s="470"/>
      <c r="R785" s="470"/>
      <c r="S785" s="470"/>
      <c r="T785" s="470"/>
      <c r="U785" s="470"/>
      <c r="V785" s="470"/>
      <c r="W785" s="470"/>
      <c r="X785" s="471"/>
      <c r="Y785" s="472">
        <v>4</v>
      </c>
      <c r="Z785" s="473"/>
      <c r="AA785" s="473"/>
      <c r="AB785" s="474"/>
      <c r="AC785" s="466" t="s">
        <v>469</v>
      </c>
      <c r="AD785" s="467"/>
      <c r="AE785" s="467"/>
      <c r="AF785" s="467"/>
      <c r="AG785" s="468"/>
      <c r="AH785" s="469" t="s">
        <v>538</v>
      </c>
      <c r="AI785" s="470"/>
      <c r="AJ785" s="470"/>
      <c r="AK785" s="470"/>
      <c r="AL785" s="470"/>
      <c r="AM785" s="470"/>
      <c r="AN785" s="470"/>
      <c r="AO785" s="470"/>
      <c r="AP785" s="470"/>
      <c r="AQ785" s="470"/>
      <c r="AR785" s="470"/>
      <c r="AS785" s="470"/>
      <c r="AT785" s="471"/>
      <c r="AU785" s="472">
        <v>12</v>
      </c>
      <c r="AV785" s="473"/>
      <c r="AW785" s="473"/>
      <c r="AX785" s="475"/>
    </row>
    <row r="786" spans="1:50" ht="24.75" customHeight="1" x14ac:dyDescent="0.15">
      <c r="A786" s="85"/>
      <c r="B786" s="86"/>
      <c r="C786" s="86"/>
      <c r="D786" s="86"/>
      <c r="E786" s="86"/>
      <c r="F786" s="87"/>
      <c r="G786" s="466" t="s">
        <v>469</v>
      </c>
      <c r="H786" s="467"/>
      <c r="I786" s="467"/>
      <c r="J786" s="467"/>
      <c r="K786" s="468"/>
      <c r="L786" s="469" t="s">
        <v>559</v>
      </c>
      <c r="M786" s="470"/>
      <c r="N786" s="470"/>
      <c r="O786" s="470"/>
      <c r="P786" s="470"/>
      <c r="Q786" s="470"/>
      <c r="R786" s="470"/>
      <c r="S786" s="470"/>
      <c r="T786" s="470"/>
      <c r="U786" s="470"/>
      <c r="V786" s="470"/>
      <c r="W786" s="470"/>
      <c r="X786" s="471"/>
      <c r="Y786" s="472">
        <v>30</v>
      </c>
      <c r="Z786" s="473"/>
      <c r="AA786" s="473"/>
      <c r="AB786" s="474"/>
      <c r="AC786" s="466" t="s">
        <v>530</v>
      </c>
      <c r="AD786" s="467"/>
      <c r="AE786" s="467"/>
      <c r="AF786" s="467"/>
      <c r="AG786" s="468"/>
      <c r="AH786" s="469" t="s">
        <v>151</v>
      </c>
      <c r="AI786" s="470"/>
      <c r="AJ786" s="470"/>
      <c r="AK786" s="470"/>
      <c r="AL786" s="470"/>
      <c r="AM786" s="470"/>
      <c r="AN786" s="470"/>
      <c r="AO786" s="470"/>
      <c r="AP786" s="470"/>
      <c r="AQ786" s="470"/>
      <c r="AR786" s="470"/>
      <c r="AS786" s="470"/>
      <c r="AT786" s="471"/>
      <c r="AU786" s="472">
        <v>218</v>
      </c>
      <c r="AV786" s="473"/>
      <c r="AW786" s="473"/>
      <c r="AX786" s="475"/>
    </row>
    <row r="787" spans="1:50" ht="24.75" customHeight="1" x14ac:dyDescent="0.15">
      <c r="A787" s="85"/>
      <c r="B787" s="86"/>
      <c r="C787" s="86"/>
      <c r="D787" s="86"/>
      <c r="E787" s="86"/>
      <c r="F787" s="87"/>
      <c r="G787" s="466" t="s">
        <v>99</v>
      </c>
      <c r="H787" s="467"/>
      <c r="I787" s="467"/>
      <c r="J787" s="467"/>
      <c r="K787" s="468"/>
      <c r="L787" s="469" t="s">
        <v>69</v>
      </c>
      <c r="M787" s="470"/>
      <c r="N787" s="470"/>
      <c r="O787" s="470"/>
      <c r="P787" s="470"/>
      <c r="Q787" s="470"/>
      <c r="R787" s="470"/>
      <c r="S787" s="470"/>
      <c r="T787" s="470"/>
      <c r="U787" s="470"/>
      <c r="V787" s="470"/>
      <c r="W787" s="470"/>
      <c r="X787" s="471"/>
      <c r="Y787" s="472">
        <v>6</v>
      </c>
      <c r="Z787" s="473"/>
      <c r="AA787" s="473"/>
      <c r="AB787" s="474"/>
      <c r="AC787" s="466" t="s">
        <v>99</v>
      </c>
      <c r="AD787" s="467"/>
      <c r="AE787" s="467"/>
      <c r="AF787" s="467"/>
      <c r="AG787" s="468"/>
      <c r="AH787" s="469" t="s">
        <v>539</v>
      </c>
      <c r="AI787" s="470"/>
      <c r="AJ787" s="470"/>
      <c r="AK787" s="470"/>
      <c r="AL787" s="470"/>
      <c r="AM787" s="470"/>
      <c r="AN787" s="470"/>
      <c r="AO787" s="470"/>
      <c r="AP787" s="470"/>
      <c r="AQ787" s="470"/>
      <c r="AR787" s="470"/>
      <c r="AS787" s="470"/>
      <c r="AT787" s="471"/>
      <c r="AU787" s="472">
        <v>34</v>
      </c>
      <c r="AV787" s="473"/>
      <c r="AW787" s="473"/>
      <c r="AX787" s="475"/>
    </row>
    <row r="788" spans="1:50" ht="24.75" customHeight="1" x14ac:dyDescent="0.15">
      <c r="A788" s="85"/>
      <c r="B788" s="86"/>
      <c r="C788" s="86"/>
      <c r="D788" s="86"/>
      <c r="E788" s="86"/>
      <c r="F788" s="87"/>
      <c r="G788" s="466"/>
      <c r="H788" s="467"/>
      <c r="I788" s="467"/>
      <c r="J788" s="467"/>
      <c r="K788" s="468"/>
      <c r="L788" s="469"/>
      <c r="M788" s="470"/>
      <c r="N788" s="470"/>
      <c r="O788" s="470"/>
      <c r="P788" s="470"/>
      <c r="Q788" s="470"/>
      <c r="R788" s="470"/>
      <c r="S788" s="470"/>
      <c r="T788" s="470"/>
      <c r="U788" s="470"/>
      <c r="V788" s="470"/>
      <c r="W788" s="470"/>
      <c r="X788" s="471"/>
      <c r="Y788" s="472"/>
      <c r="Z788" s="473"/>
      <c r="AA788" s="473"/>
      <c r="AB788" s="474"/>
      <c r="AC788" s="466" t="s">
        <v>531</v>
      </c>
      <c r="AD788" s="467"/>
      <c r="AE788" s="467"/>
      <c r="AF788" s="467"/>
      <c r="AG788" s="468"/>
      <c r="AH788" s="469" t="s">
        <v>540</v>
      </c>
      <c r="AI788" s="470"/>
      <c r="AJ788" s="470"/>
      <c r="AK788" s="470"/>
      <c r="AL788" s="470"/>
      <c r="AM788" s="470"/>
      <c r="AN788" s="470"/>
      <c r="AO788" s="470"/>
      <c r="AP788" s="470"/>
      <c r="AQ788" s="470"/>
      <c r="AR788" s="470"/>
      <c r="AS788" s="470"/>
      <c r="AT788" s="471"/>
      <c r="AU788" s="472">
        <v>10747</v>
      </c>
      <c r="AV788" s="473"/>
      <c r="AW788" s="473"/>
      <c r="AX788" s="475"/>
    </row>
    <row r="789" spans="1:50" ht="24.75" customHeight="1" x14ac:dyDescent="0.15">
      <c r="A789" s="85"/>
      <c r="B789" s="86"/>
      <c r="C789" s="86"/>
      <c r="D789" s="86"/>
      <c r="E789" s="86"/>
      <c r="F789" s="87"/>
      <c r="G789" s="466"/>
      <c r="H789" s="467"/>
      <c r="I789" s="467"/>
      <c r="J789" s="467"/>
      <c r="K789" s="468"/>
      <c r="L789" s="469"/>
      <c r="M789" s="470"/>
      <c r="N789" s="470"/>
      <c r="O789" s="470"/>
      <c r="P789" s="470"/>
      <c r="Q789" s="470"/>
      <c r="R789" s="470"/>
      <c r="S789" s="470"/>
      <c r="T789" s="470"/>
      <c r="U789" s="470"/>
      <c r="V789" s="470"/>
      <c r="W789" s="470"/>
      <c r="X789" s="471"/>
      <c r="Y789" s="472"/>
      <c r="Z789" s="473"/>
      <c r="AA789" s="473"/>
      <c r="AB789" s="474"/>
      <c r="AC789" s="466"/>
      <c r="AD789" s="467"/>
      <c r="AE789" s="467"/>
      <c r="AF789" s="467"/>
      <c r="AG789" s="468"/>
      <c r="AH789" s="469"/>
      <c r="AI789" s="470"/>
      <c r="AJ789" s="470"/>
      <c r="AK789" s="470"/>
      <c r="AL789" s="470"/>
      <c r="AM789" s="470"/>
      <c r="AN789" s="470"/>
      <c r="AO789" s="470"/>
      <c r="AP789" s="470"/>
      <c r="AQ789" s="470"/>
      <c r="AR789" s="470"/>
      <c r="AS789" s="470"/>
      <c r="AT789" s="471"/>
      <c r="AU789" s="472"/>
      <c r="AV789" s="473"/>
      <c r="AW789" s="473"/>
      <c r="AX789" s="475"/>
    </row>
    <row r="790" spans="1:50" ht="24.75" customHeight="1" x14ac:dyDescent="0.15">
      <c r="A790" s="85"/>
      <c r="B790" s="86"/>
      <c r="C790" s="86"/>
      <c r="D790" s="86"/>
      <c r="E790" s="86"/>
      <c r="F790" s="87"/>
      <c r="G790" s="466"/>
      <c r="H790" s="467"/>
      <c r="I790" s="467"/>
      <c r="J790" s="467"/>
      <c r="K790" s="468"/>
      <c r="L790" s="469"/>
      <c r="M790" s="470"/>
      <c r="N790" s="470"/>
      <c r="O790" s="470"/>
      <c r="P790" s="470"/>
      <c r="Q790" s="470"/>
      <c r="R790" s="470"/>
      <c r="S790" s="470"/>
      <c r="T790" s="470"/>
      <c r="U790" s="470"/>
      <c r="V790" s="470"/>
      <c r="W790" s="470"/>
      <c r="X790" s="471"/>
      <c r="Y790" s="472"/>
      <c r="Z790" s="473"/>
      <c r="AA790" s="473"/>
      <c r="AB790" s="474"/>
      <c r="AC790" s="466"/>
      <c r="AD790" s="467"/>
      <c r="AE790" s="467"/>
      <c r="AF790" s="467"/>
      <c r="AG790" s="468"/>
      <c r="AH790" s="469"/>
      <c r="AI790" s="470"/>
      <c r="AJ790" s="470"/>
      <c r="AK790" s="470"/>
      <c r="AL790" s="470"/>
      <c r="AM790" s="470"/>
      <c r="AN790" s="470"/>
      <c r="AO790" s="470"/>
      <c r="AP790" s="470"/>
      <c r="AQ790" s="470"/>
      <c r="AR790" s="470"/>
      <c r="AS790" s="470"/>
      <c r="AT790" s="471"/>
      <c r="AU790" s="472"/>
      <c r="AV790" s="473"/>
      <c r="AW790" s="473"/>
      <c r="AX790" s="475"/>
    </row>
    <row r="791" spans="1:50" ht="24.75" customHeight="1" x14ac:dyDescent="0.15">
      <c r="A791" s="85"/>
      <c r="B791" s="86"/>
      <c r="C791" s="86"/>
      <c r="D791" s="86"/>
      <c r="E791" s="86"/>
      <c r="F791" s="87"/>
      <c r="G791" s="466"/>
      <c r="H791" s="467"/>
      <c r="I791" s="467"/>
      <c r="J791" s="467"/>
      <c r="K791" s="468"/>
      <c r="L791" s="469"/>
      <c r="M791" s="470"/>
      <c r="N791" s="470"/>
      <c r="O791" s="470"/>
      <c r="P791" s="470"/>
      <c r="Q791" s="470"/>
      <c r="R791" s="470"/>
      <c r="S791" s="470"/>
      <c r="T791" s="470"/>
      <c r="U791" s="470"/>
      <c r="V791" s="470"/>
      <c r="W791" s="470"/>
      <c r="X791" s="471"/>
      <c r="Y791" s="472"/>
      <c r="Z791" s="473"/>
      <c r="AA791" s="473"/>
      <c r="AB791" s="474"/>
      <c r="AC791" s="466"/>
      <c r="AD791" s="467"/>
      <c r="AE791" s="467"/>
      <c r="AF791" s="467"/>
      <c r="AG791" s="468"/>
      <c r="AH791" s="469"/>
      <c r="AI791" s="470"/>
      <c r="AJ791" s="470"/>
      <c r="AK791" s="470"/>
      <c r="AL791" s="470"/>
      <c r="AM791" s="470"/>
      <c r="AN791" s="470"/>
      <c r="AO791" s="470"/>
      <c r="AP791" s="470"/>
      <c r="AQ791" s="470"/>
      <c r="AR791" s="470"/>
      <c r="AS791" s="470"/>
      <c r="AT791" s="471"/>
      <c r="AU791" s="472"/>
      <c r="AV791" s="473"/>
      <c r="AW791" s="473"/>
      <c r="AX791" s="475"/>
    </row>
    <row r="792" spans="1:50" ht="24.75" customHeight="1" x14ac:dyDescent="0.15">
      <c r="A792" s="85"/>
      <c r="B792" s="86"/>
      <c r="C792" s="86"/>
      <c r="D792" s="86"/>
      <c r="E792" s="86"/>
      <c r="F792" s="87"/>
      <c r="G792" s="476" t="s">
        <v>66</v>
      </c>
      <c r="H792" s="477"/>
      <c r="I792" s="477"/>
      <c r="J792" s="477"/>
      <c r="K792" s="477"/>
      <c r="L792" s="478"/>
      <c r="M792" s="375"/>
      <c r="N792" s="375"/>
      <c r="O792" s="375"/>
      <c r="P792" s="375"/>
      <c r="Q792" s="375"/>
      <c r="R792" s="375"/>
      <c r="S792" s="375"/>
      <c r="T792" s="375"/>
      <c r="U792" s="375"/>
      <c r="V792" s="375"/>
      <c r="W792" s="375"/>
      <c r="X792" s="376"/>
      <c r="Y792" s="479">
        <f>SUM(Y782:AB791)</f>
        <v>55</v>
      </c>
      <c r="Z792" s="480"/>
      <c r="AA792" s="480"/>
      <c r="AB792" s="481"/>
      <c r="AC792" s="476" t="s">
        <v>66</v>
      </c>
      <c r="AD792" s="477"/>
      <c r="AE792" s="477"/>
      <c r="AF792" s="477"/>
      <c r="AG792" s="477"/>
      <c r="AH792" s="478"/>
      <c r="AI792" s="375"/>
      <c r="AJ792" s="375"/>
      <c r="AK792" s="375"/>
      <c r="AL792" s="375"/>
      <c r="AM792" s="375"/>
      <c r="AN792" s="375"/>
      <c r="AO792" s="375"/>
      <c r="AP792" s="375"/>
      <c r="AQ792" s="375"/>
      <c r="AR792" s="375"/>
      <c r="AS792" s="375"/>
      <c r="AT792" s="376"/>
      <c r="AU792" s="479">
        <f>SUM(AU782:AX791)</f>
        <v>11252</v>
      </c>
      <c r="AV792" s="480"/>
      <c r="AW792" s="480"/>
      <c r="AX792" s="482"/>
    </row>
    <row r="793" spans="1:50" ht="24.75" customHeight="1" x14ac:dyDescent="0.15">
      <c r="A793" s="85"/>
      <c r="B793" s="86"/>
      <c r="C793" s="86"/>
      <c r="D793" s="86"/>
      <c r="E793" s="86"/>
      <c r="F793" s="87"/>
      <c r="G793" s="483" t="s">
        <v>541</v>
      </c>
      <c r="H793" s="484"/>
      <c r="I793" s="484"/>
      <c r="J793" s="484"/>
      <c r="K793" s="484"/>
      <c r="L793" s="484"/>
      <c r="M793" s="484"/>
      <c r="N793" s="484"/>
      <c r="O793" s="484"/>
      <c r="P793" s="484"/>
      <c r="Q793" s="484"/>
      <c r="R793" s="484"/>
      <c r="S793" s="484"/>
      <c r="T793" s="484"/>
      <c r="U793" s="484"/>
      <c r="V793" s="484"/>
      <c r="W793" s="484"/>
      <c r="X793" s="484"/>
      <c r="Y793" s="484"/>
      <c r="Z793" s="484"/>
      <c r="AA793" s="484"/>
      <c r="AB793" s="485"/>
      <c r="AC793" s="483" t="s">
        <v>353</v>
      </c>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6"/>
    </row>
    <row r="794" spans="1:50" ht="24.75" customHeight="1" x14ac:dyDescent="0.15">
      <c r="A794" s="85"/>
      <c r="B794" s="86"/>
      <c r="C794" s="86"/>
      <c r="D794" s="86"/>
      <c r="E794" s="86"/>
      <c r="F794" s="87"/>
      <c r="G794" s="487" t="s">
        <v>57</v>
      </c>
      <c r="H794" s="282"/>
      <c r="I794" s="282"/>
      <c r="J794" s="282"/>
      <c r="K794" s="282"/>
      <c r="L794" s="488" t="s">
        <v>58</v>
      </c>
      <c r="M794" s="282"/>
      <c r="N794" s="282"/>
      <c r="O794" s="282"/>
      <c r="P794" s="282"/>
      <c r="Q794" s="282"/>
      <c r="R794" s="282"/>
      <c r="S794" s="282"/>
      <c r="T794" s="282"/>
      <c r="U794" s="282"/>
      <c r="V794" s="282"/>
      <c r="W794" s="282"/>
      <c r="X794" s="489"/>
      <c r="Y794" s="490" t="s">
        <v>60</v>
      </c>
      <c r="Z794" s="491"/>
      <c r="AA794" s="491"/>
      <c r="AB794" s="492"/>
      <c r="AC794" s="487" t="s">
        <v>57</v>
      </c>
      <c r="AD794" s="282"/>
      <c r="AE794" s="282"/>
      <c r="AF794" s="282"/>
      <c r="AG794" s="282"/>
      <c r="AH794" s="488" t="s">
        <v>58</v>
      </c>
      <c r="AI794" s="282"/>
      <c r="AJ794" s="282"/>
      <c r="AK794" s="282"/>
      <c r="AL794" s="282"/>
      <c r="AM794" s="282"/>
      <c r="AN794" s="282"/>
      <c r="AO794" s="282"/>
      <c r="AP794" s="282"/>
      <c r="AQ794" s="282"/>
      <c r="AR794" s="282"/>
      <c r="AS794" s="282"/>
      <c r="AT794" s="489"/>
      <c r="AU794" s="490" t="s">
        <v>60</v>
      </c>
      <c r="AV794" s="491"/>
      <c r="AW794" s="491"/>
      <c r="AX794" s="493"/>
    </row>
    <row r="795" spans="1:50" ht="24.75" customHeight="1" x14ac:dyDescent="0.15">
      <c r="A795" s="85"/>
      <c r="B795" s="86"/>
      <c r="C795" s="86"/>
      <c r="D795" s="86"/>
      <c r="E795" s="86"/>
      <c r="F795" s="87"/>
      <c r="G795" s="494" t="s">
        <v>306</v>
      </c>
      <c r="H795" s="495"/>
      <c r="I795" s="495"/>
      <c r="J795" s="495"/>
      <c r="K795" s="496"/>
      <c r="L795" s="497" t="s">
        <v>542</v>
      </c>
      <c r="M795" s="498"/>
      <c r="N795" s="498"/>
      <c r="O795" s="498"/>
      <c r="P795" s="498"/>
      <c r="Q795" s="498"/>
      <c r="R795" s="498"/>
      <c r="S795" s="498"/>
      <c r="T795" s="498"/>
      <c r="U795" s="498"/>
      <c r="V795" s="498"/>
      <c r="W795" s="498"/>
      <c r="X795" s="499"/>
      <c r="Y795" s="500">
        <v>260</v>
      </c>
      <c r="Z795" s="501"/>
      <c r="AA795" s="501"/>
      <c r="AB795" s="502"/>
      <c r="AC795" s="494"/>
      <c r="AD795" s="495"/>
      <c r="AE795" s="495"/>
      <c r="AF795" s="495"/>
      <c r="AG795" s="496"/>
      <c r="AH795" s="497"/>
      <c r="AI795" s="498"/>
      <c r="AJ795" s="498"/>
      <c r="AK795" s="498"/>
      <c r="AL795" s="498"/>
      <c r="AM795" s="498"/>
      <c r="AN795" s="498"/>
      <c r="AO795" s="498"/>
      <c r="AP795" s="498"/>
      <c r="AQ795" s="498"/>
      <c r="AR795" s="498"/>
      <c r="AS795" s="498"/>
      <c r="AT795" s="499"/>
      <c r="AU795" s="500"/>
      <c r="AV795" s="501"/>
      <c r="AW795" s="501"/>
      <c r="AX795" s="503"/>
    </row>
    <row r="796" spans="1:50" ht="24.75" customHeight="1" x14ac:dyDescent="0.15">
      <c r="A796" s="85"/>
      <c r="B796" s="86"/>
      <c r="C796" s="86"/>
      <c r="D796" s="86"/>
      <c r="E796" s="86"/>
      <c r="F796" s="87"/>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0" ht="24.75" hidden="1" customHeight="1" x14ac:dyDescent="0.15">
      <c r="A797" s="85"/>
      <c r="B797" s="86"/>
      <c r="C797" s="86"/>
      <c r="D797" s="86"/>
      <c r="E797" s="86"/>
      <c r="F797" s="87"/>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0" ht="24.75" hidden="1" customHeight="1" x14ac:dyDescent="0.15">
      <c r="A798" s="85"/>
      <c r="B798" s="86"/>
      <c r="C798" s="86"/>
      <c r="D798" s="86"/>
      <c r="E798" s="86"/>
      <c r="F798" s="87"/>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0" ht="24.75" hidden="1" customHeight="1" x14ac:dyDescent="0.15">
      <c r="A799" s="85"/>
      <c r="B799" s="86"/>
      <c r="C799" s="86"/>
      <c r="D799" s="86"/>
      <c r="E799" s="86"/>
      <c r="F799" s="87"/>
      <c r="G799" s="466"/>
      <c r="H799" s="467"/>
      <c r="I799" s="467"/>
      <c r="J799" s="467"/>
      <c r="K799" s="468"/>
      <c r="L799" s="469"/>
      <c r="M799" s="470"/>
      <c r="N799" s="470"/>
      <c r="O799" s="470"/>
      <c r="P799" s="470"/>
      <c r="Q799" s="470"/>
      <c r="R799" s="470"/>
      <c r="S799" s="470"/>
      <c r="T799" s="470"/>
      <c r="U799" s="470"/>
      <c r="V799" s="470"/>
      <c r="W799" s="470"/>
      <c r="X799" s="471"/>
      <c r="Y799" s="472"/>
      <c r="Z799" s="473"/>
      <c r="AA799" s="473"/>
      <c r="AB799" s="474"/>
      <c r="AC799" s="466"/>
      <c r="AD799" s="467"/>
      <c r="AE799" s="467"/>
      <c r="AF799" s="467"/>
      <c r="AG799" s="468"/>
      <c r="AH799" s="469"/>
      <c r="AI799" s="470"/>
      <c r="AJ799" s="470"/>
      <c r="AK799" s="470"/>
      <c r="AL799" s="470"/>
      <c r="AM799" s="470"/>
      <c r="AN799" s="470"/>
      <c r="AO799" s="470"/>
      <c r="AP799" s="470"/>
      <c r="AQ799" s="470"/>
      <c r="AR799" s="470"/>
      <c r="AS799" s="470"/>
      <c r="AT799" s="471"/>
      <c r="AU799" s="472"/>
      <c r="AV799" s="473"/>
      <c r="AW799" s="473"/>
      <c r="AX799" s="475"/>
    </row>
    <row r="800" spans="1:50" ht="24.75" hidden="1" customHeight="1" x14ac:dyDescent="0.15">
      <c r="A800" s="85"/>
      <c r="B800" s="86"/>
      <c r="C800" s="86"/>
      <c r="D800" s="86"/>
      <c r="E800" s="86"/>
      <c r="F800" s="87"/>
      <c r="G800" s="466"/>
      <c r="H800" s="467"/>
      <c r="I800" s="467"/>
      <c r="J800" s="467"/>
      <c r="K800" s="468"/>
      <c r="L800" s="469"/>
      <c r="M800" s="470"/>
      <c r="N800" s="470"/>
      <c r="O800" s="470"/>
      <c r="P800" s="470"/>
      <c r="Q800" s="470"/>
      <c r="R800" s="470"/>
      <c r="S800" s="470"/>
      <c r="T800" s="470"/>
      <c r="U800" s="470"/>
      <c r="V800" s="470"/>
      <c r="W800" s="470"/>
      <c r="X800" s="471"/>
      <c r="Y800" s="472"/>
      <c r="Z800" s="473"/>
      <c r="AA800" s="473"/>
      <c r="AB800" s="474"/>
      <c r="AC800" s="466"/>
      <c r="AD800" s="467"/>
      <c r="AE800" s="467"/>
      <c r="AF800" s="467"/>
      <c r="AG800" s="468"/>
      <c r="AH800" s="469"/>
      <c r="AI800" s="470"/>
      <c r="AJ800" s="470"/>
      <c r="AK800" s="470"/>
      <c r="AL800" s="470"/>
      <c r="AM800" s="470"/>
      <c r="AN800" s="470"/>
      <c r="AO800" s="470"/>
      <c r="AP800" s="470"/>
      <c r="AQ800" s="470"/>
      <c r="AR800" s="470"/>
      <c r="AS800" s="470"/>
      <c r="AT800" s="471"/>
      <c r="AU800" s="472"/>
      <c r="AV800" s="473"/>
      <c r="AW800" s="473"/>
      <c r="AX800" s="475"/>
    </row>
    <row r="801" spans="1:50" ht="24.75" hidden="1" customHeight="1" x14ac:dyDescent="0.15">
      <c r="A801" s="85"/>
      <c r="B801" s="86"/>
      <c r="C801" s="86"/>
      <c r="D801" s="86"/>
      <c r="E801" s="86"/>
      <c r="F801" s="87"/>
      <c r="G801" s="466"/>
      <c r="H801" s="467"/>
      <c r="I801" s="467"/>
      <c r="J801" s="467"/>
      <c r="K801" s="468"/>
      <c r="L801" s="469"/>
      <c r="M801" s="470"/>
      <c r="N801" s="470"/>
      <c r="O801" s="470"/>
      <c r="P801" s="470"/>
      <c r="Q801" s="470"/>
      <c r="R801" s="470"/>
      <c r="S801" s="470"/>
      <c r="T801" s="470"/>
      <c r="U801" s="470"/>
      <c r="V801" s="470"/>
      <c r="W801" s="470"/>
      <c r="X801" s="471"/>
      <c r="Y801" s="472"/>
      <c r="Z801" s="473"/>
      <c r="AA801" s="473"/>
      <c r="AB801" s="474"/>
      <c r="AC801" s="466"/>
      <c r="AD801" s="467"/>
      <c r="AE801" s="467"/>
      <c r="AF801" s="467"/>
      <c r="AG801" s="468"/>
      <c r="AH801" s="469"/>
      <c r="AI801" s="470"/>
      <c r="AJ801" s="470"/>
      <c r="AK801" s="470"/>
      <c r="AL801" s="470"/>
      <c r="AM801" s="470"/>
      <c r="AN801" s="470"/>
      <c r="AO801" s="470"/>
      <c r="AP801" s="470"/>
      <c r="AQ801" s="470"/>
      <c r="AR801" s="470"/>
      <c r="AS801" s="470"/>
      <c r="AT801" s="471"/>
      <c r="AU801" s="472"/>
      <c r="AV801" s="473"/>
      <c r="AW801" s="473"/>
      <c r="AX801" s="475"/>
    </row>
    <row r="802" spans="1:50" ht="24.75" hidden="1" customHeight="1" x14ac:dyDescent="0.15">
      <c r="A802" s="85"/>
      <c r="B802" s="86"/>
      <c r="C802" s="86"/>
      <c r="D802" s="86"/>
      <c r="E802" s="86"/>
      <c r="F802" s="87"/>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row>
    <row r="803" spans="1:50" ht="24.75" hidden="1" customHeight="1" x14ac:dyDescent="0.15">
      <c r="A803" s="85"/>
      <c r="B803" s="86"/>
      <c r="C803" s="86"/>
      <c r="D803" s="86"/>
      <c r="E803" s="86"/>
      <c r="F803" s="87"/>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row>
    <row r="804" spans="1:50" ht="24.75" hidden="1" customHeight="1" x14ac:dyDescent="0.15">
      <c r="A804" s="85"/>
      <c r="B804" s="86"/>
      <c r="C804" s="86"/>
      <c r="D804" s="86"/>
      <c r="E804" s="86"/>
      <c r="F804" s="87"/>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row>
    <row r="805" spans="1:50" ht="24.75" customHeight="1" x14ac:dyDescent="0.15">
      <c r="A805" s="85"/>
      <c r="B805" s="86"/>
      <c r="C805" s="86"/>
      <c r="D805" s="86"/>
      <c r="E805" s="86"/>
      <c r="F805" s="87"/>
      <c r="G805" s="476" t="s">
        <v>66</v>
      </c>
      <c r="H805" s="477"/>
      <c r="I805" s="477"/>
      <c r="J805" s="477"/>
      <c r="K805" s="477"/>
      <c r="L805" s="478"/>
      <c r="M805" s="375"/>
      <c r="N805" s="375"/>
      <c r="O805" s="375"/>
      <c r="P805" s="375"/>
      <c r="Q805" s="375"/>
      <c r="R805" s="375"/>
      <c r="S805" s="375"/>
      <c r="T805" s="375"/>
      <c r="U805" s="375"/>
      <c r="V805" s="375"/>
      <c r="W805" s="375"/>
      <c r="X805" s="376"/>
      <c r="Y805" s="479">
        <f>SUM(Y795:AB804)</f>
        <v>260</v>
      </c>
      <c r="Z805" s="480"/>
      <c r="AA805" s="480"/>
      <c r="AB805" s="481"/>
      <c r="AC805" s="476" t="s">
        <v>66</v>
      </c>
      <c r="AD805" s="477"/>
      <c r="AE805" s="477"/>
      <c r="AF805" s="477"/>
      <c r="AG805" s="477"/>
      <c r="AH805" s="478"/>
      <c r="AI805" s="375"/>
      <c r="AJ805" s="375"/>
      <c r="AK805" s="375"/>
      <c r="AL805" s="375"/>
      <c r="AM805" s="375"/>
      <c r="AN805" s="375"/>
      <c r="AO805" s="375"/>
      <c r="AP805" s="375"/>
      <c r="AQ805" s="375"/>
      <c r="AR805" s="375"/>
      <c r="AS805" s="375"/>
      <c r="AT805" s="376"/>
      <c r="AU805" s="479">
        <f>SUM(AU795:AX804)</f>
        <v>0</v>
      </c>
      <c r="AV805" s="480"/>
      <c r="AW805" s="480"/>
      <c r="AX805" s="482"/>
    </row>
    <row r="806" spans="1:50" ht="24.75" hidden="1" customHeight="1" x14ac:dyDescent="0.15">
      <c r="A806" s="85"/>
      <c r="B806" s="86"/>
      <c r="C806" s="86"/>
      <c r="D806" s="86"/>
      <c r="E806" s="86"/>
      <c r="F806" s="87"/>
      <c r="G806" s="483" t="s">
        <v>354</v>
      </c>
      <c r="H806" s="484"/>
      <c r="I806" s="484"/>
      <c r="J806" s="484"/>
      <c r="K806" s="484"/>
      <c r="L806" s="484"/>
      <c r="M806" s="484"/>
      <c r="N806" s="484"/>
      <c r="O806" s="484"/>
      <c r="P806" s="484"/>
      <c r="Q806" s="484"/>
      <c r="R806" s="484"/>
      <c r="S806" s="484"/>
      <c r="T806" s="484"/>
      <c r="U806" s="484"/>
      <c r="V806" s="484"/>
      <c r="W806" s="484"/>
      <c r="X806" s="484"/>
      <c r="Y806" s="484"/>
      <c r="Z806" s="484"/>
      <c r="AA806" s="484"/>
      <c r="AB806" s="485"/>
      <c r="AC806" s="483" t="s">
        <v>244</v>
      </c>
      <c r="AD806" s="484"/>
      <c r="AE806" s="484"/>
      <c r="AF806" s="484"/>
      <c r="AG806" s="484"/>
      <c r="AH806" s="484"/>
      <c r="AI806" s="484"/>
      <c r="AJ806" s="484"/>
      <c r="AK806" s="484"/>
      <c r="AL806" s="484"/>
      <c r="AM806" s="484"/>
      <c r="AN806" s="484"/>
      <c r="AO806" s="484"/>
      <c r="AP806" s="484"/>
      <c r="AQ806" s="484"/>
      <c r="AR806" s="484"/>
      <c r="AS806" s="484"/>
      <c r="AT806" s="484"/>
      <c r="AU806" s="484"/>
      <c r="AV806" s="484"/>
      <c r="AW806" s="484"/>
      <c r="AX806" s="486"/>
    </row>
    <row r="807" spans="1:50" ht="24.75" hidden="1" customHeight="1" x14ac:dyDescent="0.15">
      <c r="A807" s="85"/>
      <c r="B807" s="86"/>
      <c r="C807" s="86"/>
      <c r="D807" s="86"/>
      <c r="E807" s="86"/>
      <c r="F807" s="87"/>
      <c r="G807" s="487" t="s">
        <v>57</v>
      </c>
      <c r="H807" s="282"/>
      <c r="I807" s="282"/>
      <c r="J807" s="282"/>
      <c r="K807" s="282"/>
      <c r="L807" s="488" t="s">
        <v>58</v>
      </c>
      <c r="M807" s="282"/>
      <c r="N807" s="282"/>
      <c r="O807" s="282"/>
      <c r="P807" s="282"/>
      <c r="Q807" s="282"/>
      <c r="R807" s="282"/>
      <c r="S807" s="282"/>
      <c r="T807" s="282"/>
      <c r="U807" s="282"/>
      <c r="V807" s="282"/>
      <c r="W807" s="282"/>
      <c r="X807" s="489"/>
      <c r="Y807" s="490" t="s">
        <v>60</v>
      </c>
      <c r="Z807" s="491"/>
      <c r="AA807" s="491"/>
      <c r="AB807" s="492"/>
      <c r="AC807" s="487" t="s">
        <v>57</v>
      </c>
      <c r="AD807" s="282"/>
      <c r="AE807" s="282"/>
      <c r="AF807" s="282"/>
      <c r="AG807" s="282"/>
      <c r="AH807" s="488" t="s">
        <v>58</v>
      </c>
      <c r="AI807" s="282"/>
      <c r="AJ807" s="282"/>
      <c r="AK807" s="282"/>
      <c r="AL807" s="282"/>
      <c r="AM807" s="282"/>
      <c r="AN807" s="282"/>
      <c r="AO807" s="282"/>
      <c r="AP807" s="282"/>
      <c r="AQ807" s="282"/>
      <c r="AR807" s="282"/>
      <c r="AS807" s="282"/>
      <c r="AT807" s="489"/>
      <c r="AU807" s="490" t="s">
        <v>60</v>
      </c>
      <c r="AV807" s="491"/>
      <c r="AW807" s="491"/>
      <c r="AX807" s="493"/>
    </row>
    <row r="808" spans="1:50" ht="24.75" hidden="1" customHeight="1" x14ac:dyDescent="0.15">
      <c r="A808" s="85"/>
      <c r="B808" s="86"/>
      <c r="C808" s="86"/>
      <c r="D808" s="86"/>
      <c r="E808" s="86"/>
      <c r="F808" s="87"/>
      <c r="G808" s="494"/>
      <c r="H808" s="495"/>
      <c r="I808" s="495"/>
      <c r="J808" s="495"/>
      <c r="K808" s="496"/>
      <c r="L808" s="497"/>
      <c r="M808" s="498"/>
      <c r="N808" s="498"/>
      <c r="O808" s="498"/>
      <c r="P808" s="498"/>
      <c r="Q808" s="498"/>
      <c r="R808" s="498"/>
      <c r="S808" s="498"/>
      <c r="T808" s="498"/>
      <c r="U808" s="498"/>
      <c r="V808" s="498"/>
      <c r="W808" s="498"/>
      <c r="X808" s="499"/>
      <c r="Y808" s="500"/>
      <c r="Z808" s="501"/>
      <c r="AA808" s="501"/>
      <c r="AB808" s="502"/>
      <c r="AC808" s="494"/>
      <c r="AD808" s="495"/>
      <c r="AE808" s="495"/>
      <c r="AF808" s="495"/>
      <c r="AG808" s="496"/>
      <c r="AH808" s="497"/>
      <c r="AI808" s="498"/>
      <c r="AJ808" s="498"/>
      <c r="AK808" s="498"/>
      <c r="AL808" s="498"/>
      <c r="AM808" s="498"/>
      <c r="AN808" s="498"/>
      <c r="AO808" s="498"/>
      <c r="AP808" s="498"/>
      <c r="AQ808" s="498"/>
      <c r="AR808" s="498"/>
      <c r="AS808" s="498"/>
      <c r="AT808" s="499"/>
      <c r="AU808" s="500"/>
      <c r="AV808" s="501"/>
      <c r="AW808" s="501"/>
      <c r="AX808" s="503"/>
    </row>
    <row r="809" spans="1:50" ht="24.75" hidden="1" customHeight="1" x14ac:dyDescent="0.15">
      <c r="A809" s="85"/>
      <c r="B809" s="86"/>
      <c r="C809" s="86"/>
      <c r="D809" s="86"/>
      <c r="E809" s="86"/>
      <c r="F809" s="87"/>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row>
    <row r="810" spans="1:50" ht="24.75" hidden="1" customHeight="1" x14ac:dyDescent="0.15">
      <c r="A810" s="85"/>
      <c r="B810" s="86"/>
      <c r="C810" s="86"/>
      <c r="D810" s="86"/>
      <c r="E810" s="86"/>
      <c r="F810" s="87"/>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row>
    <row r="811" spans="1:50" ht="24.75" hidden="1" customHeight="1" x14ac:dyDescent="0.15">
      <c r="A811" s="85"/>
      <c r="B811" s="86"/>
      <c r="C811" s="86"/>
      <c r="D811" s="86"/>
      <c r="E811" s="86"/>
      <c r="F811" s="87"/>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row>
    <row r="812" spans="1:50" ht="24.75" hidden="1" customHeight="1" x14ac:dyDescent="0.15">
      <c r="A812" s="85"/>
      <c r="B812" s="86"/>
      <c r="C812" s="86"/>
      <c r="D812" s="86"/>
      <c r="E812" s="86"/>
      <c r="F812" s="87"/>
      <c r="G812" s="466"/>
      <c r="H812" s="467"/>
      <c r="I812" s="467"/>
      <c r="J812" s="467"/>
      <c r="K812" s="468"/>
      <c r="L812" s="469"/>
      <c r="M812" s="470"/>
      <c r="N812" s="470"/>
      <c r="O812" s="470"/>
      <c r="P812" s="470"/>
      <c r="Q812" s="470"/>
      <c r="R812" s="470"/>
      <c r="S812" s="470"/>
      <c r="T812" s="470"/>
      <c r="U812" s="470"/>
      <c r="V812" s="470"/>
      <c r="W812" s="470"/>
      <c r="X812" s="471"/>
      <c r="Y812" s="472"/>
      <c r="Z812" s="473"/>
      <c r="AA812" s="473"/>
      <c r="AB812" s="474"/>
      <c r="AC812" s="466"/>
      <c r="AD812" s="467"/>
      <c r="AE812" s="467"/>
      <c r="AF812" s="467"/>
      <c r="AG812" s="468"/>
      <c r="AH812" s="469"/>
      <c r="AI812" s="470"/>
      <c r="AJ812" s="470"/>
      <c r="AK812" s="470"/>
      <c r="AL812" s="470"/>
      <c r="AM812" s="470"/>
      <c r="AN812" s="470"/>
      <c r="AO812" s="470"/>
      <c r="AP812" s="470"/>
      <c r="AQ812" s="470"/>
      <c r="AR812" s="470"/>
      <c r="AS812" s="470"/>
      <c r="AT812" s="471"/>
      <c r="AU812" s="472"/>
      <c r="AV812" s="473"/>
      <c r="AW812" s="473"/>
      <c r="AX812" s="475"/>
    </row>
    <row r="813" spans="1:50" ht="24.75" hidden="1" customHeight="1" x14ac:dyDescent="0.15">
      <c r="A813" s="85"/>
      <c r="B813" s="86"/>
      <c r="C813" s="86"/>
      <c r="D813" s="86"/>
      <c r="E813" s="86"/>
      <c r="F813" s="87"/>
      <c r="G813" s="466"/>
      <c r="H813" s="467"/>
      <c r="I813" s="467"/>
      <c r="J813" s="467"/>
      <c r="K813" s="468"/>
      <c r="L813" s="469"/>
      <c r="M813" s="470"/>
      <c r="N813" s="470"/>
      <c r="O813" s="470"/>
      <c r="P813" s="470"/>
      <c r="Q813" s="470"/>
      <c r="R813" s="470"/>
      <c r="S813" s="470"/>
      <c r="T813" s="470"/>
      <c r="U813" s="470"/>
      <c r="V813" s="470"/>
      <c r="W813" s="470"/>
      <c r="X813" s="471"/>
      <c r="Y813" s="472"/>
      <c r="Z813" s="473"/>
      <c r="AA813" s="473"/>
      <c r="AB813" s="474"/>
      <c r="AC813" s="466"/>
      <c r="AD813" s="467"/>
      <c r="AE813" s="467"/>
      <c r="AF813" s="467"/>
      <c r="AG813" s="468"/>
      <c r="AH813" s="469"/>
      <c r="AI813" s="470"/>
      <c r="AJ813" s="470"/>
      <c r="AK813" s="470"/>
      <c r="AL813" s="470"/>
      <c r="AM813" s="470"/>
      <c r="AN813" s="470"/>
      <c r="AO813" s="470"/>
      <c r="AP813" s="470"/>
      <c r="AQ813" s="470"/>
      <c r="AR813" s="470"/>
      <c r="AS813" s="470"/>
      <c r="AT813" s="471"/>
      <c r="AU813" s="472"/>
      <c r="AV813" s="473"/>
      <c r="AW813" s="473"/>
      <c r="AX813" s="475"/>
    </row>
    <row r="814" spans="1:50" ht="24.75" hidden="1" customHeight="1" x14ac:dyDescent="0.15">
      <c r="A814" s="85"/>
      <c r="B814" s="86"/>
      <c r="C814" s="86"/>
      <c r="D814" s="86"/>
      <c r="E814" s="86"/>
      <c r="F814" s="87"/>
      <c r="G814" s="466"/>
      <c r="H814" s="467"/>
      <c r="I814" s="467"/>
      <c r="J814" s="467"/>
      <c r="K814" s="468"/>
      <c r="L814" s="469"/>
      <c r="M814" s="470"/>
      <c r="N814" s="470"/>
      <c r="O814" s="470"/>
      <c r="P814" s="470"/>
      <c r="Q814" s="470"/>
      <c r="R814" s="470"/>
      <c r="S814" s="470"/>
      <c r="T814" s="470"/>
      <c r="U814" s="470"/>
      <c r="V814" s="470"/>
      <c r="W814" s="470"/>
      <c r="X814" s="471"/>
      <c r="Y814" s="472"/>
      <c r="Z814" s="473"/>
      <c r="AA814" s="473"/>
      <c r="AB814" s="474"/>
      <c r="AC814" s="466"/>
      <c r="AD814" s="467"/>
      <c r="AE814" s="467"/>
      <c r="AF814" s="467"/>
      <c r="AG814" s="468"/>
      <c r="AH814" s="469"/>
      <c r="AI814" s="470"/>
      <c r="AJ814" s="470"/>
      <c r="AK814" s="470"/>
      <c r="AL814" s="470"/>
      <c r="AM814" s="470"/>
      <c r="AN814" s="470"/>
      <c r="AO814" s="470"/>
      <c r="AP814" s="470"/>
      <c r="AQ814" s="470"/>
      <c r="AR814" s="470"/>
      <c r="AS814" s="470"/>
      <c r="AT814" s="471"/>
      <c r="AU814" s="472"/>
      <c r="AV814" s="473"/>
      <c r="AW814" s="473"/>
      <c r="AX814" s="475"/>
    </row>
    <row r="815" spans="1:50" ht="24.75" hidden="1" customHeight="1" x14ac:dyDescent="0.15">
      <c r="A815" s="85"/>
      <c r="B815" s="86"/>
      <c r="C815" s="86"/>
      <c r="D815" s="86"/>
      <c r="E815" s="86"/>
      <c r="F815" s="87"/>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row>
    <row r="816" spans="1:50" ht="24.75" hidden="1" customHeight="1" x14ac:dyDescent="0.15">
      <c r="A816" s="85"/>
      <c r="B816" s="86"/>
      <c r="C816" s="86"/>
      <c r="D816" s="86"/>
      <c r="E816" s="86"/>
      <c r="F816" s="87"/>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row>
    <row r="817" spans="1:50" ht="24.75" hidden="1" customHeight="1" x14ac:dyDescent="0.15">
      <c r="A817" s="85"/>
      <c r="B817" s="86"/>
      <c r="C817" s="86"/>
      <c r="D817" s="86"/>
      <c r="E817" s="86"/>
      <c r="F817" s="87"/>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row>
    <row r="818" spans="1:50" ht="24.75" hidden="1" customHeight="1" x14ac:dyDescent="0.15">
      <c r="A818" s="85"/>
      <c r="B818" s="86"/>
      <c r="C818" s="86"/>
      <c r="D818" s="86"/>
      <c r="E818" s="86"/>
      <c r="F818" s="87"/>
      <c r="G818" s="476" t="s">
        <v>66</v>
      </c>
      <c r="H818" s="477"/>
      <c r="I818" s="477"/>
      <c r="J818" s="477"/>
      <c r="K818" s="477"/>
      <c r="L818" s="478"/>
      <c r="M818" s="375"/>
      <c r="N818" s="375"/>
      <c r="O818" s="375"/>
      <c r="P818" s="375"/>
      <c r="Q818" s="375"/>
      <c r="R818" s="375"/>
      <c r="S818" s="375"/>
      <c r="T818" s="375"/>
      <c r="U818" s="375"/>
      <c r="V818" s="375"/>
      <c r="W818" s="375"/>
      <c r="X818" s="376"/>
      <c r="Y818" s="479">
        <f>SUM(Y808:AB817)</f>
        <v>0</v>
      </c>
      <c r="Z818" s="480"/>
      <c r="AA818" s="480"/>
      <c r="AB818" s="481"/>
      <c r="AC818" s="476" t="s">
        <v>66</v>
      </c>
      <c r="AD818" s="477"/>
      <c r="AE818" s="477"/>
      <c r="AF818" s="477"/>
      <c r="AG818" s="477"/>
      <c r="AH818" s="478"/>
      <c r="AI818" s="375"/>
      <c r="AJ818" s="375"/>
      <c r="AK818" s="375"/>
      <c r="AL818" s="375"/>
      <c r="AM818" s="375"/>
      <c r="AN818" s="375"/>
      <c r="AO818" s="375"/>
      <c r="AP818" s="375"/>
      <c r="AQ818" s="375"/>
      <c r="AR818" s="375"/>
      <c r="AS818" s="375"/>
      <c r="AT818" s="376"/>
      <c r="AU818" s="479">
        <f>SUM(AU808:AX817)</f>
        <v>0</v>
      </c>
      <c r="AV818" s="480"/>
      <c r="AW818" s="480"/>
      <c r="AX818" s="482"/>
    </row>
    <row r="819" spans="1:50" ht="24.75" hidden="1" customHeight="1" x14ac:dyDescent="0.15">
      <c r="A819" s="85"/>
      <c r="B819" s="86"/>
      <c r="C819" s="86"/>
      <c r="D819" s="86"/>
      <c r="E819" s="86"/>
      <c r="F819" s="87"/>
      <c r="G819" s="483" t="s">
        <v>323</v>
      </c>
      <c r="H819" s="484"/>
      <c r="I819" s="484"/>
      <c r="J819" s="484"/>
      <c r="K819" s="484"/>
      <c r="L819" s="484"/>
      <c r="M819" s="484"/>
      <c r="N819" s="484"/>
      <c r="O819" s="484"/>
      <c r="P819" s="484"/>
      <c r="Q819" s="484"/>
      <c r="R819" s="484"/>
      <c r="S819" s="484"/>
      <c r="T819" s="484"/>
      <c r="U819" s="484"/>
      <c r="V819" s="484"/>
      <c r="W819" s="484"/>
      <c r="X819" s="484"/>
      <c r="Y819" s="484"/>
      <c r="Z819" s="484"/>
      <c r="AA819" s="484"/>
      <c r="AB819" s="485"/>
      <c r="AC819" s="483" t="s">
        <v>270</v>
      </c>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6"/>
    </row>
    <row r="820" spans="1:50" ht="24.75" hidden="1" customHeight="1" x14ac:dyDescent="0.15">
      <c r="A820" s="85"/>
      <c r="B820" s="86"/>
      <c r="C820" s="86"/>
      <c r="D820" s="86"/>
      <c r="E820" s="86"/>
      <c r="F820" s="87"/>
      <c r="G820" s="487" t="s">
        <v>57</v>
      </c>
      <c r="H820" s="282"/>
      <c r="I820" s="282"/>
      <c r="J820" s="282"/>
      <c r="K820" s="282"/>
      <c r="L820" s="488" t="s">
        <v>58</v>
      </c>
      <c r="M820" s="282"/>
      <c r="N820" s="282"/>
      <c r="O820" s="282"/>
      <c r="P820" s="282"/>
      <c r="Q820" s="282"/>
      <c r="R820" s="282"/>
      <c r="S820" s="282"/>
      <c r="T820" s="282"/>
      <c r="U820" s="282"/>
      <c r="V820" s="282"/>
      <c r="W820" s="282"/>
      <c r="X820" s="489"/>
      <c r="Y820" s="490" t="s">
        <v>60</v>
      </c>
      <c r="Z820" s="491"/>
      <c r="AA820" s="491"/>
      <c r="AB820" s="492"/>
      <c r="AC820" s="487" t="s">
        <v>57</v>
      </c>
      <c r="AD820" s="282"/>
      <c r="AE820" s="282"/>
      <c r="AF820" s="282"/>
      <c r="AG820" s="282"/>
      <c r="AH820" s="488" t="s">
        <v>58</v>
      </c>
      <c r="AI820" s="282"/>
      <c r="AJ820" s="282"/>
      <c r="AK820" s="282"/>
      <c r="AL820" s="282"/>
      <c r="AM820" s="282"/>
      <c r="AN820" s="282"/>
      <c r="AO820" s="282"/>
      <c r="AP820" s="282"/>
      <c r="AQ820" s="282"/>
      <c r="AR820" s="282"/>
      <c r="AS820" s="282"/>
      <c r="AT820" s="489"/>
      <c r="AU820" s="490" t="s">
        <v>60</v>
      </c>
      <c r="AV820" s="491"/>
      <c r="AW820" s="491"/>
      <c r="AX820" s="493"/>
    </row>
    <row r="821" spans="1:50" s="1" customFormat="1" ht="24.75" hidden="1" customHeight="1" x14ac:dyDescent="0.15">
      <c r="A821" s="85"/>
      <c r="B821" s="86"/>
      <c r="C821" s="86"/>
      <c r="D821" s="86"/>
      <c r="E821" s="86"/>
      <c r="F821" s="87"/>
      <c r="G821" s="494"/>
      <c r="H821" s="495"/>
      <c r="I821" s="495"/>
      <c r="J821" s="495"/>
      <c r="K821" s="496"/>
      <c r="L821" s="497"/>
      <c r="M821" s="498"/>
      <c r="N821" s="498"/>
      <c r="O821" s="498"/>
      <c r="P821" s="498"/>
      <c r="Q821" s="498"/>
      <c r="R821" s="498"/>
      <c r="S821" s="498"/>
      <c r="T821" s="498"/>
      <c r="U821" s="498"/>
      <c r="V821" s="498"/>
      <c r="W821" s="498"/>
      <c r="X821" s="499"/>
      <c r="Y821" s="500"/>
      <c r="Z821" s="501"/>
      <c r="AA821" s="501"/>
      <c r="AB821" s="502"/>
      <c r="AC821" s="494"/>
      <c r="AD821" s="495"/>
      <c r="AE821" s="495"/>
      <c r="AF821" s="495"/>
      <c r="AG821" s="496"/>
      <c r="AH821" s="497"/>
      <c r="AI821" s="498"/>
      <c r="AJ821" s="498"/>
      <c r="AK821" s="498"/>
      <c r="AL821" s="498"/>
      <c r="AM821" s="498"/>
      <c r="AN821" s="498"/>
      <c r="AO821" s="498"/>
      <c r="AP821" s="498"/>
      <c r="AQ821" s="498"/>
      <c r="AR821" s="498"/>
      <c r="AS821" s="498"/>
      <c r="AT821" s="499"/>
      <c r="AU821" s="500"/>
      <c r="AV821" s="501"/>
      <c r="AW821" s="501"/>
      <c r="AX821" s="503"/>
    </row>
    <row r="822" spans="1:50" ht="24.75" hidden="1" customHeight="1" x14ac:dyDescent="0.15">
      <c r="A822" s="85"/>
      <c r="B822" s="86"/>
      <c r="C822" s="86"/>
      <c r="D822" s="86"/>
      <c r="E822" s="86"/>
      <c r="F822" s="87"/>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row>
    <row r="823" spans="1:50" ht="24.75" hidden="1" customHeight="1" x14ac:dyDescent="0.15">
      <c r="A823" s="85"/>
      <c r="B823" s="86"/>
      <c r="C823" s="86"/>
      <c r="D823" s="86"/>
      <c r="E823" s="86"/>
      <c r="F823" s="87"/>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row>
    <row r="824" spans="1:50" ht="24.75" hidden="1" customHeight="1" x14ac:dyDescent="0.15">
      <c r="A824" s="85"/>
      <c r="B824" s="86"/>
      <c r="C824" s="86"/>
      <c r="D824" s="86"/>
      <c r="E824" s="86"/>
      <c r="F824" s="87"/>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row>
    <row r="825" spans="1:50" ht="24.75" hidden="1" customHeight="1" x14ac:dyDescent="0.15">
      <c r="A825" s="85"/>
      <c r="B825" s="86"/>
      <c r="C825" s="86"/>
      <c r="D825" s="86"/>
      <c r="E825" s="86"/>
      <c r="F825" s="87"/>
      <c r="G825" s="466"/>
      <c r="H825" s="467"/>
      <c r="I825" s="467"/>
      <c r="J825" s="467"/>
      <c r="K825" s="468"/>
      <c r="L825" s="469"/>
      <c r="M825" s="470"/>
      <c r="N825" s="470"/>
      <c r="O825" s="470"/>
      <c r="P825" s="470"/>
      <c r="Q825" s="470"/>
      <c r="R825" s="470"/>
      <c r="S825" s="470"/>
      <c r="T825" s="470"/>
      <c r="U825" s="470"/>
      <c r="V825" s="470"/>
      <c r="W825" s="470"/>
      <c r="X825" s="471"/>
      <c r="Y825" s="472"/>
      <c r="Z825" s="473"/>
      <c r="AA825" s="473"/>
      <c r="AB825" s="474"/>
      <c r="AC825" s="466"/>
      <c r="AD825" s="467"/>
      <c r="AE825" s="467"/>
      <c r="AF825" s="467"/>
      <c r="AG825" s="468"/>
      <c r="AH825" s="469"/>
      <c r="AI825" s="470"/>
      <c r="AJ825" s="470"/>
      <c r="AK825" s="470"/>
      <c r="AL825" s="470"/>
      <c r="AM825" s="470"/>
      <c r="AN825" s="470"/>
      <c r="AO825" s="470"/>
      <c r="AP825" s="470"/>
      <c r="AQ825" s="470"/>
      <c r="AR825" s="470"/>
      <c r="AS825" s="470"/>
      <c r="AT825" s="471"/>
      <c r="AU825" s="472"/>
      <c r="AV825" s="473"/>
      <c r="AW825" s="473"/>
      <c r="AX825" s="475"/>
    </row>
    <row r="826" spans="1:50" ht="24.75" hidden="1" customHeight="1" x14ac:dyDescent="0.15">
      <c r="A826" s="85"/>
      <c r="B826" s="86"/>
      <c r="C826" s="86"/>
      <c r="D826" s="86"/>
      <c r="E826" s="86"/>
      <c r="F826" s="87"/>
      <c r="G826" s="466"/>
      <c r="H826" s="467"/>
      <c r="I826" s="467"/>
      <c r="J826" s="467"/>
      <c r="K826" s="468"/>
      <c r="L826" s="469"/>
      <c r="M826" s="470"/>
      <c r="N826" s="470"/>
      <c r="O826" s="470"/>
      <c r="P826" s="470"/>
      <c r="Q826" s="470"/>
      <c r="R826" s="470"/>
      <c r="S826" s="470"/>
      <c r="T826" s="470"/>
      <c r="U826" s="470"/>
      <c r="V826" s="470"/>
      <c r="W826" s="470"/>
      <c r="X826" s="471"/>
      <c r="Y826" s="472"/>
      <c r="Z826" s="473"/>
      <c r="AA826" s="473"/>
      <c r="AB826" s="474"/>
      <c r="AC826" s="466"/>
      <c r="AD826" s="467"/>
      <c r="AE826" s="467"/>
      <c r="AF826" s="467"/>
      <c r="AG826" s="468"/>
      <c r="AH826" s="469"/>
      <c r="AI826" s="470"/>
      <c r="AJ826" s="470"/>
      <c r="AK826" s="470"/>
      <c r="AL826" s="470"/>
      <c r="AM826" s="470"/>
      <c r="AN826" s="470"/>
      <c r="AO826" s="470"/>
      <c r="AP826" s="470"/>
      <c r="AQ826" s="470"/>
      <c r="AR826" s="470"/>
      <c r="AS826" s="470"/>
      <c r="AT826" s="471"/>
      <c r="AU826" s="472"/>
      <c r="AV826" s="473"/>
      <c r="AW826" s="473"/>
      <c r="AX826" s="475"/>
    </row>
    <row r="827" spans="1:50" ht="24.75" hidden="1" customHeight="1" x14ac:dyDescent="0.15">
      <c r="A827" s="85"/>
      <c r="B827" s="86"/>
      <c r="C827" s="86"/>
      <c r="D827" s="86"/>
      <c r="E827" s="86"/>
      <c r="F827" s="87"/>
      <c r="G827" s="466"/>
      <c r="H827" s="467"/>
      <c r="I827" s="467"/>
      <c r="J827" s="467"/>
      <c r="K827" s="468"/>
      <c r="L827" s="469"/>
      <c r="M827" s="470"/>
      <c r="N827" s="470"/>
      <c r="O827" s="470"/>
      <c r="P827" s="470"/>
      <c r="Q827" s="470"/>
      <c r="R827" s="470"/>
      <c r="S827" s="470"/>
      <c r="T827" s="470"/>
      <c r="U827" s="470"/>
      <c r="V827" s="470"/>
      <c r="W827" s="470"/>
      <c r="X827" s="471"/>
      <c r="Y827" s="472"/>
      <c r="Z827" s="473"/>
      <c r="AA827" s="473"/>
      <c r="AB827" s="474"/>
      <c r="AC827" s="466"/>
      <c r="AD827" s="467"/>
      <c r="AE827" s="467"/>
      <c r="AF827" s="467"/>
      <c r="AG827" s="468"/>
      <c r="AH827" s="469"/>
      <c r="AI827" s="470"/>
      <c r="AJ827" s="470"/>
      <c r="AK827" s="470"/>
      <c r="AL827" s="470"/>
      <c r="AM827" s="470"/>
      <c r="AN827" s="470"/>
      <c r="AO827" s="470"/>
      <c r="AP827" s="470"/>
      <c r="AQ827" s="470"/>
      <c r="AR827" s="470"/>
      <c r="AS827" s="470"/>
      <c r="AT827" s="471"/>
      <c r="AU827" s="472"/>
      <c r="AV827" s="473"/>
      <c r="AW827" s="473"/>
      <c r="AX827" s="475"/>
    </row>
    <row r="828" spans="1:50" ht="24.75" hidden="1" customHeight="1" x14ac:dyDescent="0.15">
      <c r="A828" s="85"/>
      <c r="B828" s="86"/>
      <c r="C828" s="86"/>
      <c r="D828" s="86"/>
      <c r="E828" s="86"/>
      <c r="F828" s="87"/>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row>
    <row r="829" spans="1:50" ht="24.75" hidden="1" customHeight="1" x14ac:dyDescent="0.15">
      <c r="A829" s="85"/>
      <c r="B829" s="86"/>
      <c r="C829" s="86"/>
      <c r="D829" s="86"/>
      <c r="E829" s="86"/>
      <c r="F829" s="87"/>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row>
    <row r="830" spans="1:50" ht="24.75" hidden="1" customHeight="1" x14ac:dyDescent="0.15">
      <c r="A830" s="85"/>
      <c r="B830" s="86"/>
      <c r="C830" s="86"/>
      <c r="D830" s="86"/>
      <c r="E830" s="86"/>
      <c r="F830" s="87"/>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row>
    <row r="831" spans="1:50" ht="24.75" hidden="1" customHeight="1" x14ac:dyDescent="0.15">
      <c r="A831" s="85"/>
      <c r="B831" s="86"/>
      <c r="C831" s="86"/>
      <c r="D831" s="86"/>
      <c r="E831" s="86"/>
      <c r="F831" s="87"/>
      <c r="G831" s="476" t="s">
        <v>66</v>
      </c>
      <c r="H831" s="477"/>
      <c r="I831" s="477"/>
      <c r="J831" s="477"/>
      <c r="K831" s="477"/>
      <c r="L831" s="478"/>
      <c r="M831" s="375"/>
      <c r="N831" s="375"/>
      <c r="O831" s="375"/>
      <c r="P831" s="375"/>
      <c r="Q831" s="375"/>
      <c r="R831" s="375"/>
      <c r="S831" s="375"/>
      <c r="T831" s="375"/>
      <c r="U831" s="375"/>
      <c r="V831" s="375"/>
      <c r="W831" s="375"/>
      <c r="X831" s="376"/>
      <c r="Y831" s="479">
        <f>SUM(Y821:AB830)</f>
        <v>0</v>
      </c>
      <c r="Z831" s="480"/>
      <c r="AA831" s="480"/>
      <c r="AB831" s="481"/>
      <c r="AC831" s="476" t="s">
        <v>66</v>
      </c>
      <c r="AD831" s="477"/>
      <c r="AE831" s="477"/>
      <c r="AF831" s="477"/>
      <c r="AG831" s="477"/>
      <c r="AH831" s="478"/>
      <c r="AI831" s="375"/>
      <c r="AJ831" s="375"/>
      <c r="AK831" s="375"/>
      <c r="AL831" s="375"/>
      <c r="AM831" s="375"/>
      <c r="AN831" s="375"/>
      <c r="AO831" s="375"/>
      <c r="AP831" s="375"/>
      <c r="AQ831" s="375"/>
      <c r="AR831" s="375"/>
      <c r="AS831" s="375"/>
      <c r="AT831" s="376"/>
      <c r="AU831" s="479">
        <f>SUM(AU821:AX830)</f>
        <v>0</v>
      </c>
      <c r="AV831" s="480"/>
      <c r="AW831" s="480"/>
      <c r="AX831" s="482"/>
    </row>
    <row r="832" spans="1:50" ht="24.75" customHeight="1" x14ac:dyDescent="0.15">
      <c r="A832" s="461" t="s">
        <v>230</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464" t="s">
        <v>364</v>
      </c>
      <c r="AM832" s="465"/>
      <c r="AN832" s="465"/>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77</v>
      </c>
      <c r="D837" s="456"/>
      <c r="E837" s="456"/>
      <c r="F837" s="456"/>
      <c r="G837" s="456"/>
      <c r="H837" s="456"/>
      <c r="I837" s="456"/>
      <c r="J837" s="236" t="s">
        <v>80</v>
      </c>
      <c r="K837" s="457"/>
      <c r="L837" s="457"/>
      <c r="M837" s="457"/>
      <c r="N837" s="457"/>
      <c r="O837" s="457"/>
      <c r="P837" s="456" t="s">
        <v>22</v>
      </c>
      <c r="Q837" s="456"/>
      <c r="R837" s="456"/>
      <c r="S837" s="456"/>
      <c r="T837" s="456"/>
      <c r="U837" s="456"/>
      <c r="V837" s="456"/>
      <c r="W837" s="456"/>
      <c r="X837" s="456"/>
      <c r="Y837" s="450" t="s">
        <v>325</v>
      </c>
      <c r="Z837" s="450"/>
      <c r="AA837" s="450"/>
      <c r="AB837" s="450"/>
      <c r="AC837" s="236" t="s">
        <v>278</v>
      </c>
      <c r="AD837" s="236"/>
      <c r="AE837" s="236"/>
      <c r="AF837" s="236"/>
      <c r="AG837" s="236"/>
      <c r="AH837" s="450" t="s">
        <v>380</v>
      </c>
      <c r="AI837" s="456"/>
      <c r="AJ837" s="456"/>
      <c r="AK837" s="456"/>
      <c r="AL837" s="456" t="s">
        <v>21</v>
      </c>
      <c r="AM837" s="456"/>
      <c r="AN837" s="456"/>
      <c r="AO837" s="411"/>
      <c r="AP837" s="236" t="s">
        <v>328</v>
      </c>
      <c r="AQ837" s="236"/>
      <c r="AR837" s="236"/>
      <c r="AS837" s="236"/>
      <c r="AT837" s="236"/>
      <c r="AU837" s="236"/>
      <c r="AV837" s="236"/>
      <c r="AW837" s="236"/>
      <c r="AX837" s="236"/>
    </row>
    <row r="838" spans="1:50" ht="39.950000000000003" customHeight="1" x14ac:dyDescent="0.15">
      <c r="A838" s="413">
        <v>1</v>
      </c>
      <c r="B838" s="413">
        <v>1</v>
      </c>
      <c r="C838" s="452" t="s">
        <v>548</v>
      </c>
      <c r="D838" s="452"/>
      <c r="E838" s="452"/>
      <c r="F838" s="452"/>
      <c r="G838" s="452"/>
      <c r="H838" s="452"/>
      <c r="I838" s="452"/>
      <c r="J838" s="415">
        <v>9010005013558</v>
      </c>
      <c r="K838" s="415"/>
      <c r="L838" s="415"/>
      <c r="M838" s="415"/>
      <c r="N838" s="415"/>
      <c r="O838" s="415"/>
      <c r="P838" s="416" t="s">
        <v>552</v>
      </c>
      <c r="Q838" s="416"/>
      <c r="R838" s="416"/>
      <c r="S838" s="416"/>
      <c r="T838" s="416"/>
      <c r="U838" s="416"/>
      <c r="V838" s="416"/>
      <c r="W838" s="416"/>
      <c r="X838" s="416"/>
      <c r="Y838" s="417">
        <v>55</v>
      </c>
      <c r="Z838" s="418"/>
      <c r="AA838" s="418"/>
      <c r="AB838" s="419"/>
      <c r="AC838" s="453" t="s">
        <v>375</v>
      </c>
      <c r="AD838" s="454"/>
      <c r="AE838" s="454"/>
      <c r="AF838" s="454"/>
      <c r="AG838" s="454"/>
      <c r="AH838" s="455" t="s">
        <v>407</v>
      </c>
      <c r="AI838" s="455"/>
      <c r="AJ838" s="455"/>
      <c r="AK838" s="455"/>
      <c r="AL838" s="455" t="s">
        <v>407</v>
      </c>
      <c r="AM838" s="455"/>
      <c r="AN838" s="455"/>
      <c r="AO838" s="455"/>
      <c r="AP838" s="211" t="s">
        <v>407</v>
      </c>
      <c r="AQ838" s="211"/>
      <c r="AR838" s="211"/>
      <c r="AS838" s="211"/>
      <c r="AT838" s="211"/>
      <c r="AU838" s="211"/>
      <c r="AV838" s="211"/>
      <c r="AW838" s="211"/>
      <c r="AX838" s="211"/>
    </row>
    <row r="839" spans="1:50" ht="39.950000000000003" customHeight="1" x14ac:dyDescent="0.15">
      <c r="A839" s="413">
        <v>2</v>
      </c>
      <c r="B839" s="413">
        <v>1</v>
      </c>
      <c r="C839" s="452" t="s">
        <v>553</v>
      </c>
      <c r="D839" s="452"/>
      <c r="E839" s="452"/>
      <c r="F839" s="452"/>
      <c r="G839" s="452"/>
      <c r="H839" s="452"/>
      <c r="I839" s="452"/>
      <c r="J839" s="415">
        <v>5011001027530</v>
      </c>
      <c r="K839" s="415"/>
      <c r="L839" s="415"/>
      <c r="M839" s="415"/>
      <c r="N839" s="415"/>
      <c r="O839" s="415"/>
      <c r="P839" s="416" t="s">
        <v>551</v>
      </c>
      <c r="Q839" s="416"/>
      <c r="R839" s="416"/>
      <c r="S839" s="416"/>
      <c r="T839" s="416"/>
      <c r="U839" s="416"/>
      <c r="V839" s="416"/>
      <c r="W839" s="416"/>
      <c r="X839" s="416"/>
      <c r="Y839" s="417">
        <v>30</v>
      </c>
      <c r="Z839" s="418"/>
      <c r="AA839" s="418"/>
      <c r="AB839" s="419"/>
      <c r="AC839" s="453" t="s">
        <v>375</v>
      </c>
      <c r="AD839" s="453"/>
      <c r="AE839" s="453"/>
      <c r="AF839" s="453"/>
      <c r="AG839" s="453"/>
      <c r="AH839" s="455" t="s">
        <v>407</v>
      </c>
      <c r="AI839" s="455"/>
      <c r="AJ839" s="455"/>
      <c r="AK839" s="455"/>
      <c r="AL839" s="455" t="s">
        <v>407</v>
      </c>
      <c r="AM839" s="455"/>
      <c r="AN839" s="455"/>
      <c r="AO839" s="455"/>
      <c r="AP839" s="211" t="s">
        <v>407</v>
      </c>
      <c r="AQ839" s="211"/>
      <c r="AR839" s="211"/>
      <c r="AS839" s="211"/>
      <c r="AT839" s="211"/>
      <c r="AU839" s="211"/>
      <c r="AV839" s="211"/>
      <c r="AW839" s="211"/>
      <c r="AX839" s="211"/>
    </row>
    <row r="840" spans="1:50" ht="39.950000000000003" customHeight="1" x14ac:dyDescent="0.15">
      <c r="A840" s="413">
        <v>3</v>
      </c>
      <c r="B840" s="413">
        <v>1</v>
      </c>
      <c r="C840" s="452" t="s">
        <v>547</v>
      </c>
      <c r="D840" s="452"/>
      <c r="E840" s="452"/>
      <c r="F840" s="452"/>
      <c r="G840" s="452"/>
      <c r="H840" s="452"/>
      <c r="I840" s="452"/>
      <c r="J840" s="415">
        <v>4010005005205</v>
      </c>
      <c r="K840" s="415"/>
      <c r="L840" s="415"/>
      <c r="M840" s="415"/>
      <c r="N840" s="415"/>
      <c r="O840" s="415"/>
      <c r="P840" s="416" t="s">
        <v>550</v>
      </c>
      <c r="Q840" s="416"/>
      <c r="R840" s="416"/>
      <c r="S840" s="416"/>
      <c r="T840" s="416"/>
      <c r="U840" s="416"/>
      <c r="V840" s="416"/>
      <c r="W840" s="416"/>
      <c r="X840" s="416"/>
      <c r="Y840" s="417">
        <v>30</v>
      </c>
      <c r="Z840" s="418"/>
      <c r="AA840" s="418"/>
      <c r="AB840" s="419"/>
      <c r="AC840" s="453" t="s">
        <v>375</v>
      </c>
      <c r="AD840" s="453"/>
      <c r="AE840" s="453"/>
      <c r="AF840" s="453"/>
      <c r="AG840" s="453"/>
      <c r="AH840" s="455" t="s">
        <v>407</v>
      </c>
      <c r="AI840" s="455"/>
      <c r="AJ840" s="455"/>
      <c r="AK840" s="455"/>
      <c r="AL840" s="455" t="s">
        <v>407</v>
      </c>
      <c r="AM840" s="455"/>
      <c r="AN840" s="455"/>
      <c r="AO840" s="455"/>
      <c r="AP840" s="211" t="s">
        <v>407</v>
      </c>
      <c r="AQ840" s="211"/>
      <c r="AR840" s="211"/>
      <c r="AS840" s="211"/>
      <c r="AT840" s="211"/>
      <c r="AU840" s="211"/>
      <c r="AV840" s="211"/>
      <c r="AW840" s="211"/>
      <c r="AX840" s="211"/>
    </row>
    <row r="841" spans="1:50" ht="39.950000000000003" customHeight="1" x14ac:dyDescent="0.15">
      <c r="A841" s="413">
        <v>4</v>
      </c>
      <c r="B841" s="413">
        <v>1</v>
      </c>
      <c r="C841" s="452" t="s">
        <v>546</v>
      </c>
      <c r="D841" s="452"/>
      <c r="E841" s="452"/>
      <c r="F841" s="452"/>
      <c r="G841" s="452"/>
      <c r="H841" s="452"/>
      <c r="I841" s="452"/>
      <c r="J841" s="415">
        <v>4010005017035</v>
      </c>
      <c r="K841" s="415"/>
      <c r="L841" s="415"/>
      <c r="M841" s="415"/>
      <c r="N841" s="415"/>
      <c r="O841" s="415"/>
      <c r="P841" s="416" t="s">
        <v>549</v>
      </c>
      <c r="Q841" s="416"/>
      <c r="R841" s="416"/>
      <c r="S841" s="416"/>
      <c r="T841" s="416"/>
      <c r="U841" s="416"/>
      <c r="V841" s="416"/>
      <c r="W841" s="416"/>
      <c r="X841" s="416"/>
      <c r="Y841" s="417">
        <v>34</v>
      </c>
      <c r="Z841" s="418"/>
      <c r="AA841" s="418"/>
      <c r="AB841" s="419"/>
      <c r="AC841" s="453" t="s">
        <v>375</v>
      </c>
      <c r="AD841" s="453"/>
      <c r="AE841" s="453"/>
      <c r="AF841" s="453"/>
      <c r="AG841" s="453"/>
      <c r="AH841" s="455" t="s">
        <v>407</v>
      </c>
      <c r="AI841" s="455"/>
      <c r="AJ841" s="455"/>
      <c r="AK841" s="455"/>
      <c r="AL841" s="455" t="s">
        <v>407</v>
      </c>
      <c r="AM841" s="455"/>
      <c r="AN841" s="455"/>
      <c r="AO841" s="455"/>
      <c r="AP841" s="211" t="s">
        <v>407</v>
      </c>
      <c r="AQ841" s="211"/>
      <c r="AR841" s="211"/>
      <c r="AS841" s="211"/>
      <c r="AT841" s="211"/>
      <c r="AU841" s="211"/>
      <c r="AV841" s="211"/>
      <c r="AW841" s="211"/>
      <c r="AX841" s="211"/>
    </row>
    <row r="842" spans="1:50" ht="39.950000000000003"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53"/>
      <c r="AD842" s="454"/>
      <c r="AE842" s="454"/>
      <c r="AF842" s="454"/>
      <c r="AG842" s="454"/>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t="s">
        <v>407</v>
      </c>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77</v>
      </c>
      <c r="D870" s="456"/>
      <c r="E870" s="456"/>
      <c r="F870" s="456"/>
      <c r="G870" s="456"/>
      <c r="H870" s="456"/>
      <c r="I870" s="456"/>
      <c r="J870" s="236" t="s">
        <v>80</v>
      </c>
      <c r="K870" s="457"/>
      <c r="L870" s="457"/>
      <c r="M870" s="457"/>
      <c r="N870" s="457"/>
      <c r="O870" s="457"/>
      <c r="P870" s="456" t="s">
        <v>22</v>
      </c>
      <c r="Q870" s="456"/>
      <c r="R870" s="456"/>
      <c r="S870" s="456"/>
      <c r="T870" s="456"/>
      <c r="U870" s="456"/>
      <c r="V870" s="456"/>
      <c r="W870" s="456"/>
      <c r="X870" s="456"/>
      <c r="Y870" s="450" t="s">
        <v>325</v>
      </c>
      <c r="Z870" s="450"/>
      <c r="AA870" s="450"/>
      <c r="AB870" s="450"/>
      <c r="AC870" s="236" t="s">
        <v>278</v>
      </c>
      <c r="AD870" s="236"/>
      <c r="AE870" s="236"/>
      <c r="AF870" s="236"/>
      <c r="AG870" s="236"/>
      <c r="AH870" s="450" t="s">
        <v>380</v>
      </c>
      <c r="AI870" s="456"/>
      <c r="AJ870" s="456"/>
      <c r="AK870" s="456"/>
      <c r="AL870" s="456" t="s">
        <v>21</v>
      </c>
      <c r="AM870" s="456"/>
      <c r="AN870" s="456"/>
      <c r="AO870" s="411"/>
      <c r="AP870" s="236" t="s">
        <v>328</v>
      </c>
      <c r="AQ870" s="236"/>
      <c r="AR870" s="236"/>
      <c r="AS870" s="236"/>
      <c r="AT870" s="236"/>
      <c r="AU870" s="236"/>
      <c r="AV870" s="236"/>
      <c r="AW870" s="236"/>
      <c r="AX870" s="236"/>
    </row>
    <row r="871" spans="1:50" ht="60" customHeight="1" x14ac:dyDescent="0.15">
      <c r="A871" s="413">
        <v>1</v>
      </c>
      <c r="B871" s="413">
        <v>1</v>
      </c>
      <c r="C871" s="452" t="s">
        <v>8</v>
      </c>
      <c r="D871" s="452"/>
      <c r="E871" s="452"/>
      <c r="F871" s="452"/>
      <c r="G871" s="452"/>
      <c r="H871" s="452"/>
      <c r="I871" s="452"/>
      <c r="J871" s="415">
        <v>4010001000696</v>
      </c>
      <c r="K871" s="415"/>
      <c r="L871" s="415"/>
      <c r="M871" s="415"/>
      <c r="N871" s="415"/>
      <c r="O871" s="415"/>
      <c r="P871" s="416" t="s">
        <v>534</v>
      </c>
      <c r="Q871" s="416"/>
      <c r="R871" s="416"/>
      <c r="S871" s="416"/>
      <c r="T871" s="416"/>
      <c r="U871" s="416"/>
      <c r="V871" s="416"/>
      <c r="W871" s="416"/>
      <c r="X871" s="416"/>
      <c r="Y871" s="417">
        <v>11352.7</v>
      </c>
      <c r="Z871" s="418"/>
      <c r="AA871" s="418"/>
      <c r="AB871" s="419"/>
      <c r="AC871" s="453" t="s">
        <v>375</v>
      </c>
      <c r="AD871" s="454"/>
      <c r="AE871" s="454"/>
      <c r="AF871" s="454"/>
      <c r="AG871" s="454"/>
      <c r="AH871" s="455" t="s">
        <v>407</v>
      </c>
      <c r="AI871" s="455"/>
      <c r="AJ871" s="455"/>
      <c r="AK871" s="455"/>
      <c r="AL871" s="422" t="s">
        <v>407</v>
      </c>
      <c r="AM871" s="423"/>
      <c r="AN871" s="423"/>
      <c r="AO871" s="424"/>
      <c r="AP871" s="211" t="s">
        <v>407</v>
      </c>
      <c r="AQ871" s="211"/>
      <c r="AR871" s="211"/>
      <c r="AS871" s="211"/>
      <c r="AT871" s="211"/>
      <c r="AU871" s="211"/>
      <c r="AV871" s="211"/>
      <c r="AW871" s="211"/>
      <c r="AX871" s="211"/>
    </row>
    <row r="872" spans="1:50" ht="45" customHeight="1" x14ac:dyDescent="0.15">
      <c r="A872" s="413">
        <v>2</v>
      </c>
      <c r="B872" s="413">
        <v>1</v>
      </c>
      <c r="C872" s="452" t="s">
        <v>13</v>
      </c>
      <c r="D872" s="452"/>
      <c r="E872" s="452"/>
      <c r="F872" s="452"/>
      <c r="G872" s="452"/>
      <c r="H872" s="452"/>
      <c r="I872" s="452"/>
      <c r="J872" s="415">
        <v>5010001027887</v>
      </c>
      <c r="K872" s="415"/>
      <c r="L872" s="415"/>
      <c r="M872" s="415"/>
      <c r="N872" s="415"/>
      <c r="O872" s="415"/>
      <c r="P872" s="416" t="s">
        <v>373</v>
      </c>
      <c r="Q872" s="416"/>
      <c r="R872" s="416"/>
      <c r="S872" s="416"/>
      <c r="T872" s="416"/>
      <c r="U872" s="416"/>
      <c r="V872" s="416"/>
      <c r="W872" s="416"/>
      <c r="X872" s="416"/>
      <c r="Y872" s="417">
        <v>945.3</v>
      </c>
      <c r="Z872" s="418"/>
      <c r="AA872" s="418"/>
      <c r="AB872" s="419"/>
      <c r="AC872" s="453" t="s">
        <v>375</v>
      </c>
      <c r="AD872" s="454"/>
      <c r="AE872" s="454"/>
      <c r="AF872" s="454"/>
      <c r="AG872" s="454"/>
      <c r="AH872" s="455" t="s">
        <v>407</v>
      </c>
      <c r="AI872" s="455"/>
      <c r="AJ872" s="455"/>
      <c r="AK872" s="455"/>
      <c r="AL872" s="422" t="s">
        <v>407</v>
      </c>
      <c r="AM872" s="423"/>
      <c r="AN872" s="423"/>
      <c r="AO872" s="424"/>
      <c r="AP872" s="211" t="s">
        <v>407</v>
      </c>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77</v>
      </c>
      <c r="D903" s="456"/>
      <c r="E903" s="456"/>
      <c r="F903" s="456"/>
      <c r="G903" s="456"/>
      <c r="H903" s="456"/>
      <c r="I903" s="456"/>
      <c r="J903" s="236" t="s">
        <v>80</v>
      </c>
      <c r="K903" s="457"/>
      <c r="L903" s="457"/>
      <c r="M903" s="457"/>
      <c r="N903" s="457"/>
      <c r="O903" s="457"/>
      <c r="P903" s="456" t="s">
        <v>22</v>
      </c>
      <c r="Q903" s="456"/>
      <c r="R903" s="456"/>
      <c r="S903" s="456"/>
      <c r="T903" s="456"/>
      <c r="U903" s="456"/>
      <c r="V903" s="456"/>
      <c r="W903" s="456"/>
      <c r="X903" s="456"/>
      <c r="Y903" s="450" t="s">
        <v>325</v>
      </c>
      <c r="Z903" s="450"/>
      <c r="AA903" s="450"/>
      <c r="AB903" s="450"/>
      <c r="AC903" s="236" t="s">
        <v>278</v>
      </c>
      <c r="AD903" s="236"/>
      <c r="AE903" s="236"/>
      <c r="AF903" s="236"/>
      <c r="AG903" s="236"/>
      <c r="AH903" s="450" t="s">
        <v>380</v>
      </c>
      <c r="AI903" s="456"/>
      <c r="AJ903" s="456"/>
      <c r="AK903" s="456"/>
      <c r="AL903" s="456" t="s">
        <v>21</v>
      </c>
      <c r="AM903" s="456"/>
      <c r="AN903" s="456"/>
      <c r="AO903" s="411"/>
      <c r="AP903" s="236" t="s">
        <v>328</v>
      </c>
      <c r="AQ903" s="236"/>
      <c r="AR903" s="236"/>
      <c r="AS903" s="236"/>
      <c r="AT903" s="236"/>
      <c r="AU903" s="236"/>
      <c r="AV903" s="236"/>
      <c r="AW903" s="236"/>
      <c r="AX903" s="236"/>
    </row>
    <row r="904" spans="1:50" ht="30" customHeight="1" x14ac:dyDescent="0.15">
      <c r="A904" s="413">
        <v>1</v>
      </c>
      <c r="B904" s="413">
        <v>1</v>
      </c>
      <c r="C904" s="458" t="s">
        <v>543</v>
      </c>
      <c r="D904" s="459"/>
      <c r="E904" s="459"/>
      <c r="F904" s="459"/>
      <c r="G904" s="459"/>
      <c r="H904" s="459"/>
      <c r="I904" s="460"/>
      <c r="J904" s="415">
        <v>8430001009015</v>
      </c>
      <c r="K904" s="415"/>
      <c r="L904" s="415"/>
      <c r="M904" s="415"/>
      <c r="N904" s="415"/>
      <c r="O904" s="415"/>
      <c r="P904" s="416" t="s">
        <v>533</v>
      </c>
      <c r="Q904" s="416"/>
      <c r="R904" s="416"/>
      <c r="S904" s="416"/>
      <c r="T904" s="416"/>
      <c r="U904" s="416"/>
      <c r="V904" s="416"/>
      <c r="W904" s="416"/>
      <c r="X904" s="416"/>
      <c r="Y904" s="417">
        <v>260</v>
      </c>
      <c r="Z904" s="418"/>
      <c r="AA904" s="418"/>
      <c r="AB904" s="419"/>
      <c r="AC904" s="453" t="s">
        <v>375</v>
      </c>
      <c r="AD904" s="454"/>
      <c r="AE904" s="454"/>
      <c r="AF904" s="454"/>
      <c r="AG904" s="454"/>
      <c r="AH904" s="455" t="s">
        <v>407</v>
      </c>
      <c r="AI904" s="455"/>
      <c r="AJ904" s="455"/>
      <c r="AK904" s="455"/>
      <c r="AL904" s="422" t="s">
        <v>407</v>
      </c>
      <c r="AM904" s="423"/>
      <c r="AN904" s="423"/>
      <c r="AO904" s="424"/>
      <c r="AP904" s="211" t="s">
        <v>407</v>
      </c>
      <c r="AQ904" s="211"/>
      <c r="AR904" s="211"/>
      <c r="AS904" s="211"/>
      <c r="AT904" s="211"/>
      <c r="AU904" s="211"/>
      <c r="AV904" s="211"/>
      <c r="AW904" s="211"/>
      <c r="AX904" s="211"/>
    </row>
    <row r="905" spans="1:50" ht="45" customHeight="1" x14ac:dyDescent="0.15">
      <c r="A905" s="413">
        <v>2</v>
      </c>
      <c r="B905" s="413">
        <v>1</v>
      </c>
      <c r="C905" s="458" t="s">
        <v>544</v>
      </c>
      <c r="D905" s="459"/>
      <c r="E905" s="459"/>
      <c r="F905" s="459"/>
      <c r="G905" s="459"/>
      <c r="H905" s="459"/>
      <c r="I905" s="460"/>
      <c r="J905" s="415">
        <v>5270002009099</v>
      </c>
      <c r="K905" s="415"/>
      <c r="L905" s="415"/>
      <c r="M905" s="415"/>
      <c r="N905" s="415"/>
      <c r="O905" s="415"/>
      <c r="P905" s="416" t="s">
        <v>533</v>
      </c>
      <c r="Q905" s="416"/>
      <c r="R905" s="416"/>
      <c r="S905" s="416"/>
      <c r="T905" s="416"/>
      <c r="U905" s="416"/>
      <c r="V905" s="416"/>
      <c r="W905" s="416"/>
      <c r="X905" s="416"/>
      <c r="Y905" s="417">
        <v>241</v>
      </c>
      <c r="Z905" s="418"/>
      <c r="AA905" s="418"/>
      <c r="AB905" s="419"/>
      <c r="AC905" s="453" t="s">
        <v>375</v>
      </c>
      <c r="AD905" s="454"/>
      <c r="AE905" s="454"/>
      <c r="AF905" s="454"/>
      <c r="AG905" s="454"/>
      <c r="AH905" s="455" t="s">
        <v>407</v>
      </c>
      <c r="AI905" s="455"/>
      <c r="AJ905" s="455"/>
      <c r="AK905" s="455"/>
      <c r="AL905" s="422" t="s">
        <v>407</v>
      </c>
      <c r="AM905" s="423"/>
      <c r="AN905" s="423"/>
      <c r="AO905" s="424"/>
      <c r="AP905" s="211" t="s">
        <v>407</v>
      </c>
      <c r="AQ905" s="211"/>
      <c r="AR905" s="211"/>
      <c r="AS905" s="211"/>
      <c r="AT905" s="211"/>
      <c r="AU905" s="211"/>
      <c r="AV905" s="211"/>
      <c r="AW905" s="211"/>
      <c r="AX905" s="211"/>
    </row>
    <row r="906" spans="1:50" ht="30" customHeight="1" x14ac:dyDescent="0.15">
      <c r="A906" s="413">
        <v>3</v>
      </c>
      <c r="B906" s="413">
        <v>1</v>
      </c>
      <c r="C906" s="458" t="s">
        <v>545</v>
      </c>
      <c r="D906" s="459"/>
      <c r="E906" s="459"/>
      <c r="F906" s="459"/>
      <c r="G906" s="459"/>
      <c r="H906" s="459"/>
      <c r="I906" s="460"/>
      <c r="J906" s="415">
        <v>8010001042652</v>
      </c>
      <c r="K906" s="415"/>
      <c r="L906" s="415"/>
      <c r="M906" s="415"/>
      <c r="N906" s="415"/>
      <c r="O906" s="415"/>
      <c r="P906" s="416" t="s">
        <v>533</v>
      </c>
      <c r="Q906" s="416"/>
      <c r="R906" s="416"/>
      <c r="S906" s="416"/>
      <c r="T906" s="416"/>
      <c r="U906" s="416"/>
      <c r="V906" s="416"/>
      <c r="W906" s="416"/>
      <c r="X906" s="416"/>
      <c r="Y906" s="417">
        <v>234</v>
      </c>
      <c r="Z906" s="418"/>
      <c r="AA906" s="418"/>
      <c r="AB906" s="419"/>
      <c r="AC906" s="453" t="s">
        <v>375</v>
      </c>
      <c r="AD906" s="454"/>
      <c r="AE906" s="454"/>
      <c r="AF906" s="454"/>
      <c r="AG906" s="454"/>
      <c r="AH906" s="421" t="s">
        <v>407</v>
      </c>
      <c r="AI906" s="421"/>
      <c r="AJ906" s="421"/>
      <c r="AK906" s="421"/>
      <c r="AL906" s="422" t="s">
        <v>407</v>
      </c>
      <c r="AM906" s="423"/>
      <c r="AN906" s="423"/>
      <c r="AO906" s="424"/>
      <c r="AP906" s="211" t="s">
        <v>407</v>
      </c>
      <c r="AQ906" s="211"/>
      <c r="AR906" s="211"/>
      <c r="AS906" s="211"/>
      <c r="AT906" s="211"/>
      <c r="AU906" s="211"/>
      <c r="AV906" s="211"/>
      <c r="AW906" s="211"/>
      <c r="AX906" s="211"/>
    </row>
    <row r="907" spans="1:50" ht="30" customHeight="1" x14ac:dyDescent="0.15">
      <c r="A907" s="413">
        <v>4</v>
      </c>
      <c r="B907" s="413">
        <v>1</v>
      </c>
      <c r="C907" s="458" t="s">
        <v>260</v>
      </c>
      <c r="D907" s="459"/>
      <c r="E907" s="459"/>
      <c r="F907" s="459"/>
      <c r="G907" s="459"/>
      <c r="H907" s="459"/>
      <c r="I907" s="460"/>
      <c r="J907" s="415">
        <v>2120101039097</v>
      </c>
      <c r="K907" s="415"/>
      <c r="L907" s="415"/>
      <c r="M907" s="415"/>
      <c r="N907" s="415"/>
      <c r="O907" s="415"/>
      <c r="P907" s="416" t="s">
        <v>533</v>
      </c>
      <c r="Q907" s="416"/>
      <c r="R907" s="416"/>
      <c r="S907" s="416"/>
      <c r="T907" s="416"/>
      <c r="U907" s="416"/>
      <c r="V907" s="416"/>
      <c r="W907" s="416"/>
      <c r="X907" s="416"/>
      <c r="Y907" s="417">
        <v>155</v>
      </c>
      <c r="Z907" s="418"/>
      <c r="AA907" s="418"/>
      <c r="AB907" s="419"/>
      <c r="AC907" s="453" t="s">
        <v>375</v>
      </c>
      <c r="AD907" s="454"/>
      <c r="AE907" s="454"/>
      <c r="AF907" s="454"/>
      <c r="AG907" s="454"/>
      <c r="AH907" s="421" t="s">
        <v>407</v>
      </c>
      <c r="AI907" s="421"/>
      <c r="AJ907" s="421"/>
      <c r="AK907" s="421"/>
      <c r="AL907" s="422" t="s">
        <v>407</v>
      </c>
      <c r="AM907" s="423"/>
      <c r="AN907" s="423"/>
      <c r="AO907" s="424"/>
      <c r="AP907" s="211" t="s">
        <v>407</v>
      </c>
      <c r="AQ907" s="211"/>
      <c r="AR907" s="211"/>
      <c r="AS907" s="211"/>
      <c r="AT907" s="211"/>
      <c r="AU907" s="211"/>
      <c r="AV907" s="211"/>
      <c r="AW907" s="211"/>
      <c r="AX907" s="211"/>
    </row>
    <row r="908" spans="1:50" ht="30" customHeight="1" x14ac:dyDescent="0.15">
      <c r="A908" s="413">
        <v>5</v>
      </c>
      <c r="B908" s="413">
        <v>1</v>
      </c>
      <c r="C908" s="458" t="s">
        <v>560</v>
      </c>
      <c r="D908" s="459"/>
      <c r="E908" s="459"/>
      <c r="F908" s="459"/>
      <c r="G908" s="459"/>
      <c r="H908" s="459"/>
      <c r="I908" s="460"/>
      <c r="J908" s="415" t="s">
        <v>407</v>
      </c>
      <c r="K908" s="415"/>
      <c r="L908" s="415"/>
      <c r="M908" s="415"/>
      <c r="N908" s="415"/>
      <c r="O908" s="415"/>
      <c r="P908" s="416" t="s">
        <v>533</v>
      </c>
      <c r="Q908" s="416"/>
      <c r="R908" s="416"/>
      <c r="S908" s="416"/>
      <c r="T908" s="416"/>
      <c r="U908" s="416"/>
      <c r="V908" s="416"/>
      <c r="W908" s="416"/>
      <c r="X908" s="416"/>
      <c r="Y908" s="417">
        <v>140</v>
      </c>
      <c r="Z908" s="418"/>
      <c r="AA908" s="418"/>
      <c r="AB908" s="419"/>
      <c r="AC908" s="453" t="s">
        <v>375</v>
      </c>
      <c r="AD908" s="454"/>
      <c r="AE908" s="454"/>
      <c r="AF908" s="454"/>
      <c r="AG908" s="454"/>
      <c r="AH908" s="421" t="s">
        <v>407</v>
      </c>
      <c r="AI908" s="421"/>
      <c r="AJ908" s="421"/>
      <c r="AK908" s="421"/>
      <c r="AL908" s="422" t="s">
        <v>407</v>
      </c>
      <c r="AM908" s="423"/>
      <c r="AN908" s="423"/>
      <c r="AO908" s="424"/>
      <c r="AP908" s="211" t="s">
        <v>407</v>
      </c>
      <c r="AQ908" s="211"/>
      <c r="AR908" s="211"/>
      <c r="AS908" s="211"/>
      <c r="AT908" s="211"/>
      <c r="AU908" s="211"/>
      <c r="AV908" s="211"/>
      <c r="AW908" s="211"/>
      <c r="AX908" s="211"/>
    </row>
    <row r="909" spans="1:50" ht="30" customHeight="1" x14ac:dyDescent="0.15">
      <c r="A909" s="413">
        <v>6</v>
      </c>
      <c r="B909" s="413">
        <v>1</v>
      </c>
      <c r="C909" s="458" t="s">
        <v>509</v>
      </c>
      <c r="D909" s="459"/>
      <c r="E909" s="459"/>
      <c r="F909" s="459"/>
      <c r="G909" s="459"/>
      <c r="H909" s="459"/>
      <c r="I909" s="460"/>
      <c r="J909" s="415">
        <v>3430005004660</v>
      </c>
      <c r="K909" s="415"/>
      <c r="L909" s="415"/>
      <c r="M909" s="415"/>
      <c r="N909" s="415"/>
      <c r="O909" s="415"/>
      <c r="P909" s="416" t="s">
        <v>533</v>
      </c>
      <c r="Q909" s="416"/>
      <c r="R909" s="416"/>
      <c r="S909" s="416"/>
      <c r="T909" s="416"/>
      <c r="U909" s="416"/>
      <c r="V909" s="416"/>
      <c r="W909" s="416"/>
      <c r="X909" s="416"/>
      <c r="Y909" s="417">
        <v>124</v>
      </c>
      <c r="Z909" s="418"/>
      <c r="AA909" s="418"/>
      <c r="AB909" s="419"/>
      <c r="AC909" s="453" t="s">
        <v>375</v>
      </c>
      <c r="AD909" s="454"/>
      <c r="AE909" s="454"/>
      <c r="AF909" s="454"/>
      <c r="AG909" s="454"/>
      <c r="AH909" s="421" t="s">
        <v>407</v>
      </c>
      <c r="AI909" s="421"/>
      <c r="AJ909" s="421"/>
      <c r="AK909" s="421"/>
      <c r="AL909" s="422" t="s">
        <v>407</v>
      </c>
      <c r="AM909" s="423"/>
      <c r="AN909" s="423"/>
      <c r="AO909" s="424"/>
      <c r="AP909" s="211" t="s">
        <v>407</v>
      </c>
      <c r="AQ909" s="211"/>
      <c r="AR909" s="211"/>
      <c r="AS909" s="211"/>
      <c r="AT909" s="211"/>
      <c r="AU909" s="211"/>
      <c r="AV909" s="211"/>
      <c r="AW909" s="211"/>
      <c r="AX909" s="211"/>
    </row>
    <row r="910" spans="1:50" ht="30" customHeight="1" x14ac:dyDescent="0.15">
      <c r="A910" s="413">
        <v>7</v>
      </c>
      <c r="B910" s="413">
        <v>1</v>
      </c>
      <c r="C910" s="458" t="s">
        <v>205</v>
      </c>
      <c r="D910" s="459"/>
      <c r="E910" s="459"/>
      <c r="F910" s="459"/>
      <c r="G910" s="459"/>
      <c r="H910" s="459"/>
      <c r="I910" s="460"/>
      <c r="J910" s="415">
        <v>9011101017056</v>
      </c>
      <c r="K910" s="415"/>
      <c r="L910" s="415"/>
      <c r="M910" s="415"/>
      <c r="N910" s="415"/>
      <c r="O910" s="415"/>
      <c r="P910" s="416" t="s">
        <v>533</v>
      </c>
      <c r="Q910" s="416"/>
      <c r="R910" s="416"/>
      <c r="S910" s="416"/>
      <c r="T910" s="416"/>
      <c r="U910" s="416"/>
      <c r="V910" s="416"/>
      <c r="W910" s="416"/>
      <c r="X910" s="416"/>
      <c r="Y910" s="417">
        <v>109</v>
      </c>
      <c r="Z910" s="418"/>
      <c r="AA910" s="418"/>
      <c r="AB910" s="419"/>
      <c r="AC910" s="453" t="s">
        <v>375</v>
      </c>
      <c r="AD910" s="454"/>
      <c r="AE910" s="454"/>
      <c r="AF910" s="454"/>
      <c r="AG910" s="454"/>
      <c r="AH910" s="421" t="s">
        <v>407</v>
      </c>
      <c r="AI910" s="421"/>
      <c r="AJ910" s="421"/>
      <c r="AK910" s="421"/>
      <c r="AL910" s="422" t="s">
        <v>407</v>
      </c>
      <c r="AM910" s="423"/>
      <c r="AN910" s="423"/>
      <c r="AO910" s="424"/>
      <c r="AP910" s="211" t="s">
        <v>407</v>
      </c>
      <c r="AQ910" s="211"/>
      <c r="AR910" s="211"/>
      <c r="AS910" s="211"/>
      <c r="AT910" s="211"/>
      <c r="AU910" s="211"/>
      <c r="AV910" s="211"/>
      <c r="AW910" s="211"/>
      <c r="AX910" s="211"/>
    </row>
    <row r="911" spans="1:50" ht="30" customHeight="1" x14ac:dyDescent="0.15">
      <c r="A911" s="413">
        <v>8</v>
      </c>
      <c r="B911" s="413">
        <v>1</v>
      </c>
      <c r="C911" s="458" t="s">
        <v>215</v>
      </c>
      <c r="D911" s="459"/>
      <c r="E911" s="459"/>
      <c r="F911" s="459"/>
      <c r="G911" s="459"/>
      <c r="H911" s="459"/>
      <c r="I911" s="460"/>
      <c r="J911" s="415">
        <v>9430005004408</v>
      </c>
      <c r="K911" s="415"/>
      <c r="L911" s="415"/>
      <c r="M911" s="415"/>
      <c r="N911" s="415"/>
      <c r="O911" s="415"/>
      <c r="P911" s="416" t="s">
        <v>533</v>
      </c>
      <c r="Q911" s="416"/>
      <c r="R911" s="416"/>
      <c r="S911" s="416"/>
      <c r="T911" s="416"/>
      <c r="U911" s="416"/>
      <c r="V911" s="416"/>
      <c r="W911" s="416"/>
      <c r="X911" s="416"/>
      <c r="Y911" s="417">
        <v>103</v>
      </c>
      <c r="Z911" s="418"/>
      <c r="AA911" s="418"/>
      <c r="AB911" s="419"/>
      <c r="AC911" s="453" t="s">
        <v>375</v>
      </c>
      <c r="AD911" s="454"/>
      <c r="AE911" s="454"/>
      <c r="AF911" s="454"/>
      <c r="AG911" s="454"/>
      <c r="AH911" s="421" t="s">
        <v>407</v>
      </c>
      <c r="AI911" s="421"/>
      <c r="AJ911" s="421"/>
      <c r="AK911" s="421"/>
      <c r="AL911" s="422" t="s">
        <v>407</v>
      </c>
      <c r="AM911" s="423"/>
      <c r="AN911" s="423"/>
      <c r="AO911" s="424"/>
      <c r="AP911" s="211" t="s">
        <v>407</v>
      </c>
      <c r="AQ911" s="211"/>
      <c r="AR911" s="211"/>
      <c r="AS911" s="211"/>
      <c r="AT911" s="211"/>
      <c r="AU911" s="211"/>
      <c r="AV911" s="211"/>
      <c r="AW911" s="211"/>
      <c r="AX911" s="211"/>
    </row>
    <row r="912" spans="1:50" ht="30" customHeight="1" x14ac:dyDescent="0.15">
      <c r="A912" s="413">
        <v>9</v>
      </c>
      <c r="B912" s="413">
        <v>1</v>
      </c>
      <c r="C912" s="458" t="s">
        <v>64</v>
      </c>
      <c r="D912" s="459"/>
      <c r="E912" s="459"/>
      <c r="F912" s="459"/>
      <c r="G912" s="459"/>
      <c r="H912" s="459"/>
      <c r="I912" s="460"/>
      <c r="J912" s="415" t="s">
        <v>407</v>
      </c>
      <c r="K912" s="415"/>
      <c r="L912" s="415"/>
      <c r="M912" s="415"/>
      <c r="N912" s="415"/>
      <c r="O912" s="415"/>
      <c r="P912" s="416" t="s">
        <v>533</v>
      </c>
      <c r="Q912" s="416"/>
      <c r="R912" s="416"/>
      <c r="S912" s="416"/>
      <c r="T912" s="416"/>
      <c r="U912" s="416"/>
      <c r="V912" s="416"/>
      <c r="W912" s="416"/>
      <c r="X912" s="416"/>
      <c r="Y912" s="417">
        <v>78</v>
      </c>
      <c r="Z912" s="418"/>
      <c r="AA912" s="418"/>
      <c r="AB912" s="419"/>
      <c r="AC912" s="453" t="s">
        <v>375</v>
      </c>
      <c r="AD912" s="454"/>
      <c r="AE912" s="454"/>
      <c r="AF912" s="454"/>
      <c r="AG912" s="454"/>
      <c r="AH912" s="421" t="s">
        <v>407</v>
      </c>
      <c r="AI912" s="421"/>
      <c r="AJ912" s="421"/>
      <c r="AK912" s="421"/>
      <c r="AL912" s="422" t="s">
        <v>407</v>
      </c>
      <c r="AM912" s="423"/>
      <c r="AN912" s="423"/>
      <c r="AO912" s="424"/>
      <c r="AP912" s="211" t="s">
        <v>407</v>
      </c>
      <c r="AQ912" s="211"/>
      <c r="AR912" s="211"/>
      <c r="AS912" s="211"/>
      <c r="AT912" s="211"/>
      <c r="AU912" s="211"/>
      <c r="AV912" s="211"/>
      <c r="AW912" s="211"/>
      <c r="AX912" s="211"/>
    </row>
    <row r="913" spans="1:50" ht="30" customHeight="1" x14ac:dyDescent="0.15">
      <c r="A913" s="413">
        <v>10</v>
      </c>
      <c r="B913" s="413">
        <v>1</v>
      </c>
      <c r="C913" s="458" t="s">
        <v>446</v>
      </c>
      <c r="D913" s="459"/>
      <c r="E913" s="459"/>
      <c r="F913" s="459"/>
      <c r="G913" s="459"/>
      <c r="H913" s="459"/>
      <c r="I913" s="460"/>
      <c r="J913" s="415" t="s">
        <v>407</v>
      </c>
      <c r="K913" s="415"/>
      <c r="L913" s="415"/>
      <c r="M913" s="415"/>
      <c r="N913" s="415"/>
      <c r="O913" s="415"/>
      <c r="P913" s="416" t="s">
        <v>533</v>
      </c>
      <c r="Q913" s="416"/>
      <c r="R913" s="416"/>
      <c r="S913" s="416"/>
      <c r="T913" s="416"/>
      <c r="U913" s="416"/>
      <c r="V913" s="416"/>
      <c r="W913" s="416"/>
      <c r="X913" s="416"/>
      <c r="Y913" s="417">
        <v>78</v>
      </c>
      <c r="Z913" s="418"/>
      <c r="AA913" s="418"/>
      <c r="AB913" s="419"/>
      <c r="AC913" s="453" t="s">
        <v>375</v>
      </c>
      <c r="AD913" s="454"/>
      <c r="AE913" s="454"/>
      <c r="AF913" s="454"/>
      <c r="AG913" s="454"/>
      <c r="AH913" s="421" t="s">
        <v>407</v>
      </c>
      <c r="AI913" s="421"/>
      <c r="AJ913" s="421"/>
      <c r="AK913" s="421"/>
      <c r="AL913" s="422" t="s">
        <v>407</v>
      </c>
      <c r="AM913" s="423"/>
      <c r="AN913" s="423"/>
      <c r="AO913" s="424"/>
      <c r="AP913" s="211" t="s">
        <v>407</v>
      </c>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77</v>
      </c>
      <c r="D936" s="456"/>
      <c r="E936" s="456"/>
      <c r="F936" s="456"/>
      <c r="G936" s="456"/>
      <c r="H936" s="456"/>
      <c r="I936" s="456"/>
      <c r="J936" s="236" t="s">
        <v>80</v>
      </c>
      <c r="K936" s="457"/>
      <c r="L936" s="457"/>
      <c r="M936" s="457"/>
      <c r="N936" s="457"/>
      <c r="O936" s="457"/>
      <c r="P936" s="456" t="s">
        <v>22</v>
      </c>
      <c r="Q936" s="456"/>
      <c r="R936" s="456"/>
      <c r="S936" s="456"/>
      <c r="T936" s="456"/>
      <c r="U936" s="456"/>
      <c r="V936" s="456"/>
      <c r="W936" s="456"/>
      <c r="X936" s="456"/>
      <c r="Y936" s="450" t="s">
        <v>325</v>
      </c>
      <c r="Z936" s="450"/>
      <c r="AA936" s="450"/>
      <c r="AB936" s="450"/>
      <c r="AC936" s="236" t="s">
        <v>278</v>
      </c>
      <c r="AD936" s="236"/>
      <c r="AE936" s="236"/>
      <c r="AF936" s="236"/>
      <c r="AG936" s="236"/>
      <c r="AH936" s="450" t="s">
        <v>380</v>
      </c>
      <c r="AI936" s="456"/>
      <c r="AJ936" s="456"/>
      <c r="AK936" s="456"/>
      <c r="AL936" s="456" t="s">
        <v>21</v>
      </c>
      <c r="AM936" s="456"/>
      <c r="AN936" s="456"/>
      <c r="AO936" s="411"/>
      <c r="AP936" s="236" t="s">
        <v>328</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77</v>
      </c>
      <c r="D969" s="456"/>
      <c r="E969" s="456"/>
      <c r="F969" s="456"/>
      <c r="G969" s="456"/>
      <c r="H969" s="456"/>
      <c r="I969" s="456"/>
      <c r="J969" s="236" t="s">
        <v>80</v>
      </c>
      <c r="K969" s="457"/>
      <c r="L969" s="457"/>
      <c r="M969" s="457"/>
      <c r="N969" s="457"/>
      <c r="O969" s="457"/>
      <c r="P969" s="456" t="s">
        <v>22</v>
      </c>
      <c r="Q969" s="456"/>
      <c r="R969" s="456"/>
      <c r="S969" s="456"/>
      <c r="T969" s="456"/>
      <c r="U969" s="456"/>
      <c r="V969" s="456"/>
      <c r="W969" s="456"/>
      <c r="X969" s="456"/>
      <c r="Y969" s="450" t="s">
        <v>325</v>
      </c>
      <c r="Z969" s="450"/>
      <c r="AA969" s="450"/>
      <c r="AB969" s="450"/>
      <c r="AC969" s="236" t="s">
        <v>278</v>
      </c>
      <c r="AD969" s="236"/>
      <c r="AE969" s="236"/>
      <c r="AF969" s="236"/>
      <c r="AG969" s="236"/>
      <c r="AH969" s="450" t="s">
        <v>380</v>
      </c>
      <c r="AI969" s="456"/>
      <c r="AJ969" s="456"/>
      <c r="AK969" s="456"/>
      <c r="AL969" s="456" t="s">
        <v>21</v>
      </c>
      <c r="AM969" s="456"/>
      <c r="AN969" s="456"/>
      <c r="AO969" s="411"/>
      <c r="AP969" s="236" t="s">
        <v>328</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77</v>
      </c>
      <c r="D1002" s="456"/>
      <c r="E1002" s="456"/>
      <c r="F1002" s="456"/>
      <c r="G1002" s="456"/>
      <c r="H1002" s="456"/>
      <c r="I1002" s="456"/>
      <c r="J1002" s="236" t="s">
        <v>80</v>
      </c>
      <c r="K1002" s="457"/>
      <c r="L1002" s="457"/>
      <c r="M1002" s="457"/>
      <c r="N1002" s="457"/>
      <c r="O1002" s="457"/>
      <c r="P1002" s="456" t="s">
        <v>22</v>
      </c>
      <c r="Q1002" s="456"/>
      <c r="R1002" s="456"/>
      <c r="S1002" s="456"/>
      <c r="T1002" s="456"/>
      <c r="U1002" s="456"/>
      <c r="V1002" s="456"/>
      <c r="W1002" s="456"/>
      <c r="X1002" s="456"/>
      <c r="Y1002" s="450" t="s">
        <v>325</v>
      </c>
      <c r="Z1002" s="450"/>
      <c r="AA1002" s="450"/>
      <c r="AB1002" s="450"/>
      <c r="AC1002" s="236" t="s">
        <v>278</v>
      </c>
      <c r="AD1002" s="236"/>
      <c r="AE1002" s="236"/>
      <c r="AF1002" s="236"/>
      <c r="AG1002" s="236"/>
      <c r="AH1002" s="450" t="s">
        <v>380</v>
      </c>
      <c r="AI1002" s="456"/>
      <c r="AJ1002" s="456"/>
      <c r="AK1002" s="456"/>
      <c r="AL1002" s="456" t="s">
        <v>21</v>
      </c>
      <c r="AM1002" s="456"/>
      <c r="AN1002" s="456"/>
      <c r="AO1002" s="411"/>
      <c r="AP1002" s="236" t="s">
        <v>328</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77</v>
      </c>
      <c r="D1035" s="456"/>
      <c r="E1035" s="456"/>
      <c r="F1035" s="456"/>
      <c r="G1035" s="456"/>
      <c r="H1035" s="456"/>
      <c r="I1035" s="456"/>
      <c r="J1035" s="236" t="s">
        <v>80</v>
      </c>
      <c r="K1035" s="457"/>
      <c r="L1035" s="457"/>
      <c r="M1035" s="457"/>
      <c r="N1035" s="457"/>
      <c r="O1035" s="457"/>
      <c r="P1035" s="456" t="s">
        <v>22</v>
      </c>
      <c r="Q1035" s="456"/>
      <c r="R1035" s="456"/>
      <c r="S1035" s="456"/>
      <c r="T1035" s="456"/>
      <c r="U1035" s="456"/>
      <c r="V1035" s="456"/>
      <c r="W1035" s="456"/>
      <c r="X1035" s="456"/>
      <c r="Y1035" s="450" t="s">
        <v>325</v>
      </c>
      <c r="Z1035" s="450"/>
      <c r="AA1035" s="450"/>
      <c r="AB1035" s="450"/>
      <c r="AC1035" s="236" t="s">
        <v>278</v>
      </c>
      <c r="AD1035" s="236"/>
      <c r="AE1035" s="236"/>
      <c r="AF1035" s="236"/>
      <c r="AG1035" s="236"/>
      <c r="AH1035" s="450" t="s">
        <v>380</v>
      </c>
      <c r="AI1035" s="456"/>
      <c r="AJ1035" s="456"/>
      <c r="AK1035" s="456"/>
      <c r="AL1035" s="456" t="s">
        <v>21</v>
      </c>
      <c r="AM1035" s="456"/>
      <c r="AN1035" s="456"/>
      <c r="AO1035" s="411"/>
      <c r="AP1035" s="236" t="s">
        <v>328</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77</v>
      </c>
      <c r="D1068" s="456"/>
      <c r="E1068" s="456"/>
      <c r="F1068" s="456"/>
      <c r="G1068" s="456"/>
      <c r="H1068" s="456"/>
      <c r="I1068" s="456"/>
      <c r="J1068" s="236" t="s">
        <v>80</v>
      </c>
      <c r="K1068" s="457"/>
      <c r="L1068" s="457"/>
      <c r="M1068" s="457"/>
      <c r="N1068" s="457"/>
      <c r="O1068" s="457"/>
      <c r="P1068" s="456" t="s">
        <v>22</v>
      </c>
      <c r="Q1068" s="456"/>
      <c r="R1068" s="456"/>
      <c r="S1068" s="456"/>
      <c r="T1068" s="456"/>
      <c r="U1068" s="456"/>
      <c r="V1068" s="456"/>
      <c r="W1068" s="456"/>
      <c r="X1068" s="456"/>
      <c r="Y1068" s="450" t="s">
        <v>325</v>
      </c>
      <c r="Z1068" s="450"/>
      <c r="AA1068" s="450"/>
      <c r="AB1068" s="450"/>
      <c r="AC1068" s="236" t="s">
        <v>278</v>
      </c>
      <c r="AD1068" s="236"/>
      <c r="AE1068" s="236"/>
      <c r="AF1068" s="236"/>
      <c r="AG1068" s="236"/>
      <c r="AH1068" s="450" t="s">
        <v>380</v>
      </c>
      <c r="AI1068" s="456"/>
      <c r="AJ1068" s="456"/>
      <c r="AK1068" s="456"/>
      <c r="AL1068" s="456" t="s">
        <v>21</v>
      </c>
      <c r="AM1068" s="456"/>
      <c r="AN1068" s="456"/>
      <c r="AO1068" s="411"/>
      <c r="AP1068" s="236" t="s">
        <v>328</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36</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364</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5</v>
      </c>
      <c r="D1102" s="236"/>
      <c r="E1102" s="236" t="s">
        <v>292</v>
      </c>
      <c r="F1102" s="236"/>
      <c r="G1102" s="236"/>
      <c r="H1102" s="236"/>
      <c r="I1102" s="236"/>
      <c r="J1102" s="236" t="s">
        <v>80</v>
      </c>
      <c r="K1102" s="236"/>
      <c r="L1102" s="236"/>
      <c r="M1102" s="236"/>
      <c r="N1102" s="236"/>
      <c r="O1102" s="236"/>
      <c r="P1102" s="450" t="s">
        <v>22</v>
      </c>
      <c r="Q1102" s="450"/>
      <c r="R1102" s="450"/>
      <c r="S1102" s="450"/>
      <c r="T1102" s="450"/>
      <c r="U1102" s="450"/>
      <c r="V1102" s="450"/>
      <c r="W1102" s="450"/>
      <c r="X1102" s="450"/>
      <c r="Y1102" s="236" t="s">
        <v>290</v>
      </c>
      <c r="Z1102" s="236"/>
      <c r="AA1102" s="236"/>
      <c r="AB1102" s="236"/>
      <c r="AC1102" s="236" t="s">
        <v>291</v>
      </c>
      <c r="AD1102" s="236"/>
      <c r="AE1102" s="236"/>
      <c r="AF1102" s="236"/>
      <c r="AG1102" s="236"/>
      <c r="AH1102" s="450" t="s">
        <v>312</v>
      </c>
      <c r="AI1102" s="450"/>
      <c r="AJ1102" s="450"/>
      <c r="AK1102" s="450"/>
      <c r="AL1102" s="450" t="s">
        <v>21</v>
      </c>
      <c r="AM1102" s="450"/>
      <c r="AN1102" s="450"/>
      <c r="AO1102" s="451"/>
      <c r="AP1102" s="236" t="s">
        <v>359</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40:Y841">
    <cfRule type="expression" dxfId="2095" priority="3">
      <formula>IF(RIGHT(TEXT(Y840,"0.#"),1)=".",FALSE,TRUE)</formula>
    </cfRule>
    <cfRule type="expression" dxfId="2094" priority="4">
      <formula>IF(RIGHT(TEXT(Y840,"0.#"),1)=".",TRUE,FALSE)</formula>
    </cfRule>
  </conditionalFormatting>
  <conditionalFormatting sqref="Y838:Y839">
    <cfRule type="expression" dxfId="2093" priority="1">
      <formula>IF(RIGHT(TEXT(Y838,"0.#"),1)=".",FALSE,TRUE)</formula>
    </cfRule>
    <cfRule type="expression" dxfId="2092" priority="2">
      <formula>IF(RIGHT(TEXT(Y838,"0.#"),1)=".",TRUE,FALSE)</formula>
    </cfRule>
  </conditionalFormatting>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AQ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M34">
    <cfRule type="expression" dxfId="2049" priority="13451">
      <formula>IF(RIGHT(TEXT(AM34,"0.#"),1)=".",FALSE,TRUE)</formula>
    </cfRule>
    <cfRule type="expression" dxfId="2048" priority="13452">
      <formula>IF(RIGHT(TEXT(AM34,"0.#"),1)=".",TRUE,FALSE)</formula>
    </cfRule>
  </conditionalFormatting>
  <conditionalFormatting sqref="AE33">
    <cfRule type="expression" dxfId="2047" priority="13465">
      <formula>IF(RIGHT(TEXT(AE33,"0.#"),1)=".",FALSE,TRUE)</formula>
    </cfRule>
    <cfRule type="expression" dxfId="2046" priority="13466">
      <formula>IF(RIGHT(TEXT(AE33,"0.#"),1)=".",TRUE,FALSE)</formula>
    </cfRule>
  </conditionalFormatting>
  <conditionalFormatting sqref="AE34">
    <cfRule type="expression" dxfId="2045" priority="13463">
      <formula>IF(RIGHT(TEXT(AE34,"0.#"),1)=".",FALSE,TRUE)</formula>
    </cfRule>
    <cfRule type="expression" dxfId="2044" priority="13464">
      <formula>IF(RIGHT(TEXT(AE34,"0.#"),1)=".",TRUE,FALSE)</formula>
    </cfRule>
  </conditionalFormatting>
  <conditionalFormatting sqref="AI34">
    <cfRule type="expression" dxfId="2043" priority="13461">
      <formula>IF(RIGHT(TEXT(AI34,"0.#"),1)=".",FALSE,TRUE)</formula>
    </cfRule>
    <cfRule type="expression" dxfId="2042" priority="13462">
      <formula>IF(RIGHT(TEXT(AI34,"0.#"),1)=".",TRUE,FALSE)</formula>
    </cfRule>
  </conditionalFormatting>
  <conditionalFormatting sqref="AI33">
    <cfRule type="expression" dxfId="2041" priority="13459">
      <formula>IF(RIGHT(TEXT(AI33,"0.#"),1)=".",FALSE,TRUE)</formula>
    </cfRule>
    <cfRule type="expression" dxfId="2040" priority="13460">
      <formula>IF(RIGHT(TEXT(AI33,"0.#"),1)=".",TRUE,FALSE)</formula>
    </cfRule>
  </conditionalFormatting>
  <conditionalFormatting sqref="AI32">
    <cfRule type="expression" dxfId="2039" priority="13457">
      <formula>IF(RIGHT(TEXT(AI32,"0.#"),1)=".",FALSE,TRUE)</formula>
    </cfRule>
    <cfRule type="expression" dxfId="2038" priority="13458">
      <formula>IF(RIGHT(TEXT(AI32,"0.#"),1)=".",TRUE,FALSE)</formula>
    </cfRule>
  </conditionalFormatting>
  <conditionalFormatting sqref="AM32">
    <cfRule type="expression" dxfId="2037" priority="13455">
      <formula>IF(RIGHT(TEXT(AM32,"0.#"),1)=".",FALSE,TRUE)</formula>
    </cfRule>
    <cfRule type="expression" dxfId="2036" priority="13456">
      <formula>IF(RIGHT(TEXT(AM32,"0.#"),1)=".",TRUE,FALSE)</formula>
    </cfRule>
  </conditionalFormatting>
  <conditionalFormatting sqref="AM33">
    <cfRule type="expression" dxfId="2035" priority="13453">
      <formula>IF(RIGHT(TEXT(AM33,"0.#"),1)=".",FALSE,TRUE)</formula>
    </cfRule>
    <cfRule type="expression" dxfId="2034" priority="13454">
      <formula>IF(RIGHT(TEXT(AM33,"0.#"),1)=".",TRUE,FALSE)</formula>
    </cfRule>
  </conditionalFormatting>
  <conditionalFormatting sqref="AQ32:AQ34">
    <cfRule type="expression" dxfId="2033" priority="13445">
      <formula>IF(RIGHT(TEXT(AQ32,"0.#"),1)=".",FALSE,TRUE)</formula>
    </cfRule>
    <cfRule type="expression" dxfId="2032" priority="13446">
      <formula>IF(RIGHT(TEXT(AQ32,"0.#"),1)=".",TRUE,FALSE)</formula>
    </cfRule>
  </conditionalFormatting>
  <conditionalFormatting sqref="AU32:AU34">
    <cfRule type="expression" dxfId="2031" priority="13443">
      <formula>IF(RIGHT(TEXT(AU32,"0.#"),1)=".",FALSE,TRUE)</formula>
    </cfRule>
    <cfRule type="expression" dxfId="2030" priority="13444">
      <formula>IF(RIGHT(TEXT(AU32,"0.#"),1)=".",TRUE,FALSE)</formula>
    </cfRule>
  </conditionalFormatting>
  <conditionalFormatting sqref="AE53">
    <cfRule type="expression" dxfId="2029" priority="13377">
      <formula>IF(RIGHT(TEXT(AE53,"0.#"),1)=".",FALSE,TRUE)</formula>
    </cfRule>
    <cfRule type="expression" dxfId="2028" priority="13378">
      <formula>IF(RIGHT(TEXT(AE53,"0.#"),1)=".",TRUE,FALSE)</formula>
    </cfRule>
  </conditionalFormatting>
  <conditionalFormatting sqref="AE54">
    <cfRule type="expression" dxfId="2027" priority="13375">
      <formula>IF(RIGHT(TEXT(AE54,"0.#"),1)=".",FALSE,TRUE)</formula>
    </cfRule>
    <cfRule type="expression" dxfId="2026" priority="13376">
      <formula>IF(RIGHT(TEXT(AE54,"0.#"),1)=".",TRUE,FALSE)</formula>
    </cfRule>
  </conditionalFormatting>
  <conditionalFormatting sqref="AI54">
    <cfRule type="expression" dxfId="2025" priority="13369">
      <formula>IF(RIGHT(TEXT(AI54,"0.#"),1)=".",FALSE,TRUE)</formula>
    </cfRule>
    <cfRule type="expression" dxfId="2024" priority="13370">
      <formula>IF(RIGHT(TEXT(AI54,"0.#"),1)=".",TRUE,FALSE)</formula>
    </cfRule>
  </conditionalFormatting>
  <conditionalFormatting sqref="AI53">
    <cfRule type="expression" dxfId="2023" priority="13367">
      <formula>IF(RIGHT(TEXT(AI53,"0.#"),1)=".",FALSE,TRUE)</formula>
    </cfRule>
    <cfRule type="expression" dxfId="2022" priority="13368">
      <formula>IF(RIGHT(TEXT(AI53,"0.#"),1)=".",TRUE,FALSE)</formula>
    </cfRule>
  </conditionalFormatting>
  <conditionalFormatting sqref="AM53">
    <cfRule type="expression" dxfId="2021" priority="13365">
      <formula>IF(RIGHT(TEXT(AM53,"0.#"),1)=".",FALSE,TRUE)</formula>
    </cfRule>
    <cfRule type="expression" dxfId="2020" priority="13366">
      <formula>IF(RIGHT(TEXT(AM53,"0.#"),1)=".",TRUE,FALSE)</formula>
    </cfRule>
  </conditionalFormatting>
  <conditionalFormatting sqref="AM54">
    <cfRule type="expression" dxfId="2019" priority="13363">
      <formula>IF(RIGHT(TEXT(AM54,"0.#"),1)=".",FALSE,TRUE)</formula>
    </cfRule>
    <cfRule type="expression" dxfId="2018" priority="13364">
      <formula>IF(RIGHT(TEXT(AM54,"0.#"),1)=".",TRUE,FALSE)</formula>
    </cfRule>
  </conditionalFormatting>
  <conditionalFormatting sqref="AM55">
    <cfRule type="expression" dxfId="2017" priority="13361">
      <formula>IF(RIGHT(TEXT(AM55,"0.#"),1)=".",FALSE,TRUE)</formula>
    </cfRule>
    <cfRule type="expression" dxfId="2016" priority="13362">
      <formula>IF(RIGHT(TEXT(AM55,"0.#"),1)=".",TRUE,FALSE)</formula>
    </cfRule>
  </conditionalFormatting>
  <conditionalFormatting sqref="AE60">
    <cfRule type="expression" dxfId="2015" priority="13347">
      <formula>IF(RIGHT(TEXT(AE60,"0.#"),1)=".",FALSE,TRUE)</formula>
    </cfRule>
    <cfRule type="expression" dxfId="2014" priority="13348">
      <formula>IF(RIGHT(TEXT(AE60,"0.#"),1)=".",TRUE,FALSE)</formula>
    </cfRule>
  </conditionalFormatting>
  <conditionalFormatting sqref="AE61">
    <cfRule type="expression" dxfId="2013" priority="13345">
      <formula>IF(RIGHT(TEXT(AE61,"0.#"),1)=".",FALSE,TRUE)</formula>
    </cfRule>
    <cfRule type="expression" dxfId="2012" priority="13346">
      <formula>IF(RIGHT(TEXT(AE61,"0.#"),1)=".",TRUE,FALSE)</formula>
    </cfRule>
  </conditionalFormatting>
  <conditionalFormatting sqref="AE62">
    <cfRule type="expression" dxfId="2011" priority="13343">
      <formula>IF(RIGHT(TEXT(AE62,"0.#"),1)=".",FALSE,TRUE)</formula>
    </cfRule>
    <cfRule type="expression" dxfId="2010" priority="13344">
      <formula>IF(RIGHT(TEXT(AE62,"0.#"),1)=".",TRUE,FALSE)</formula>
    </cfRule>
  </conditionalFormatting>
  <conditionalFormatting sqref="AI62">
    <cfRule type="expression" dxfId="2009" priority="13341">
      <formula>IF(RIGHT(TEXT(AI62,"0.#"),1)=".",FALSE,TRUE)</formula>
    </cfRule>
    <cfRule type="expression" dxfId="2008" priority="13342">
      <formula>IF(RIGHT(TEXT(AI62,"0.#"),1)=".",TRUE,FALSE)</formula>
    </cfRule>
  </conditionalFormatting>
  <conditionalFormatting sqref="AI61">
    <cfRule type="expression" dxfId="2007" priority="13339">
      <formula>IF(RIGHT(TEXT(AI61,"0.#"),1)=".",FALSE,TRUE)</formula>
    </cfRule>
    <cfRule type="expression" dxfId="2006" priority="13340">
      <formula>IF(RIGHT(TEXT(AI61,"0.#"),1)=".",TRUE,FALSE)</formula>
    </cfRule>
  </conditionalFormatting>
  <conditionalFormatting sqref="AI60">
    <cfRule type="expression" dxfId="2005" priority="13337">
      <formula>IF(RIGHT(TEXT(AI60,"0.#"),1)=".",FALSE,TRUE)</formula>
    </cfRule>
    <cfRule type="expression" dxfId="2004" priority="13338">
      <formula>IF(RIGHT(TEXT(AI60,"0.#"),1)=".",TRUE,FALSE)</formula>
    </cfRule>
  </conditionalFormatting>
  <conditionalFormatting sqref="AM60">
    <cfRule type="expression" dxfId="2003" priority="13335">
      <formula>IF(RIGHT(TEXT(AM60,"0.#"),1)=".",FALSE,TRUE)</formula>
    </cfRule>
    <cfRule type="expression" dxfId="2002" priority="13336">
      <formula>IF(RIGHT(TEXT(AM60,"0.#"),1)=".",TRUE,FALSE)</formula>
    </cfRule>
  </conditionalFormatting>
  <conditionalFormatting sqref="AM61">
    <cfRule type="expression" dxfId="2001" priority="13333">
      <formula>IF(RIGHT(TEXT(AM61,"0.#"),1)=".",FALSE,TRUE)</formula>
    </cfRule>
    <cfRule type="expression" dxfId="2000" priority="13334">
      <formula>IF(RIGHT(TEXT(AM61,"0.#"),1)=".",TRUE,FALSE)</formula>
    </cfRule>
  </conditionalFormatting>
  <conditionalFormatting sqref="AM62">
    <cfRule type="expression" dxfId="1999" priority="13331">
      <formula>IF(RIGHT(TEXT(AM62,"0.#"),1)=".",FALSE,TRUE)</formula>
    </cfRule>
    <cfRule type="expression" dxfId="1998" priority="13332">
      <formula>IF(RIGHT(TEXT(AM62,"0.#"),1)=".",TRUE,FALSE)</formula>
    </cfRule>
  </conditionalFormatting>
  <conditionalFormatting sqref="AE87">
    <cfRule type="expression" dxfId="1997" priority="13317">
      <formula>IF(RIGHT(TEXT(AE87,"0.#"),1)=".",FALSE,TRUE)</formula>
    </cfRule>
    <cfRule type="expression" dxfId="1996" priority="13318">
      <formula>IF(RIGHT(TEXT(AE87,"0.#"),1)=".",TRUE,FALSE)</formula>
    </cfRule>
  </conditionalFormatting>
  <conditionalFormatting sqref="AE88">
    <cfRule type="expression" dxfId="1995" priority="13315">
      <formula>IF(RIGHT(TEXT(AE88,"0.#"),1)=".",FALSE,TRUE)</formula>
    </cfRule>
    <cfRule type="expression" dxfId="1994" priority="13316">
      <formula>IF(RIGHT(TEXT(AE88,"0.#"),1)=".",TRUE,FALSE)</formula>
    </cfRule>
  </conditionalFormatting>
  <conditionalFormatting sqref="AE89">
    <cfRule type="expression" dxfId="1993" priority="13313">
      <formula>IF(RIGHT(TEXT(AE89,"0.#"),1)=".",FALSE,TRUE)</formula>
    </cfRule>
    <cfRule type="expression" dxfId="1992" priority="13314">
      <formula>IF(RIGHT(TEXT(AE89,"0.#"),1)=".",TRUE,FALSE)</formula>
    </cfRule>
  </conditionalFormatting>
  <conditionalFormatting sqref="AI89">
    <cfRule type="expression" dxfId="1991" priority="13311">
      <formula>IF(RIGHT(TEXT(AI89,"0.#"),1)=".",FALSE,TRUE)</formula>
    </cfRule>
    <cfRule type="expression" dxfId="1990" priority="13312">
      <formula>IF(RIGHT(TEXT(AI89,"0.#"),1)=".",TRUE,FALSE)</formula>
    </cfRule>
  </conditionalFormatting>
  <conditionalFormatting sqref="AI88">
    <cfRule type="expression" dxfId="1989" priority="13309">
      <formula>IF(RIGHT(TEXT(AI88,"0.#"),1)=".",FALSE,TRUE)</formula>
    </cfRule>
    <cfRule type="expression" dxfId="1988" priority="13310">
      <formula>IF(RIGHT(TEXT(AI88,"0.#"),1)=".",TRUE,FALSE)</formula>
    </cfRule>
  </conditionalFormatting>
  <conditionalFormatting sqref="AI87">
    <cfRule type="expression" dxfId="1987" priority="13307">
      <formula>IF(RIGHT(TEXT(AI87,"0.#"),1)=".",FALSE,TRUE)</formula>
    </cfRule>
    <cfRule type="expression" dxfId="1986" priority="13308">
      <formula>IF(RIGHT(TEXT(AI87,"0.#"),1)=".",TRUE,FALSE)</formula>
    </cfRule>
  </conditionalFormatting>
  <conditionalFormatting sqref="AM88">
    <cfRule type="expression" dxfId="1985" priority="13303">
      <formula>IF(RIGHT(TEXT(AM88,"0.#"),1)=".",FALSE,TRUE)</formula>
    </cfRule>
    <cfRule type="expression" dxfId="1984" priority="13304">
      <formula>IF(RIGHT(TEXT(AM88,"0.#"),1)=".",TRUE,FALSE)</formula>
    </cfRule>
  </conditionalFormatting>
  <conditionalFormatting sqref="AM89">
    <cfRule type="expression" dxfId="1983" priority="13301">
      <formula>IF(RIGHT(TEXT(AM89,"0.#"),1)=".",FALSE,TRUE)</formula>
    </cfRule>
    <cfRule type="expression" dxfId="1982" priority="13302">
      <formula>IF(RIGHT(TEXT(AM89,"0.#"),1)=".",TRUE,FALSE)</formula>
    </cfRule>
  </conditionalFormatting>
  <conditionalFormatting sqref="AE92">
    <cfRule type="expression" dxfId="1981" priority="13287">
      <formula>IF(RIGHT(TEXT(AE92,"0.#"),1)=".",FALSE,TRUE)</formula>
    </cfRule>
    <cfRule type="expression" dxfId="1980" priority="13288">
      <formula>IF(RIGHT(TEXT(AE92,"0.#"),1)=".",TRUE,FALSE)</formula>
    </cfRule>
  </conditionalFormatting>
  <conditionalFormatting sqref="AE93">
    <cfRule type="expression" dxfId="1979" priority="13285">
      <formula>IF(RIGHT(TEXT(AE93,"0.#"),1)=".",FALSE,TRUE)</formula>
    </cfRule>
    <cfRule type="expression" dxfId="1978" priority="13286">
      <formula>IF(RIGHT(TEXT(AE93,"0.#"),1)=".",TRUE,FALSE)</formula>
    </cfRule>
  </conditionalFormatting>
  <conditionalFormatting sqref="AE94">
    <cfRule type="expression" dxfId="1977" priority="13283">
      <formula>IF(RIGHT(TEXT(AE94,"0.#"),1)=".",FALSE,TRUE)</formula>
    </cfRule>
    <cfRule type="expression" dxfId="1976" priority="13284">
      <formula>IF(RIGHT(TEXT(AE94,"0.#"),1)=".",TRUE,FALSE)</formula>
    </cfRule>
  </conditionalFormatting>
  <conditionalFormatting sqref="AI94">
    <cfRule type="expression" dxfId="1975" priority="13281">
      <formula>IF(RIGHT(TEXT(AI94,"0.#"),1)=".",FALSE,TRUE)</formula>
    </cfRule>
    <cfRule type="expression" dxfId="1974" priority="13282">
      <formula>IF(RIGHT(TEXT(AI94,"0.#"),1)=".",TRUE,FALSE)</formula>
    </cfRule>
  </conditionalFormatting>
  <conditionalFormatting sqref="AI93">
    <cfRule type="expression" dxfId="1973" priority="13279">
      <formula>IF(RIGHT(TEXT(AI93,"0.#"),1)=".",FALSE,TRUE)</formula>
    </cfRule>
    <cfRule type="expression" dxfId="1972" priority="13280">
      <formula>IF(RIGHT(TEXT(AI93,"0.#"),1)=".",TRUE,FALSE)</formula>
    </cfRule>
  </conditionalFormatting>
  <conditionalFormatting sqref="AI92">
    <cfRule type="expression" dxfId="1971" priority="13277">
      <formula>IF(RIGHT(TEXT(AI92,"0.#"),1)=".",FALSE,TRUE)</formula>
    </cfRule>
    <cfRule type="expression" dxfId="1970" priority="13278">
      <formula>IF(RIGHT(TEXT(AI92,"0.#"),1)=".",TRUE,FALSE)</formula>
    </cfRule>
  </conditionalFormatting>
  <conditionalFormatting sqref="AM92">
    <cfRule type="expression" dxfId="1969" priority="13275">
      <formula>IF(RIGHT(TEXT(AM92,"0.#"),1)=".",FALSE,TRUE)</formula>
    </cfRule>
    <cfRule type="expression" dxfId="1968" priority="13276">
      <formula>IF(RIGHT(TEXT(AM92,"0.#"),1)=".",TRUE,FALSE)</formula>
    </cfRule>
  </conditionalFormatting>
  <conditionalFormatting sqref="AM93">
    <cfRule type="expression" dxfId="1967" priority="13273">
      <formula>IF(RIGHT(TEXT(AM93,"0.#"),1)=".",FALSE,TRUE)</formula>
    </cfRule>
    <cfRule type="expression" dxfId="1966" priority="13274">
      <formula>IF(RIGHT(TEXT(AM93,"0.#"),1)=".",TRUE,FALSE)</formula>
    </cfRule>
  </conditionalFormatting>
  <conditionalFormatting sqref="AM94">
    <cfRule type="expression" dxfId="1965" priority="13271">
      <formula>IF(RIGHT(TEXT(AM94,"0.#"),1)=".",FALSE,TRUE)</formula>
    </cfRule>
    <cfRule type="expression" dxfId="1964" priority="13272">
      <formula>IF(RIGHT(TEXT(AM94,"0.#"),1)=".",TRUE,FALSE)</formula>
    </cfRule>
  </conditionalFormatting>
  <conditionalFormatting sqref="AE97">
    <cfRule type="expression" dxfId="1963" priority="13257">
      <formula>IF(RIGHT(TEXT(AE97,"0.#"),1)=".",FALSE,TRUE)</formula>
    </cfRule>
    <cfRule type="expression" dxfId="1962" priority="13258">
      <formula>IF(RIGHT(TEXT(AE97,"0.#"),1)=".",TRUE,FALSE)</formula>
    </cfRule>
  </conditionalFormatting>
  <conditionalFormatting sqref="AE98">
    <cfRule type="expression" dxfId="1961" priority="13255">
      <formula>IF(RIGHT(TEXT(AE98,"0.#"),1)=".",FALSE,TRUE)</formula>
    </cfRule>
    <cfRule type="expression" dxfId="1960" priority="13256">
      <formula>IF(RIGHT(TEXT(AE98,"0.#"),1)=".",TRUE,FALSE)</formula>
    </cfRule>
  </conditionalFormatting>
  <conditionalFormatting sqref="AE99">
    <cfRule type="expression" dxfId="1959" priority="13253">
      <formula>IF(RIGHT(TEXT(AE99,"0.#"),1)=".",FALSE,TRUE)</formula>
    </cfRule>
    <cfRule type="expression" dxfId="1958" priority="13254">
      <formula>IF(RIGHT(TEXT(AE99,"0.#"),1)=".",TRUE,FALSE)</formula>
    </cfRule>
  </conditionalFormatting>
  <conditionalFormatting sqref="AI99">
    <cfRule type="expression" dxfId="1957" priority="13251">
      <formula>IF(RIGHT(TEXT(AI99,"0.#"),1)=".",FALSE,TRUE)</formula>
    </cfRule>
    <cfRule type="expression" dxfId="1956" priority="13252">
      <formula>IF(RIGHT(TEXT(AI99,"0.#"),1)=".",TRUE,FALSE)</formula>
    </cfRule>
  </conditionalFormatting>
  <conditionalFormatting sqref="AI98">
    <cfRule type="expression" dxfId="1955" priority="13249">
      <formula>IF(RIGHT(TEXT(AI98,"0.#"),1)=".",FALSE,TRUE)</formula>
    </cfRule>
    <cfRule type="expression" dxfId="1954" priority="13250">
      <formula>IF(RIGHT(TEXT(AI98,"0.#"),1)=".",TRUE,FALSE)</formula>
    </cfRule>
  </conditionalFormatting>
  <conditionalFormatting sqref="AI97">
    <cfRule type="expression" dxfId="1953" priority="13247">
      <formula>IF(RIGHT(TEXT(AI97,"0.#"),1)=".",FALSE,TRUE)</formula>
    </cfRule>
    <cfRule type="expression" dxfId="1952" priority="13248">
      <formula>IF(RIGHT(TEXT(AI97,"0.#"),1)=".",TRUE,FALSE)</formula>
    </cfRule>
  </conditionalFormatting>
  <conditionalFormatting sqref="AM97">
    <cfRule type="expression" dxfId="1951" priority="13245">
      <formula>IF(RIGHT(TEXT(AM97,"0.#"),1)=".",FALSE,TRUE)</formula>
    </cfRule>
    <cfRule type="expression" dxfId="1950" priority="13246">
      <formula>IF(RIGHT(TEXT(AM97,"0.#"),1)=".",TRUE,FALSE)</formula>
    </cfRule>
  </conditionalFormatting>
  <conditionalFormatting sqref="AM98">
    <cfRule type="expression" dxfId="1949" priority="13243">
      <formula>IF(RIGHT(TEXT(AM98,"0.#"),1)=".",FALSE,TRUE)</formula>
    </cfRule>
    <cfRule type="expression" dxfId="1948" priority="13244">
      <formula>IF(RIGHT(TEXT(AM98,"0.#"),1)=".",TRUE,FALSE)</formula>
    </cfRule>
  </conditionalFormatting>
  <conditionalFormatting sqref="AM99">
    <cfRule type="expression" dxfId="1947" priority="13241">
      <formula>IF(RIGHT(TEXT(AM99,"0.#"),1)=".",FALSE,TRUE)</formula>
    </cfRule>
    <cfRule type="expression" dxfId="1946" priority="13242">
      <formula>IF(RIGHT(TEXT(AM99,"0.#"),1)=".",TRUE,FALSE)</formula>
    </cfRule>
  </conditionalFormatting>
  <conditionalFormatting sqref="AI101">
    <cfRule type="expression" dxfId="1945" priority="13227">
      <formula>IF(RIGHT(TEXT(AI101,"0.#"),1)=".",FALSE,TRUE)</formula>
    </cfRule>
    <cfRule type="expression" dxfId="1944" priority="13228">
      <formula>IF(RIGHT(TEXT(AI101,"0.#"),1)=".",TRUE,FALSE)</formula>
    </cfRule>
  </conditionalFormatting>
  <conditionalFormatting sqref="AM101">
    <cfRule type="expression" dxfId="1943" priority="13225">
      <formula>IF(RIGHT(TEXT(AM101,"0.#"),1)=".",FALSE,TRUE)</formula>
    </cfRule>
    <cfRule type="expression" dxfId="1942" priority="13226">
      <formula>IF(RIGHT(TEXT(AM101,"0.#"),1)=".",TRUE,FALSE)</formula>
    </cfRule>
  </conditionalFormatting>
  <conditionalFormatting sqref="AE102">
    <cfRule type="expression" dxfId="1941" priority="13223">
      <formula>IF(RIGHT(TEXT(AE102,"0.#"),1)=".",FALSE,TRUE)</formula>
    </cfRule>
    <cfRule type="expression" dxfId="1940" priority="13224">
      <formula>IF(RIGHT(TEXT(AE102,"0.#"),1)=".",TRUE,FALSE)</formula>
    </cfRule>
  </conditionalFormatting>
  <conditionalFormatting sqref="AI102">
    <cfRule type="expression" dxfId="1939" priority="13221">
      <formula>IF(RIGHT(TEXT(AI102,"0.#"),1)=".",FALSE,TRUE)</formula>
    </cfRule>
    <cfRule type="expression" dxfId="1938" priority="13222">
      <formula>IF(RIGHT(TEXT(AI102,"0.#"),1)=".",TRUE,FALSE)</formula>
    </cfRule>
  </conditionalFormatting>
  <conditionalFormatting sqref="AM102">
    <cfRule type="expression" dxfId="1937" priority="13219">
      <formula>IF(RIGHT(TEXT(AM102,"0.#"),1)=".",FALSE,TRUE)</formula>
    </cfRule>
    <cfRule type="expression" dxfId="1936" priority="13220">
      <formula>IF(RIGHT(TEXT(AM102,"0.#"),1)=".",TRUE,FALSE)</formula>
    </cfRule>
  </conditionalFormatting>
  <conditionalFormatting sqref="AQ102">
    <cfRule type="expression" dxfId="1935" priority="13217">
      <formula>IF(RIGHT(TEXT(AQ102,"0.#"),1)=".",FALSE,TRUE)</formula>
    </cfRule>
    <cfRule type="expression" dxfId="1934" priority="13218">
      <formula>IF(RIGHT(TEXT(AQ102,"0.#"),1)=".",TRUE,FALSE)</formula>
    </cfRule>
  </conditionalFormatting>
  <conditionalFormatting sqref="AE104">
    <cfRule type="expression" dxfId="1933" priority="13215">
      <formula>IF(RIGHT(TEXT(AE104,"0.#"),1)=".",FALSE,TRUE)</formula>
    </cfRule>
    <cfRule type="expression" dxfId="1932" priority="13216">
      <formula>IF(RIGHT(TEXT(AE104,"0.#"),1)=".",TRUE,FALSE)</formula>
    </cfRule>
  </conditionalFormatting>
  <conditionalFormatting sqref="AI104">
    <cfRule type="expression" dxfId="1931" priority="13213">
      <formula>IF(RIGHT(TEXT(AI104,"0.#"),1)=".",FALSE,TRUE)</formula>
    </cfRule>
    <cfRule type="expression" dxfId="1930" priority="13214">
      <formula>IF(RIGHT(TEXT(AI104,"0.#"),1)=".",TRUE,FALSE)</formula>
    </cfRule>
  </conditionalFormatting>
  <conditionalFormatting sqref="AM104">
    <cfRule type="expression" dxfId="1929" priority="13211">
      <formula>IF(RIGHT(TEXT(AM104,"0.#"),1)=".",FALSE,TRUE)</formula>
    </cfRule>
    <cfRule type="expression" dxfId="1928" priority="13212">
      <formula>IF(RIGHT(TEXT(AM104,"0.#"),1)=".",TRUE,FALSE)</formula>
    </cfRule>
  </conditionalFormatting>
  <conditionalFormatting sqref="AE105">
    <cfRule type="expression" dxfId="1927" priority="13209">
      <formula>IF(RIGHT(TEXT(AE105,"0.#"),1)=".",FALSE,TRUE)</formula>
    </cfRule>
    <cfRule type="expression" dxfId="1926" priority="13210">
      <formula>IF(RIGHT(TEXT(AE105,"0.#"),1)=".",TRUE,FALSE)</formula>
    </cfRule>
  </conditionalFormatting>
  <conditionalFormatting sqref="AI105">
    <cfRule type="expression" dxfId="1925" priority="13207">
      <formula>IF(RIGHT(TEXT(AI105,"0.#"),1)=".",FALSE,TRUE)</formula>
    </cfRule>
    <cfRule type="expression" dxfId="1924" priority="13208">
      <formula>IF(RIGHT(TEXT(AI105,"0.#"),1)=".",TRUE,FALSE)</formula>
    </cfRule>
  </conditionalFormatting>
  <conditionalFormatting sqref="AM105">
    <cfRule type="expression" dxfId="1923" priority="13205">
      <formula>IF(RIGHT(TEXT(AM105,"0.#"),1)=".",FALSE,TRUE)</formula>
    </cfRule>
    <cfRule type="expression" dxfId="1922" priority="13206">
      <formula>IF(RIGHT(TEXT(AM105,"0.#"),1)=".",TRUE,FALSE)</formula>
    </cfRule>
  </conditionalFormatting>
  <conditionalFormatting sqref="AE107">
    <cfRule type="expression" dxfId="1921" priority="13201">
      <formula>IF(RIGHT(TEXT(AE107,"0.#"),1)=".",FALSE,TRUE)</formula>
    </cfRule>
    <cfRule type="expression" dxfId="1920" priority="13202">
      <formula>IF(RIGHT(TEXT(AE107,"0.#"),1)=".",TRUE,FALSE)</formula>
    </cfRule>
  </conditionalFormatting>
  <conditionalFormatting sqref="AI107">
    <cfRule type="expression" dxfId="1919" priority="13199">
      <formula>IF(RIGHT(TEXT(AI107,"0.#"),1)=".",FALSE,TRUE)</formula>
    </cfRule>
    <cfRule type="expression" dxfId="1918" priority="13200">
      <formula>IF(RIGHT(TEXT(AI107,"0.#"),1)=".",TRUE,FALSE)</formula>
    </cfRule>
  </conditionalFormatting>
  <conditionalFormatting sqref="AM107">
    <cfRule type="expression" dxfId="1917" priority="13197">
      <formula>IF(RIGHT(TEXT(AM107,"0.#"),1)=".",FALSE,TRUE)</formula>
    </cfRule>
    <cfRule type="expression" dxfId="1916" priority="13198">
      <formula>IF(RIGHT(TEXT(AM107,"0.#"),1)=".",TRUE,FALSE)</formula>
    </cfRule>
  </conditionalFormatting>
  <conditionalFormatting sqref="AE108">
    <cfRule type="expression" dxfId="1915" priority="13195">
      <formula>IF(RIGHT(TEXT(AE108,"0.#"),1)=".",FALSE,TRUE)</formula>
    </cfRule>
    <cfRule type="expression" dxfId="1914" priority="13196">
      <formula>IF(RIGHT(TEXT(AE108,"0.#"),1)=".",TRUE,FALSE)</formula>
    </cfRule>
  </conditionalFormatting>
  <conditionalFormatting sqref="AI108">
    <cfRule type="expression" dxfId="1913" priority="13193">
      <formula>IF(RIGHT(TEXT(AI108,"0.#"),1)=".",FALSE,TRUE)</formula>
    </cfRule>
    <cfRule type="expression" dxfId="1912" priority="13194">
      <formula>IF(RIGHT(TEXT(AI108,"0.#"),1)=".",TRUE,FALSE)</formula>
    </cfRule>
  </conditionalFormatting>
  <conditionalFormatting sqref="AM108">
    <cfRule type="expression" dxfId="1911" priority="13191">
      <formula>IF(RIGHT(TEXT(AM108,"0.#"),1)=".",FALSE,TRUE)</formula>
    </cfRule>
    <cfRule type="expression" dxfId="1910" priority="13192">
      <formula>IF(RIGHT(TEXT(AM108,"0.#"),1)=".",TRUE,FALSE)</formula>
    </cfRule>
  </conditionalFormatting>
  <conditionalFormatting sqref="AE110">
    <cfRule type="expression" dxfId="1909" priority="13187">
      <formula>IF(RIGHT(TEXT(AE110,"0.#"),1)=".",FALSE,TRUE)</formula>
    </cfRule>
    <cfRule type="expression" dxfId="1908" priority="13188">
      <formula>IF(RIGHT(TEXT(AE110,"0.#"),1)=".",TRUE,FALSE)</formula>
    </cfRule>
  </conditionalFormatting>
  <conditionalFormatting sqref="AI110">
    <cfRule type="expression" dxfId="1907" priority="13185">
      <formula>IF(RIGHT(TEXT(AI110,"0.#"),1)=".",FALSE,TRUE)</formula>
    </cfRule>
    <cfRule type="expression" dxfId="1906" priority="13186">
      <formula>IF(RIGHT(TEXT(AI110,"0.#"),1)=".",TRUE,FALSE)</formula>
    </cfRule>
  </conditionalFormatting>
  <conditionalFormatting sqref="AM110">
    <cfRule type="expression" dxfId="1905" priority="13183">
      <formula>IF(RIGHT(TEXT(AM110,"0.#"),1)=".",FALSE,TRUE)</formula>
    </cfRule>
    <cfRule type="expression" dxfId="1904" priority="13184">
      <formula>IF(RIGHT(TEXT(AM110,"0.#"),1)=".",TRUE,FALSE)</formula>
    </cfRule>
  </conditionalFormatting>
  <conditionalFormatting sqref="AE111">
    <cfRule type="expression" dxfId="1903" priority="13181">
      <formula>IF(RIGHT(TEXT(AE111,"0.#"),1)=".",FALSE,TRUE)</formula>
    </cfRule>
    <cfRule type="expression" dxfId="1902" priority="13182">
      <formula>IF(RIGHT(TEXT(AE111,"0.#"),1)=".",TRUE,FALSE)</formula>
    </cfRule>
  </conditionalFormatting>
  <conditionalFormatting sqref="AI111">
    <cfRule type="expression" dxfId="1901" priority="13179">
      <formula>IF(RIGHT(TEXT(AI111,"0.#"),1)=".",FALSE,TRUE)</formula>
    </cfRule>
    <cfRule type="expression" dxfId="1900" priority="13180">
      <formula>IF(RIGHT(TEXT(AI111,"0.#"),1)=".",TRUE,FALSE)</formula>
    </cfRule>
  </conditionalFormatting>
  <conditionalFormatting sqref="AM111">
    <cfRule type="expression" dxfId="1899" priority="13177">
      <formula>IF(RIGHT(TEXT(AM111,"0.#"),1)=".",FALSE,TRUE)</formula>
    </cfRule>
    <cfRule type="expression" dxfId="1898" priority="13178">
      <formula>IF(RIGHT(TEXT(AM111,"0.#"),1)=".",TRUE,FALSE)</formula>
    </cfRule>
  </conditionalFormatting>
  <conditionalFormatting sqref="AE113">
    <cfRule type="expression" dxfId="1897" priority="13173">
      <formula>IF(RIGHT(TEXT(AE113,"0.#"),1)=".",FALSE,TRUE)</formula>
    </cfRule>
    <cfRule type="expression" dxfId="1896" priority="13174">
      <formula>IF(RIGHT(TEXT(AE113,"0.#"),1)=".",TRUE,FALSE)</formula>
    </cfRule>
  </conditionalFormatting>
  <conditionalFormatting sqref="AI113">
    <cfRule type="expression" dxfId="1895" priority="13171">
      <formula>IF(RIGHT(TEXT(AI113,"0.#"),1)=".",FALSE,TRUE)</formula>
    </cfRule>
    <cfRule type="expression" dxfId="1894" priority="13172">
      <formula>IF(RIGHT(TEXT(AI113,"0.#"),1)=".",TRUE,FALSE)</formula>
    </cfRule>
  </conditionalFormatting>
  <conditionalFormatting sqref="AM113">
    <cfRule type="expression" dxfId="1893" priority="13169">
      <formula>IF(RIGHT(TEXT(AM113,"0.#"),1)=".",FALSE,TRUE)</formula>
    </cfRule>
    <cfRule type="expression" dxfId="1892" priority="13170">
      <formula>IF(RIGHT(TEXT(AM113,"0.#"),1)=".",TRUE,FALSE)</formula>
    </cfRule>
  </conditionalFormatting>
  <conditionalFormatting sqref="AE114">
    <cfRule type="expression" dxfId="1891" priority="13167">
      <formula>IF(RIGHT(TEXT(AE114,"0.#"),1)=".",FALSE,TRUE)</formula>
    </cfRule>
    <cfRule type="expression" dxfId="1890" priority="13168">
      <formula>IF(RIGHT(TEXT(AE114,"0.#"),1)=".",TRUE,FALSE)</formula>
    </cfRule>
  </conditionalFormatting>
  <conditionalFormatting sqref="AI114">
    <cfRule type="expression" dxfId="1889" priority="13165">
      <formula>IF(RIGHT(TEXT(AI114,"0.#"),1)=".",FALSE,TRUE)</formula>
    </cfRule>
    <cfRule type="expression" dxfId="1888" priority="13166">
      <formula>IF(RIGHT(TEXT(AI114,"0.#"),1)=".",TRUE,FALSE)</formula>
    </cfRule>
  </conditionalFormatting>
  <conditionalFormatting sqref="AM114">
    <cfRule type="expression" dxfId="1887" priority="13163">
      <formula>IF(RIGHT(TEXT(AM114,"0.#"),1)=".",FALSE,TRUE)</formula>
    </cfRule>
    <cfRule type="expression" dxfId="1886" priority="13164">
      <formula>IF(RIGHT(TEXT(AM114,"0.#"),1)=".",TRUE,FALSE)</formula>
    </cfRule>
  </conditionalFormatting>
  <conditionalFormatting sqref="AE116 AQ116">
    <cfRule type="expression" dxfId="1885" priority="13159">
      <formula>IF(RIGHT(TEXT(AE116,"0.#"),1)=".",FALSE,TRUE)</formula>
    </cfRule>
    <cfRule type="expression" dxfId="1884" priority="13160">
      <formula>IF(RIGHT(TEXT(AE116,"0.#"),1)=".",TRUE,FALSE)</formula>
    </cfRule>
  </conditionalFormatting>
  <conditionalFormatting sqref="AI116">
    <cfRule type="expression" dxfId="1883" priority="13157">
      <formula>IF(RIGHT(TEXT(AI116,"0.#"),1)=".",FALSE,TRUE)</formula>
    </cfRule>
    <cfRule type="expression" dxfId="1882" priority="13158">
      <formula>IF(RIGHT(TEXT(AI116,"0.#"),1)=".",TRUE,FALSE)</formula>
    </cfRule>
  </conditionalFormatting>
  <conditionalFormatting sqref="AM116">
    <cfRule type="expression" dxfId="1881" priority="13155">
      <formula>IF(RIGHT(TEXT(AM116,"0.#"),1)=".",FALSE,TRUE)</formula>
    </cfRule>
    <cfRule type="expression" dxfId="1880" priority="13156">
      <formula>IF(RIGHT(TEXT(AM116,"0.#"),1)=".",TRUE,FALSE)</formula>
    </cfRule>
  </conditionalFormatting>
  <conditionalFormatting sqref="AE117 AM117">
    <cfRule type="expression" dxfId="1879" priority="13153">
      <formula>IF(RIGHT(TEXT(AE117,"0.#"),1)=".",FALSE,TRUE)</formula>
    </cfRule>
    <cfRule type="expression" dxfId="1878" priority="13154">
      <formula>IF(RIGHT(TEXT(AE117,"0.#"),1)=".",TRUE,FALSE)</formula>
    </cfRule>
  </conditionalFormatting>
  <conditionalFormatting sqref="AI117">
    <cfRule type="expression" dxfId="1877" priority="13151">
      <formula>IF(RIGHT(TEXT(AI117,"0.#"),1)=".",FALSE,TRUE)</formula>
    </cfRule>
    <cfRule type="expression" dxfId="1876" priority="13152">
      <formula>IF(RIGHT(TEXT(AI117,"0.#"),1)=".",TRUE,FALSE)</formula>
    </cfRule>
  </conditionalFormatting>
  <conditionalFormatting sqref="AQ117">
    <cfRule type="expression" dxfId="1875" priority="13147">
      <formula>IF(RIGHT(TEXT(AQ117,"0.#"),1)=".",FALSE,TRUE)</formula>
    </cfRule>
    <cfRule type="expression" dxfId="1874" priority="13148">
      <formula>IF(RIGHT(TEXT(AQ117,"0.#"),1)=".",TRUE,FALSE)</formula>
    </cfRule>
  </conditionalFormatting>
  <conditionalFormatting sqref="AE119 AQ119">
    <cfRule type="expression" dxfId="1873" priority="13145">
      <formula>IF(RIGHT(TEXT(AE119,"0.#"),1)=".",FALSE,TRUE)</formula>
    </cfRule>
    <cfRule type="expression" dxfId="1872" priority="13146">
      <formula>IF(RIGHT(TEXT(AE119,"0.#"),1)=".",TRUE,FALSE)</formula>
    </cfRule>
  </conditionalFormatting>
  <conditionalFormatting sqref="AI119">
    <cfRule type="expression" dxfId="1871" priority="13143">
      <formula>IF(RIGHT(TEXT(AI119,"0.#"),1)=".",FALSE,TRUE)</formula>
    </cfRule>
    <cfRule type="expression" dxfId="1870" priority="13144">
      <formula>IF(RIGHT(TEXT(AI119,"0.#"),1)=".",TRUE,FALSE)</formula>
    </cfRule>
  </conditionalFormatting>
  <conditionalFormatting sqref="AM119">
    <cfRule type="expression" dxfId="1869" priority="13141">
      <formula>IF(RIGHT(TEXT(AM119,"0.#"),1)=".",FALSE,TRUE)</formula>
    </cfRule>
    <cfRule type="expression" dxfId="1868" priority="13142">
      <formula>IF(RIGHT(TEXT(AM119,"0.#"),1)=".",TRUE,FALSE)</formula>
    </cfRule>
  </conditionalFormatting>
  <conditionalFormatting sqref="AQ120">
    <cfRule type="expression" dxfId="1867" priority="13133">
      <formula>IF(RIGHT(TEXT(AQ120,"0.#"),1)=".",FALSE,TRUE)</formula>
    </cfRule>
    <cfRule type="expression" dxfId="1866" priority="13134">
      <formula>IF(RIGHT(TEXT(AQ120,"0.#"),1)=".",TRUE,FALSE)</formula>
    </cfRule>
  </conditionalFormatting>
  <conditionalFormatting sqref="AE122 AQ122">
    <cfRule type="expression" dxfId="1865" priority="13131">
      <formula>IF(RIGHT(TEXT(AE122,"0.#"),1)=".",FALSE,TRUE)</formula>
    </cfRule>
    <cfRule type="expression" dxfId="1864" priority="13132">
      <formula>IF(RIGHT(TEXT(AE122,"0.#"),1)=".",TRUE,FALSE)</formula>
    </cfRule>
  </conditionalFormatting>
  <conditionalFormatting sqref="AI122">
    <cfRule type="expression" dxfId="1863" priority="13129">
      <formula>IF(RIGHT(TEXT(AI122,"0.#"),1)=".",FALSE,TRUE)</formula>
    </cfRule>
    <cfRule type="expression" dxfId="1862" priority="13130">
      <formula>IF(RIGHT(TEXT(AI122,"0.#"),1)=".",TRUE,FALSE)</formula>
    </cfRule>
  </conditionalFormatting>
  <conditionalFormatting sqref="AM122">
    <cfRule type="expression" dxfId="1861" priority="13127">
      <formula>IF(RIGHT(TEXT(AM122,"0.#"),1)=".",FALSE,TRUE)</formula>
    </cfRule>
    <cfRule type="expression" dxfId="1860" priority="13128">
      <formula>IF(RIGHT(TEXT(AM122,"0.#"),1)=".",TRUE,FALSE)</formula>
    </cfRule>
  </conditionalFormatting>
  <conditionalFormatting sqref="AQ123">
    <cfRule type="expression" dxfId="1859" priority="13119">
      <formula>IF(RIGHT(TEXT(AQ123,"0.#"),1)=".",FALSE,TRUE)</formula>
    </cfRule>
    <cfRule type="expression" dxfId="1858" priority="13120">
      <formula>IF(RIGHT(TEXT(AQ123,"0.#"),1)=".",TRUE,FALSE)</formula>
    </cfRule>
  </conditionalFormatting>
  <conditionalFormatting sqref="AE125 AQ125">
    <cfRule type="expression" dxfId="1857" priority="13117">
      <formula>IF(RIGHT(TEXT(AE125,"0.#"),1)=".",FALSE,TRUE)</formula>
    </cfRule>
    <cfRule type="expression" dxfId="1856" priority="13118">
      <formula>IF(RIGHT(TEXT(AE125,"0.#"),1)=".",TRUE,FALSE)</formula>
    </cfRule>
  </conditionalFormatting>
  <conditionalFormatting sqref="AI125">
    <cfRule type="expression" dxfId="1855" priority="13115">
      <formula>IF(RIGHT(TEXT(AI125,"0.#"),1)=".",FALSE,TRUE)</formula>
    </cfRule>
    <cfRule type="expression" dxfId="1854" priority="13116">
      <formula>IF(RIGHT(TEXT(AI125,"0.#"),1)=".",TRUE,FALSE)</formula>
    </cfRule>
  </conditionalFormatting>
  <conditionalFormatting sqref="AM125">
    <cfRule type="expression" dxfId="1853" priority="13113">
      <formula>IF(RIGHT(TEXT(AM125,"0.#"),1)=".",FALSE,TRUE)</formula>
    </cfRule>
    <cfRule type="expression" dxfId="1852" priority="13114">
      <formula>IF(RIGHT(TEXT(AM125,"0.#"),1)=".",TRUE,FALSE)</formula>
    </cfRule>
  </conditionalFormatting>
  <conditionalFormatting sqref="AQ126">
    <cfRule type="expression" dxfId="1851" priority="13105">
      <formula>IF(RIGHT(TEXT(AQ126,"0.#"),1)=".",FALSE,TRUE)</formula>
    </cfRule>
    <cfRule type="expression" dxfId="1850" priority="13106">
      <formula>IF(RIGHT(TEXT(AQ126,"0.#"),1)=".",TRUE,FALSE)</formula>
    </cfRule>
  </conditionalFormatting>
  <conditionalFormatting sqref="AE128 AQ128">
    <cfRule type="expression" dxfId="1849" priority="13103">
      <formula>IF(RIGHT(TEXT(AE128,"0.#"),1)=".",FALSE,TRUE)</formula>
    </cfRule>
    <cfRule type="expression" dxfId="1848" priority="13104">
      <formula>IF(RIGHT(TEXT(AE128,"0.#"),1)=".",TRUE,FALSE)</formula>
    </cfRule>
  </conditionalFormatting>
  <conditionalFormatting sqref="AI128">
    <cfRule type="expression" dxfId="1847" priority="13101">
      <formula>IF(RIGHT(TEXT(AI128,"0.#"),1)=".",FALSE,TRUE)</formula>
    </cfRule>
    <cfRule type="expression" dxfId="1846" priority="13102">
      <formula>IF(RIGHT(TEXT(AI128,"0.#"),1)=".",TRUE,FALSE)</formula>
    </cfRule>
  </conditionalFormatting>
  <conditionalFormatting sqref="AM128">
    <cfRule type="expression" dxfId="1845" priority="13099">
      <formula>IF(RIGHT(TEXT(AM128,"0.#"),1)=".",FALSE,TRUE)</formula>
    </cfRule>
    <cfRule type="expression" dxfId="1844" priority="13100">
      <formula>IF(RIGHT(TEXT(AM128,"0.#"),1)=".",TRUE,FALSE)</formula>
    </cfRule>
  </conditionalFormatting>
  <conditionalFormatting sqref="AQ129">
    <cfRule type="expression" dxfId="1843" priority="13091">
      <formula>IF(RIGHT(TEXT(AQ129,"0.#"),1)=".",FALSE,TRUE)</formula>
    </cfRule>
    <cfRule type="expression" dxfId="1842" priority="13092">
      <formula>IF(RIGHT(TEXT(AQ129,"0.#"),1)=".",TRUE,FALSE)</formula>
    </cfRule>
  </conditionalFormatting>
  <conditionalFormatting sqref="AE75">
    <cfRule type="expression" dxfId="1841" priority="13089">
      <formula>IF(RIGHT(TEXT(AE75,"0.#"),1)=".",FALSE,TRUE)</formula>
    </cfRule>
    <cfRule type="expression" dxfId="1840" priority="13090">
      <formula>IF(RIGHT(TEXT(AE75,"0.#"),1)=".",TRUE,FALSE)</formula>
    </cfRule>
  </conditionalFormatting>
  <conditionalFormatting sqref="AE76">
    <cfRule type="expression" dxfId="1839" priority="13087">
      <formula>IF(RIGHT(TEXT(AE76,"0.#"),1)=".",FALSE,TRUE)</formula>
    </cfRule>
    <cfRule type="expression" dxfId="1838" priority="13088">
      <formula>IF(RIGHT(TEXT(AE76,"0.#"),1)=".",TRUE,FALSE)</formula>
    </cfRule>
  </conditionalFormatting>
  <conditionalFormatting sqref="AE77">
    <cfRule type="expression" dxfId="1837" priority="13085">
      <formula>IF(RIGHT(TEXT(AE77,"0.#"),1)=".",FALSE,TRUE)</formula>
    </cfRule>
    <cfRule type="expression" dxfId="1836" priority="13086">
      <formula>IF(RIGHT(TEXT(AE77,"0.#"),1)=".",TRUE,FALSE)</formula>
    </cfRule>
  </conditionalFormatting>
  <conditionalFormatting sqref="AI77">
    <cfRule type="expression" dxfId="1835" priority="13083">
      <formula>IF(RIGHT(TEXT(AI77,"0.#"),1)=".",FALSE,TRUE)</formula>
    </cfRule>
    <cfRule type="expression" dxfId="1834" priority="13084">
      <formula>IF(RIGHT(TEXT(AI77,"0.#"),1)=".",TRUE,FALSE)</formula>
    </cfRule>
  </conditionalFormatting>
  <conditionalFormatting sqref="AI76">
    <cfRule type="expression" dxfId="1833" priority="13081">
      <formula>IF(RIGHT(TEXT(AI76,"0.#"),1)=".",FALSE,TRUE)</formula>
    </cfRule>
    <cfRule type="expression" dxfId="1832" priority="13082">
      <formula>IF(RIGHT(TEXT(AI76,"0.#"),1)=".",TRUE,FALSE)</formula>
    </cfRule>
  </conditionalFormatting>
  <conditionalFormatting sqref="AI75">
    <cfRule type="expression" dxfId="1831" priority="13079">
      <formula>IF(RIGHT(TEXT(AI75,"0.#"),1)=".",FALSE,TRUE)</formula>
    </cfRule>
    <cfRule type="expression" dxfId="1830" priority="13080">
      <formula>IF(RIGHT(TEXT(AI75,"0.#"),1)=".",TRUE,FALSE)</formula>
    </cfRule>
  </conditionalFormatting>
  <conditionalFormatting sqref="AM75">
    <cfRule type="expression" dxfId="1829" priority="13077">
      <formula>IF(RIGHT(TEXT(AM75,"0.#"),1)=".",FALSE,TRUE)</formula>
    </cfRule>
    <cfRule type="expression" dxfId="1828" priority="13078">
      <formula>IF(RIGHT(TEXT(AM75,"0.#"),1)=".",TRUE,FALSE)</formula>
    </cfRule>
  </conditionalFormatting>
  <conditionalFormatting sqref="AM76">
    <cfRule type="expression" dxfId="1827" priority="13075">
      <formula>IF(RIGHT(TEXT(AM76,"0.#"),1)=".",FALSE,TRUE)</formula>
    </cfRule>
    <cfRule type="expression" dxfId="1826" priority="13076">
      <formula>IF(RIGHT(TEXT(AM76,"0.#"),1)=".",TRUE,FALSE)</formula>
    </cfRule>
  </conditionalFormatting>
  <conditionalFormatting sqref="AM77">
    <cfRule type="expression" dxfId="1825" priority="13073">
      <formula>IF(RIGHT(TEXT(AM77,"0.#"),1)=".",FALSE,TRUE)</formula>
    </cfRule>
    <cfRule type="expression" dxfId="1824" priority="13074">
      <formula>IF(RIGHT(TEXT(AM77,"0.#"),1)=".",TRUE,FALSE)</formula>
    </cfRule>
  </conditionalFormatting>
  <conditionalFormatting sqref="AE134:AE135 AI134:AI135 AM134:AM135 AQ134:AQ135 AU134:AU135">
    <cfRule type="expression" dxfId="1823" priority="13059">
      <formula>IF(RIGHT(TEXT(AE134,"0.#"),1)=".",FALSE,TRUE)</formula>
    </cfRule>
    <cfRule type="expression" dxfId="1822" priority="13060">
      <formula>IF(RIGHT(TEXT(AE134,"0.#"),1)=".",TRUE,FALSE)</formula>
    </cfRule>
  </conditionalFormatting>
  <conditionalFormatting sqref="AE433">
    <cfRule type="expression" dxfId="1821" priority="13029">
      <formula>IF(RIGHT(TEXT(AE433,"0.#"),1)=".",FALSE,TRUE)</formula>
    </cfRule>
    <cfRule type="expression" dxfId="1820" priority="13030">
      <formula>IF(RIGHT(TEXT(AE433,"0.#"),1)=".",TRUE,FALSE)</formula>
    </cfRule>
  </conditionalFormatting>
  <conditionalFormatting sqref="AM435">
    <cfRule type="expression" dxfId="1819" priority="13013">
      <formula>IF(RIGHT(TEXT(AM435,"0.#"),1)=".",FALSE,TRUE)</formula>
    </cfRule>
    <cfRule type="expression" dxfId="1818" priority="13014">
      <formula>IF(RIGHT(TEXT(AM435,"0.#"),1)=".",TRUE,FALSE)</formula>
    </cfRule>
  </conditionalFormatting>
  <conditionalFormatting sqref="AE434">
    <cfRule type="expression" dxfId="1817" priority="13027">
      <formula>IF(RIGHT(TEXT(AE434,"0.#"),1)=".",FALSE,TRUE)</formula>
    </cfRule>
    <cfRule type="expression" dxfId="1816" priority="13028">
      <formula>IF(RIGHT(TEXT(AE434,"0.#"),1)=".",TRUE,FALSE)</formula>
    </cfRule>
  </conditionalFormatting>
  <conditionalFormatting sqref="AE435">
    <cfRule type="expression" dxfId="1815" priority="13025">
      <formula>IF(RIGHT(TEXT(AE435,"0.#"),1)=".",FALSE,TRUE)</formula>
    </cfRule>
    <cfRule type="expression" dxfId="1814" priority="13026">
      <formula>IF(RIGHT(TEXT(AE435,"0.#"),1)=".",TRUE,FALSE)</formula>
    </cfRule>
  </conditionalFormatting>
  <conditionalFormatting sqref="AM433">
    <cfRule type="expression" dxfId="1813" priority="13017">
      <formula>IF(RIGHT(TEXT(AM433,"0.#"),1)=".",FALSE,TRUE)</formula>
    </cfRule>
    <cfRule type="expression" dxfId="1812" priority="13018">
      <formula>IF(RIGHT(TEXT(AM433,"0.#"),1)=".",TRUE,FALSE)</formula>
    </cfRule>
  </conditionalFormatting>
  <conditionalFormatting sqref="AM434">
    <cfRule type="expression" dxfId="1811" priority="13015">
      <formula>IF(RIGHT(TEXT(AM434,"0.#"),1)=".",FALSE,TRUE)</formula>
    </cfRule>
    <cfRule type="expression" dxfId="1810" priority="13016">
      <formula>IF(RIGHT(TEXT(AM434,"0.#"),1)=".",TRUE,FALSE)</formula>
    </cfRule>
  </conditionalFormatting>
  <conditionalFormatting sqref="AU433">
    <cfRule type="expression" dxfId="1809" priority="13005">
      <formula>IF(RIGHT(TEXT(AU433,"0.#"),1)=".",FALSE,TRUE)</formula>
    </cfRule>
    <cfRule type="expression" dxfId="1808" priority="13006">
      <formula>IF(RIGHT(TEXT(AU433,"0.#"),1)=".",TRUE,FALSE)</formula>
    </cfRule>
  </conditionalFormatting>
  <conditionalFormatting sqref="AU434">
    <cfRule type="expression" dxfId="1807" priority="13003">
      <formula>IF(RIGHT(TEXT(AU434,"0.#"),1)=".",FALSE,TRUE)</formula>
    </cfRule>
    <cfRule type="expression" dxfId="1806" priority="13004">
      <formula>IF(RIGHT(TEXT(AU434,"0.#"),1)=".",TRUE,FALSE)</formula>
    </cfRule>
  </conditionalFormatting>
  <conditionalFormatting sqref="AU435">
    <cfRule type="expression" dxfId="1805" priority="13001">
      <formula>IF(RIGHT(TEXT(AU435,"0.#"),1)=".",FALSE,TRUE)</formula>
    </cfRule>
    <cfRule type="expression" dxfId="1804" priority="13002">
      <formula>IF(RIGHT(TEXT(AU435,"0.#"),1)=".",TRUE,FALSE)</formula>
    </cfRule>
  </conditionalFormatting>
  <conditionalFormatting sqref="AI435">
    <cfRule type="expression" dxfId="1803" priority="12935">
      <formula>IF(RIGHT(TEXT(AI435,"0.#"),1)=".",FALSE,TRUE)</formula>
    </cfRule>
    <cfRule type="expression" dxfId="1802" priority="12936">
      <formula>IF(RIGHT(TEXT(AI435,"0.#"),1)=".",TRUE,FALSE)</formula>
    </cfRule>
  </conditionalFormatting>
  <conditionalFormatting sqref="AI433">
    <cfRule type="expression" dxfId="1801" priority="12939">
      <formula>IF(RIGHT(TEXT(AI433,"0.#"),1)=".",FALSE,TRUE)</formula>
    </cfRule>
    <cfRule type="expression" dxfId="1800" priority="12940">
      <formula>IF(RIGHT(TEXT(AI433,"0.#"),1)=".",TRUE,FALSE)</formula>
    </cfRule>
  </conditionalFormatting>
  <conditionalFormatting sqref="AI434">
    <cfRule type="expression" dxfId="1799" priority="12937">
      <formula>IF(RIGHT(TEXT(AI434,"0.#"),1)=".",FALSE,TRUE)</formula>
    </cfRule>
    <cfRule type="expression" dxfId="1798" priority="12938">
      <formula>IF(RIGHT(TEXT(AI434,"0.#"),1)=".",TRUE,FALSE)</formula>
    </cfRule>
  </conditionalFormatting>
  <conditionalFormatting sqref="AQ434">
    <cfRule type="expression" dxfId="1797" priority="12921">
      <formula>IF(RIGHT(TEXT(AQ434,"0.#"),1)=".",FALSE,TRUE)</formula>
    </cfRule>
    <cfRule type="expression" dxfId="1796" priority="12922">
      <formula>IF(RIGHT(TEXT(AQ434,"0.#"),1)=".",TRUE,FALSE)</formula>
    </cfRule>
  </conditionalFormatting>
  <conditionalFormatting sqref="AQ435">
    <cfRule type="expression" dxfId="1795" priority="12907">
      <formula>IF(RIGHT(TEXT(AQ435,"0.#"),1)=".",FALSE,TRUE)</formula>
    </cfRule>
    <cfRule type="expression" dxfId="1794" priority="12908">
      <formula>IF(RIGHT(TEXT(AQ435,"0.#"),1)=".",TRUE,FALSE)</formula>
    </cfRule>
  </conditionalFormatting>
  <conditionalFormatting sqref="AQ433">
    <cfRule type="expression" dxfId="1793" priority="12905">
      <formula>IF(RIGHT(TEXT(AQ433,"0.#"),1)=".",FALSE,TRUE)</formula>
    </cfRule>
    <cfRule type="expression" dxfId="1792" priority="12906">
      <formula>IF(RIGHT(TEXT(AQ433,"0.#"),1)=".",TRUE,FALSE)</formula>
    </cfRule>
  </conditionalFormatting>
  <conditionalFormatting sqref="AL842:AO867">
    <cfRule type="expression" dxfId="1791" priority="6629">
      <formula>IF(AND(AL842&gt;=0,RIGHT(TEXT(AL842,"0.#"),1)&lt;&gt;"."),TRUE,FALSE)</formula>
    </cfRule>
    <cfRule type="expression" dxfId="1790" priority="6630">
      <formula>IF(AND(AL842&gt;=0,RIGHT(TEXT(AL842,"0.#"),1)="."),TRUE,FALSE)</formula>
    </cfRule>
    <cfRule type="expression" dxfId="1789" priority="6631">
      <formula>IF(AND(AL842&lt;0,RIGHT(TEXT(AL842,"0.#"),1)&lt;&gt;"."),TRUE,FALSE)</formula>
    </cfRule>
    <cfRule type="expression" dxfId="1788" priority="6632">
      <formula>IF(AND(AL842&lt;0,RIGHT(TEXT(AL842,"0.#"),1)="."),TRUE,FALSE)</formula>
    </cfRule>
  </conditionalFormatting>
  <conditionalFormatting sqref="AQ53:AQ55">
    <cfRule type="expression" dxfId="1787" priority="4651">
      <formula>IF(RIGHT(TEXT(AQ53,"0.#"),1)=".",FALSE,TRUE)</formula>
    </cfRule>
    <cfRule type="expression" dxfId="1786" priority="4652">
      <formula>IF(RIGHT(TEXT(AQ53,"0.#"),1)=".",TRUE,FALSE)</formula>
    </cfRule>
  </conditionalFormatting>
  <conditionalFormatting sqref="AU53:AU55">
    <cfRule type="expression" dxfId="1785" priority="4649">
      <formula>IF(RIGHT(TEXT(AU53,"0.#"),1)=".",FALSE,TRUE)</formula>
    </cfRule>
    <cfRule type="expression" dxfId="1784" priority="4650">
      <formula>IF(RIGHT(TEXT(AU53,"0.#"),1)=".",TRUE,FALSE)</formula>
    </cfRule>
  </conditionalFormatting>
  <conditionalFormatting sqref="AQ60:AQ62">
    <cfRule type="expression" dxfId="1783" priority="4647">
      <formula>IF(RIGHT(TEXT(AQ60,"0.#"),1)=".",FALSE,TRUE)</formula>
    </cfRule>
    <cfRule type="expression" dxfId="1782" priority="4648">
      <formula>IF(RIGHT(TEXT(AQ60,"0.#"),1)=".",TRUE,FALSE)</formula>
    </cfRule>
  </conditionalFormatting>
  <conditionalFormatting sqref="AU60:AU62">
    <cfRule type="expression" dxfId="1781" priority="4645">
      <formula>IF(RIGHT(TEXT(AU60,"0.#"),1)=".",FALSE,TRUE)</formula>
    </cfRule>
    <cfRule type="expression" dxfId="1780" priority="4646">
      <formula>IF(RIGHT(TEXT(AU60,"0.#"),1)=".",TRUE,FALSE)</formula>
    </cfRule>
  </conditionalFormatting>
  <conditionalFormatting sqref="AQ75:AQ77">
    <cfRule type="expression" dxfId="1779" priority="4643">
      <formula>IF(RIGHT(TEXT(AQ75,"0.#"),1)=".",FALSE,TRUE)</formula>
    </cfRule>
    <cfRule type="expression" dxfId="1778" priority="4644">
      <formula>IF(RIGHT(TEXT(AQ75,"0.#"),1)=".",TRUE,FALSE)</formula>
    </cfRule>
  </conditionalFormatting>
  <conditionalFormatting sqref="AU75:AU77">
    <cfRule type="expression" dxfId="1777" priority="4641">
      <formula>IF(RIGHT(TEXT(AU75,"0.#"),1)=".",FALSE,TRUE)</formula>
    </cfRule>
    <cfRule type="expression" dxfId="1776" priority="4642">
      <formula>IF(RIGHT(TEXT(AU75,"0.#"),1)=".",TRUE,FALSE)</formula>
    </cfRule>
  </conditionalFormatting>
  <conditionalFormatting sqref="AQ87:AQ89">
    <cfRule type="expression" dxfId="1775" priority="4639">
      <formula>IF(RIGHT(TEXT(AQ87,"0.#"),1)=".",FALSE,TRUE)</formula>
    </cfRule>
    <cfRule type="expression" dxfId="1774" priority="4640">
      <formula>IF(RIGHT(TEXT(AQ87,"0.#"),1)=".",TRUE,FALSE)</formula>
    </cfRule>
  </conditionalFormatting>
  <conditionalFormatting sqref="AU87:AU89">
    <cfRule type="expression" dxfId="1773" priority="4637">
      <formula>IF(RIGHT(TEXT(AU87,"0.#"),1)=".",FALSE,TRUE)</formula>
    </cfRule>
    <cfRule type="expression" dxfId="1772" priority="4638">
      <formula>IF(RIGHT(TEXT(AU87,"0.#"),1)=".",TRUE,FALSE)</formula>
    </cfRule>
  </conditionalFormatting>
  <conditionalFormatting sqref="AQ92:AQ94">
    <cfRule type="expression" dxfId="1771" priority="4635">
      <formula>IF(RIGHT(TEXT(AQ92,"0.#"),1)=".",FALSE,TRUE)</formula>
    </cfRule>
    <cfRule type="expression" dxfId="1770" priority="4636">
      <formula>IF(RIGHT(TEXT(AQ92,"0.#"),1)=".",TRUE,FALSE)</formula>
    </cfRule>
  </conditionalFormatting>
  <conditionalFormatting sqref="AU92:AU94">
    <cfRule type="expression" dxfId="1769" priority="4633">
      <formula>IF(RIGHT(TEXT(AU92,"0.#"),1)=".",FALSE,TRUE)</formula>
    </cfRule>
    <cfRule type="expression" dxfId="1768" priority="4634">
      <formula>IF(RIGHT(TEXT(AU92,"0.#"),1)=".",TRUE,FALSE)</formula>
    </cfRule>
  </conditionalFormatting>
  <conditionalFormatting sqref="AQ97:AQ99">
    <cfRule type="expression" dxfId="1767" priority="4631">
      <formula>IF(RIGHT(TEXT(AQ97,"0.#"),1)=".",FALSE,TRUE)</formula>
    </cfRule>
    <cfRule type="expression" dxfId="1766" priority="4632">
      <formula>IF(RIGHT(TEXT(AQ97,"0.#"),1)=".",TRUE,FALSE)</formula>
    </cfRule>
  </conditionalFormatting>
  <conditionalFormatting sqref="AU97:AU99">
    <cfRule type="expression" dxfId="1765" priority="4629">
      <formula>IF(RIGHT(TEXT(AU97,"0.#"),1)=".",FALSE,TRUE)</formula>
    </cfRule>
    <cfRule type="expression" dxfId="1764" priority="4630">
      <formula>IF(RIGHT(TEXT(AU97,"0.#"),1)=".",TRUE,FALSE)</formula>
    </cfRule>
  </conditionalFormatting>
  <conditionalFormatting sqref="AE458">
    <cfRule type="expression" dxfId="1763" priority="4323">
      <formula>IF(RIGHT(TEXT(AE458,"0.#"),1)=".",FALSE,TRUE)</formula>
    </cfRule>
    <cfRule type="expression" dxfId="1762" priority="4324">
      <formula>IF(RIGHT(TEXT(AE458,"0.#"),1)=".",TRUE,FALSE)</formula>
    </cfRule>
  </conditionalFormatting>
  <conditionalFormatting sqref="AM460">
    <cfRule type="expression" dxfId="1761" priority="4313">
      <formula>IF(RIGHT(TEXT(AM460,"0.#"),1)=".",FALSE,TRUE)</formula>
    </cfRule>
    <cfRule type="expression" dxfId="1760" priority="4314">
      <formula>IF(RIGHT(TEXT(AM460,"0.#"),1)=".",TRUE,FALSE)</formula>
    </cfRule>
  </conditionalFormatting>
  <conditionalFormatting sqref="AE459">
    <cfRule type="expression" dxfId="1759" priority="4321">
      <formula>IF(RIGHT(TEXT(AE459,"0.#"),1)=".",FALSE,TRUE)</formula>
    </cfRule>
    <cfRule type="expression" dxfId="1758" priority="4322">
      <formula>IF(RIGHT(TEXT(AE459,"0.#"),1)=".",TRUE,FALSE)</formula>
    </cfRule>
  </conditionalFormatting>
  <conditionalFormatting sqref="AE460">
    <cfRule type="expression" dxfId="1757" priority="4319">
      <formula>IF(RIGHT(TEXT(AE460,"0.#"),1)=".",FALSE,TRUE)</formula>
    </cfRule>
    <cfRule type="expression" dxfId="1756" priority="4320">
      <formula>IF(RIGHT(TEXT(AE460,"0.#"),1)=".",TRUE,FALSE)</formula>
    </cfRule>
  </conditionalFormatting>
  <conditionalFormatting sqref="AM458">
    <cfRule type="expression" dxfId="1755" priority="4317">
      <formula>IF(RIGHT(TEXT(AM458,"0.#"),1)=".",FALSE,TRUE)</formula>
    </cfRule>
    <cfRule type="expression" dxfId="1754" priority="4318">
      <formula>IF(RIGHT(TEXT(AM458,"0.#"),1)=".",TRUE,FALSE)</formula>
    </cfRule>
  </conditionalFormatting>
  <conditionalFormatting sqref="AM459">
    <cfRule type="expression" dxfId="1753" priority="4315">
      <formula>IF(RIGHT(TEXT(AM459,"0.#"),1)=".",FALSE,TRUE)</formula>
    </cfRule>
    <cfRule type="expression" dxfId="1752" priority="4316">
      <formula>IF(RIGHT(TEXT(AM459,"0.#"),1)=".",TRUE,FALSE)</formula>
    </cfRule>
  </conditionalFormatting>
  <conditionalFormatting sqref="AU458">
    <cfRule type="expression" dxfId="1751" priority="4311">
      <formula>IF(RIGHT(TEXT(AU458,"0.#"),1)=".",FALSE,TRUE)</formula>
    </cfRule>
    <cfRule type="expression" dxfId="1750" priority="4312">
      <formula>IF(RIGHT(TEXT(AU458,"0.#"),1)=".",TRUE,FALSE)</formula>
    </cfRule>
  </conditionalFormatting>
  <conditionalFormatting sqref="AU459">
    <cfRule type="expression" dxfId="1749" priority="4309">
      <formula>IF(RIGHT(TEXT(AU459,"0.#"),1)=".",FALSE,TRUE)</formula>
    </cfRule>
    <cfRule type="expression" dxfId="1748" priority="4310">
      <formula>IF(RIGHT(TEXT(AU459,"0.#"),1)=".",TRUE,FALSE)</formula>
    </cfRule>
  </conditionalFormatting>
  <conditionalFormatting sqref="AU460">
    <cfRule type="expression" dxfId="1747" priority="4307">
      <formula>IF(RIGHT(TEXT(AU460,"0.#"),1)=".",FALSE,TRUE)</formula>
    </cfRule>
    <cfRule type="expression" dxfId="1746" priority="4308">
      <formula>IF(RIGHT(TEXT(AU460,"0.#"),1)=".",TRUE,FALSE)</formula>
    </cfRule>
  </conditionalFormatting>
  <conditionalFormatting sqref="AI460">
    <cfRule type="expression" dxfId="1745" priority="4301">
      <formula>IF(RIGHT(TEXT(AI460,"0.#"),1)=".",FALSE,TRUE)</formula>
    </cfRule>
    <cfRule type="expression" dxfId="1744" priority="4302">
      <formula>IF(RIGHT(TEXT(AI460,"0.#"),1)=".",TRUE,FALSE)</formula>
    </cfRule>
  </conditionalFormatting>
  <conditionalFormatting sqref="AI458">
    <cfRule type="expression" dxfId="1743" priority="4305">
      <formula>IF(RIGHT(TEXT(AI458,"0.#"),1)=".",FALSE,TRUE)</formula>
    </cfRule>
    <cfRule type="expression" dxfId="1742" priority="4306">
      <formula>IF(RIGHT(TEXT(AI458,"0.#"),1)=".",TRUE,FALSE)</formula>
    </cfRule>
  </conditionalFormatting>
  <conditionalFormatting sqref="AI459">
    <cfRule type="expression" dxfId="1741" priority="4303">
      <formula>IF(RIGHT(TEXT(AI459,"0.#"),1)=".",FALSE,TRUE)</formula>
    </cfRule>
    <cfRule type="expression" dxfId="1740" priority="4304">
      <formula>IF(RIGHT(TEXT(AI459,"0.#"),1)=".",TRUE,FALSE)</formula>
    </cfRule>
  </conditionalFormatting>
  <conditionalFormatting sqref="AQ459">
    <cfRule type="expression" dxfId="1739" priority="4299">
      <formula>IF(RIGHT(TEXT(AQ459,"0.#"),1)=".",FALSE,TRUE)</formula>
    </cfRule>
    <cfRule type="expression" dxfId="1738" priority="4300">
      <formula>IF(RIGHT(TEXT(AQ459,"0.#"),1)=".",TRUE,FALSE)</formula>
    </cfRule>
  </conditionalFormatting>
  <conditionalFormatting sqref="AQ460">
    <cfRule type="expression" dxfId="1737" priority="4297">
      <formula>IF(RIGHT(TEXT(AQ460,"0.#"),1)=".",FALSE,TRUE)</formula>
    </cfRule>
    <cfRule type="expression" dxfId="1736" priority="4298">
      <formula>IF(RIGHT(TEXT(AQ460,"0.#"),1)=".",TRUE,FALSE)</formula>
    </cfRule>
  </conditionalFormatting>
  <conditionalFormatting sqref="AQ458">
    <cfRule type="expression" dxfId="1735" priority="4295">
      <formula>IF(RIGHT(TEXT(AQ458,"0.#"),1)=".",FALSE,TRUE)</formula>
    </cfRule>
    <cfRule type="expression" dxfId="1734" priority="4296">
      <formula>IF(RIGHT(TEXT(AQ458,"0.#"),1)=".",TRUE,FALSE)</formula>
    </cfRule>
  </conditionalFormatting>
  <conditionalFormatting sqref="AE120 AM120">
    <cfRule type="expression" dxfId="1733" priority="2973">
      <formula>IF(RIGHT(TEXT(AE120,"0.#"),1)=".",FALSE,TRUE)</formula>
    </cfRule>
    <cfRule type="expression" dxfId="1732" priority="2974">
      <formula>IF(RIGHT(TEXT(AE120,"0.#"),1)=".",TRUE,FALSE)</formula>
    </cfRule>
  </conditionalFormatting>
  <conditionalFormatting sqref="AI126">
    <cfRule type="expression" dxfId="1731" priority="2963">
      <formula>IF(RIGHT(TEXT(AI126,"0.#"),1)=".",FALSE,TRUE)</formula>
    </cfRule>
    <cfRule type="expression" dxfId="1730" priority="2964">
      <formula>IF(RIGHT(TEXT(AI126,"0.#"),1)=".",TRUE,FALSE)</formula>
    </cfRule>
  </conditionalFormatting>
  <conditionalFormatting sqref="AI120">
    <cfRule type="expression" dxfId="1729" priority="2971">
      <formula>IF(RIGHT(TEXT(AI120,"0.#"),1)=".",FALSE,TRUE)</formula>
    </cfRule>
    <cfRule type="expression" dxfId="1728" priority="2972">
      <formula>IF(RIGHT(TEXT(AI120,"0.#"),1)=".",TRUE,FALSE)</formula>
    </cfRule>
  </conditionalFormatting>
  <conditionalFormatting sqref="AE123 AM123">
    <cfRule type="expression" dxfId="1727" priority="2969">
      <formula>IF(RIGHT(TEXT(AE123,"0.#"),1)=".",FALSE,TRUE)</formula>
    </cfRule>
    <cfRule type="expression" dxfId="1726" priority="2970">
      <formula>IF(RIGHT(TEXT(AE123,"0.#"),1)=".",TRUE,FALSE)</formula>
    </cfRule>
  </conditionalFormatting>
  <conditionalFormatting sqref="AI123">
    <cfRule type="expression" dxfId="1725" priority="2967">
      <formula>IF(RIGHT(TEXT(AI123,"0.#"),1)=".",FALSE,TRUE)</formula>
    </cfRule>
    <cfRule type="expression" dxfId="1724" priority="2968">
      <formula>IF(RIGHT(TEXT(AI123,"0.#"),1)=".",TRUE,FALSE)</formula>
    </cfRule>
  </conditionalFormatting>
  <conditionalFormatting sqref="AE126 AM126">
    <cfRule type="expression" dxfId="1723" priority="2965">
      <formula>IF(RIGHT(TEXT(AE126,"0.#"),1)=".",FALSE,TRUE)</formula>
    </cfRule>
    <cfRule type="expression" dxfId="1722" priority="2966">
      <formula>IF(RIGHT(TEXT(AE126,"0.#"),1)=".",TRUE,FALSE)</formula>
    </cfRule>
  </conditionalFormatting>
  <conditionalFormatting sqref="AE129 AM129">
    <cfRule type="expression" dxfId="1721" priority="2961">
      <formula>IF(RIGHT(TEXT(AE129,"0.#"),1)=".",FALSE,TRUE)</formula>
    </cfRule>
    <cfRule type="expression" dxfId="1720" priority="2962">
      <formula>IF(RIGHT(TEXT(AE129,"0.#"),1)=".",TRUE,FALSE)</formula>
    </cfRule>
  </conditionalFormatting>
  <conditionalFormatting sqref="AI129">
    <cfRule type="expression" dxfId="1719" priority="2959">
      <formula>IF(RIGHT(TEXT(AI129,"0.#"),1)=".",FALSE,TRUE)</formula>
    </cfRule>
    <cfRule type="expression" dxfId="1718" priority="2960">
      <formula>IF(RIGHT(TEXT(AI129,"0.#"),1)=".",TRUE,FALSE)</formula>
    </cfRule>
  </conditionalFormatting>
  <conditionalFormatting sqref="Y842:Y867">
    <cfRule type="expression" dxfId="1717" priority="2957">
      <formula>IF(RIGHT(TEXT(Y842,"0.#"),1)=".",FALSE,TRUE)</formula>
    </cfRule>
    <cfRule type="expression" dxfId="1716" priority="2958">
      <formula>IF(RIGHT(TEXT(Y842,"0.#"),1)=".",TRUE,FALSE)</formula>
    </cfRule>
  </conditionalFormatting>
  <conditionalFormatting sqref="AU518">
    <cfRule type="expression" dxfId="1715" priority="1467">
      <formula>IF(RIGHT(TEXT(AU518,"0.#"),1)=".",FALSE,TRUE)</formula>
    </cfRule>
    <cfRule type="expression" dxfId="1714" priority="1468">
      <formula>IF(RIGHT(TEXT(AU518,"0.#"),1)=".",TRUE,FALSE)</formula>
    </cfRule>
  </conditionalFormatting>
  <conditionalFormatting sqref="AQ551">
    <cfRule type="expression" dxfId="1713" priority="1243">
      <formula>IF(RIGHT(TEXT(AQ551,"0.#"),1)=".",FALSE,TRUE)</formula>
    </cfRule>
    <cfRule type="expression" dxfId="1712" priority="1244">
      <formula>IF(RIGHT(TEXT(AQ551,"0.#"),1)=".",TRUE,FALSE)</formula>
    </cfRule>
  </conditionalFormatting>
  <conditionalFormatting sqref="AE556">
    <cfRule type="expression" dxfId="1711" priority="1241">
      <formula>IF(RIGHT(TEXT(AE556,"0.#"),1)=".",FALSE,TRUE)</formula>
    </cfRule>
    <cfRule type="expression" dxfId="1710" priority="1242">
      <formula>IF(RIGHT(TEXT(AE556,"0.#"),1)=".",TRUE,FALSE)</formula>
    </cfRule>
  </conditionalFormatting>
  <conditionalFormatting sqref="AE557">
    <cfRule type="expression" dxfId="1709" priority="1239">
      <formula>IF(RIGHT(TEXT(AE557,"0.#"),1)=".",FALSE,TRUE)</formula>
    </cfRule>
    <cfRule type="expression" dxfId="1708" priority="1240">
      <formula>IF(RIGHT(TEXT(AE557,"0.#"),1)=".",TRUE,FALSE)</formula>
    </cfRule>
  </conditionalFormatting>
  <conditionalFormatting sqref="AE558">
    <cfRule type="expression" dxfId="1707" priority="1237">
      <formula>IF(RIGHT(TEXT(AE558,"0.#"),1)=".",FALSE,TRUE)</formula>
    </cfRule>
    <cfRule type="expression" dxfId="1706" priority="1238">
      <formula>IF(RIGHT(TEXT(AE558,"0.#"),1)=".",TRUE,FALSE)</formula>
    </cfRule>
  </conditionalFormatting>
  <conditionalFormatting sqref="AU556">
    <cfRule type="expression" dxfId="1705" priority="1229">
      <formula>IF(RIGHT(TEXT(AU556,"0.#"),1)=".",FALSE,TRUE)</formula>
    </cfRule>
    <cfRule type="expression" dxfId="1704" priority="1230">
      <formula>IF(RIGHT(TEXT(AU556,"0.#"),1)=".",TRUE,FALSE)</formula>
    </cfRule>
  </conditionalFormatting>
  <conditionalFormatting sqref="AU557">
    <cfRule type="expression" dxfId="1703" priority="1227">
      <formula>IF(RIGHT(TEXT(AU557,"0.#"),1)=".",FALSE,TRUE)</formula>
    </cfRule>
    <cfRule type="expression" dxfId="1702" priority="1228">
      <formula>IF(RIGHT(TEXT(AU557,"0.#"),1)=".",TRUE,FALSE)</formula>
    </cfRule>
  </conditionalFormatting>
  <conditionalFormatting sqref="AU558">
    <cfRule type="expression" dxfId="1701" priority="1225">
      <formula>IF(RIGHT(TEXT(AU558,"0.#"),1)=".",FALSE,TRUE)</formula>
    </cfRule>
    <cfRule type="expression" dxfId="1700" priority="1226">
      <formula>IF(RIGHT(TEXT(AU558,"0.#"),1)=".",TRUE,FALSE)</formula>
    </cfRule>
  </conditionalFormatting>
  <conditionalFormatting sqref="AQ557">
    <cfRule type="expression" dxfId="1699" priority="1217">
      <formula>IF(RIGHT(TEXT(AQ557,"0.#"),1)=".",FALSE,TRUE)</formula>
    </cfRule>
    <cfRule type="expression" dxfId="1698" priority="1218">
      <formula>IF(RIGHT(TEXT(AQ557,"0.#"),1)=".",TRUE,FALSE)</formula>
    </cfRule>
  </conditionalFormatting>
  <conditionalFormatting sqref="AQ558">
    <cfRule type="expression" dxfId="1697" priority="1215">
      <formula>IF(RIGHT(TEXT(AQ558,"0.#"),1)=".",FALSE,TRUE)</formula>
    </cfRule>
    <cfRule type="expression" dxfId="1696" priority="1216">
      <formula>IF(RIGHT(TEXT(AQ558,"0.#"),1)=".",TRUE,FALSE)</formula>
    </cfRule>
  </conditionalFormatting>
  <conditionalFormatting sqref="AQ556">
    <cfRule type="expression" dxfId="1695" priority="1213">
      <formula>IF(RIGHT(TEXT(AQ556,"0.#"),1)=".",FALSE,TRUE)</formula>
    </cfRule>
    <cfRule type="expression" dxfId="1694" priority="1214">
      <formula>IF(RIGHT(TEXT(AQ556,"0.#"),1)=".",TRUE,FALSE)</formula>
    </cfRule>
  </conditionalFormatting>
  <conditionalFormatting sqref="AE561">
    <cfRule type="expression" dxfId="1693" priority="1211">
      <formula>IF(RIGHT(TEXT(AE561,"0.#"),1)=".",FALSE,TRUE)</formula>
    </cfRule>
    <cfRule type="expression" dxfId="1692" priority="1212">
      <formula>IF(RIGHT(TEXT(AE561,"0.#"),1)=".",TRUE,FALSE)</formula>
    </cfRule>
  </conditionalFormatting>
  <conditionalFormatting sqref="AE562">
    <cfRule type="expression" dxfId="1691" priority="1209">
      <formula>IF(RIGHT(TEXT(AE562,"0.#"),1)=".",FALSE,TRUE)</formula>
    </cfRule>
    <cfRule type="expression" dxfId="1690" priority="1210">
      <formula>IF(RIGHT(TEXT(AE562,"0.#"),1)=".",TRUE,FALSE)</formula>
    </cfRule>
  </conditionalFormatting>
  <conditionalFormatting sqref="AE563">
    <cfRule type="expression" dxfId="1689" priority="1207">
      <formula>IF(RIGHT(TEXT(AE563,"0.#"),1)=".",FALSE,TRUE)</formula>
    </cfRule>
    <cfRule type="expression" dxfId="1688" priority="1208">
      <formula>IF(RIGHT(TEXT(AE563,"0.#"),1)=".",TRUE,FALSE)</formula>
    </cfRule>
  </conditionalFormatting>
  <conditionalFormatting sqref="AL1103:AO1132">
    <cfRule type="expression" dxfId="1687" priority="2863">
      <formula>IF(AND(AL1103&gt;=0,RIGHT(TEXT(AL1103,"0.#"),1)&lt;&gt;"."),TRUE,FALSE)</formula>
    </cfRule>
    <cfRule type="expression" dxfId="1686" priority="2864">
      <formula>IF(AND(AL1103&gt;=0,RIGHT(TEXT(AL1103,"0.#"),1)="."),TRUE,FALSE)</formula>
    </cfRule>
    <cfRule type="expression" dxfId="1685" priority="2865">
      <formula>IF(AND(AL1103&lt;0,RIGHT(TEXT(AL1103,"0.#"),1)&lt;&gt;"."),TRUE,FALSE)</formula>
    </cfRule>
    <cfRule type="expression" dxfId="1684" priority="2866">
      <formula>IF(AND(AL1103&lt;0,RIGHT(TEXT(AL1103,"0.#"),1)="."),TRUE,FALSE)</formula>
    </cfRule>
  </conditionalFormatting>
  <conditionalFormatting sqref="Y1103:Y1132">
    <cfRule type="expression" dxfId="1683" priority="2861">
      <formula>IF(RIGHT(TEXT(Y1103,"0.#"),1)=".",FALSE,TRUE)</formula>
    </cfRule>
    <cfRule type="expression" dxfId="1682" priority="2862">
      <formula>IF(RIGHT(TEXT(Y1103,"0.#"),1)=".",TRUE,FALSE)</formula>
    </cfRule>
  </conditionalFormatting>
  <conditionalFormatting sqref="AQ553">
    <cfRule type="expression" dxfId="1681" priority="1245">
      <formula>IF(RIGHT(TEXT(AQ553,"0.#"),1)=".",FALSE,TRUE)</formula>
    </cfRule>
    <cfRule type="expression" dxfId="1680" priority="1246">
      <formula>IF(RIGHT(TEXT(AQ553,"0.#"),1)=".",TRUE,FALSE)</formula>
    </cfRule>
  </conditionalFormatting>
  <conditionalFormatting sqref="AU552">
    <cfRule type="expression" dxfId="1679" priority="1257">
      <formula>IF(RIGHT(TEXT(AU552,"0.#"),1)=".",FALSE,TRUE)</formula>
    </cfRule>
    <cfRule type="expression" dxfId="1678" priority="1258">
      <formula>IF(RIGHT(TEXT(AU552,"0.#"),1)=".",TRUE,FALSE)</formula>
    </cfRule>
  </conditionalFormatting>
  <conditionalFormatting sqref="AE552">
    <cfRule type="expression" dxfId="1677" priority="1269">
      <formula>IF(RIGHT(TEXT(AE552,"0.#"),1)=".",FALSE,TRUE)</formula>
    </cfRule>
    <cfRule type="expression" dxfId="1676" priority="1270">
      <formula>IF(RIGHT(TEXT(AE552,"0.#"),1)=".",TRUE,FALSE)</formula>
    </cfRule>
  </conditionalFormatting>
  <conditionalFormatting sqref="AQ548">
    <cfRule type="expression" dxfId="1675" priority="1275">
      <formula>IF(RIGHT(TEXT(AQ548,"0.#"),1)=".",FALSE,TRUE)</formula>
    </cfRule>
    <cfRule type="expression" dxfId="1674" priority="1276">
      <formula>IF(RIGHT(TEXT(AQ548,"0.#"),1)=".",TRUE,FALSE)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73:AO900">
    <cfRule type="expression" dxfId="1259" priority="2075">
      <formula>IF(AND(AL873&gt;=0,RIGHT(TEXT(AL873,"0.#"),1)&lt;&gt;"."),TRUE,FALSE)</formula>
    </cfRule>
    <cfRule type="expression" dxfId="1258" priority="2076">
      <formula>IF(AND(AL873&gt;=0,RIGHT(TEXT(AL873,"0.#"),1)="."),TRUE,FALSE)</formula>
    </cfRule>
    <cfRule type="expression" dxfId="1257" priority="2077">
      <formula>IF(AND(AL873&lt;0,RIGHT(TEXT(AL873,"0.#"),1)&lt;&gt;"."),TRUE,FALSE)</formula>
    </cfRule>
    <cfRule type="expression" dxfId="1256" priority="2078">
      <formula>IF(AND(AL873&lt;0,RIGHT(TEXT(AL873,"0.#"),1)="."),TRUE,FALSE)</formula>
    </cfRule>
  </conditionalFormatting>
  <conditionalFormatting sqref="AL871:AO872">
    <cfRule type="expression" dxfId="1255" priority="2069">
      <formula>IF(AND(AL871&gt;=0,RIGHT(TEXT(AL871,"0.#"),1)&lt;&gt;"."),TRUE,FALSE)</formula>
    </cfRule>
    <cfRule type="expression" dxfId="1254" priority="2070">
      <formula>IF(AND(AL871&gt;=0,RIGHT(TEXT(AL871,"0.#"),1)="."),TRUE,FALSE)</formula>
    </cfRule>
    <cfRule type="expression" dxfId="1253" priority="2071">
      <formula>IF(AND(AL871&lt;0,RIGHT(TEXT(AL871,"0.#"),1)&lt;&gt;"."),TRUE,FALSE)</formula>
    </cfRule>
    <cfRule type="expression" dxfId="1252" priority="2072">
      <formula>IF(AND(AL871&lt;0,RIGHT(TEXT(AL871,"0.#"),1)="."),TRUE,FALSE)</formula>
    </cfRule>
  </conditionalFormatting>
  <conditionalFormatting sqref="AL906:AO933">
    <cfRule type="expression" dxfId="1251" priority="2063">
      <formula>IF(AND(AL906&gt;=0,RIGHT(TEXT(AL906,"0.#"),1)&lt;&gt;"."),TRUE,FALSE)</formula>
    </cfRule>
    <cfRule type="expression" dxfId="1250" priority="2064">
      <formula>IF(AND(AL906&gt;=0,RIGHT(TEXT(AL906,"0.#"),1)="."),TRUE,FALSE)</formula>
    </cfRule>
    <cfRule type="expression" dxfId="1249" priority="2065">
      <formula>IF(AND(AL906&lt;0,RIGHT(TEXT(AL906,"0.#"),1)&lt;&gt;"."),TRUE,FALSE)</formula>
    </cfRule>
    <cfRule type="expression" dxfId="1248" priority="2066">
      <formula>IF(AND(AL906&lt;0,RIGHT(TEXT(AL906,"0.#"),1)="."),TRUE,FALSE)</formula>
    </cfRule>
  </conditionalFormatting>
  <conditionalFormatting sqref="AL904:AO905">
    <cfRule type="expression" dxfId="1247" priority="2057">
      <formula>IF(AND(AL904&gt;=0,RIGHT(TEXT(AL904,"0.#"),1)&lt;&gt;"."),TRUE,FALSE)</formula>
    </cfRule>
    <cfRule type="expression" dxfId="1246" priority="2058">
      <formula>IF(AND(AL904&gt;=0,RIGHT(TEXT(AL904,"0.#"),1)="."),TRUE,FALSE)</formula>
    </cfRule>
    <cfRule type="expression" dxfId="1245" priority="2059">
      <formula>IF(AND(AL904&lt;0,RIGHT(TEXT(AL904,"0.#"),1)&lt;&gt;"."),TRUE,FALSE)</formula>
    </cfRule>
    <cfRule type="expression" dxfId="1244" priority="2060">
      <formula>IF(AND(AL904&lt;0,RIGHT(TEXT(AL904,"0.#"),1)="."),TRUE,FALSE)</formula>
    </cfRule>
  </conditionalFormatting>
  <conditionalFormatting sqref="AL939:AO966">
    <cfRule type="expression" dxfId="1243" priority="2051">
      <formula>IF(AND(AL939&gt;=0,RIGHT(TEXT(AL939,"0.#"),1)&lt;&gt;"."),TRUE,FALSE)</formula>
    </cfRule>
    <cfRule type="expression" dxfId="1242" priority="2052">
      <formula>IF(AND(AL939&gt;=0,RIGHT(TEXT(AL939,"0.#"),1)="."),TRUE,FALSE)</formula>
    </cfRule>
    <cfRule type="expression" dxfId="1241" priority="2053">
      <formula>IF(AND(AL939&lt;0,RIGHT(TEXT(AL939,"0.#"),1)&lt;&gt;"."),TRUE,FALSE)</formula>
    </cfRule>
    <cfRule type="expression" dxfId="1240" priority="2054">
      <formula>IF(AND(AL939&lt;0,RIGHT(TEXT(AL939,"0.#"),1)="."),TRUE,FALSE)</formula>
    </cfRule>
  </conditionalFormatting>
  <conditionalFormatting sqref="AL937:AO938">
    <cfRule type="expression" dxfId="1239" priority="2045">
      <formula>IF(AND(AL937&gt;=0,RIGHT(TEXT(AL937,"0.#"),1)&lt;&gt;"."),TRUE,FALSE)</formula>
    </cfRule>
    <cfRule type="expression" dxfId="1238" priority="2046">
      <formula>IF(AND(AL937&gt;=0,RIGHT(TEXT(AL937,"0.#"),1)="."),TRUE,FALSE)</formula>
    </cfRule>
    <cfRule type="expression" dxfId="1237" priority="2047">
      <formula>IF(AND(AL937&lt;0,RIGHT(TEXT(AL937,"0.#"),1)&lt;&gt;"."),TRUE,FALSE)</formula>
    </cfRule>
    <cfRule type="expression" dxfId="1236" priority="2048">
      <formula>IF(AND(AL937&lt;0,RIGHT(TEXT(AL937,"0.#"),1)="."),TRUE,FALSE)</formula>
    </cfRule>
  </conditionalFormatting>
  <conditionalFormatting sqref="AL972:AO999">
    <cfRule type="expression" dxfId="1235" priority="2039">
      <formula>IF(AND(AL972&gt;=0,RIGHT(TEXT(AL972,"0.#"),1)&lt;&gt;"."),TRUE,FALSE)</formula>
    </cfRule>
    <cfRule type="expression" dxfId="1234" priority="2040">
      <formula>IF(AND(AL972&gt;=0,RIGHT(TEXT(AL972,"0.#"),1)="."),TRUE,FALSE)</formula>
    </cfRule>
    <cfRule type="expression" dxfId="1233" priority="2041">
      <formula>IF(AND(AL972&lt;0,RIGHT(TEXT(AL972,"0.#"),1)&lt;&gt;"."),TRUE,FALSE)</formula>
    </cfRule>
    <cfRule type="expression" dxfId="1232" priority="2042">
      <formula>IF(AND(AL972&lt;0,RIGHT(TEXT(AL972,"0.#"),1)="."),TRUE,FALSE)</formula>
    </cfRule>
  </conditionalFormatting>
  <conditionalFormatting sqref="AL970:AO971">
    <cfRule type="expression" dxfId="1231" priority="2033">
      <formula>IF(AND(AL970&gt;=0,RIGHT(TEXT(AL970,"0.#"),1)&lt;&gt;"."),TRUE,FALSE)</formula>
    </cfRule>
    <cfRule type="expression" dxfId="1230" priority="2034">
      <formula>IF(AND(AL970&gt;=0,RIGHT(TEXT(AL970,"0.#"),1)="."),TRUE,FALSE)</formula>
    </cfRule>
    <cfRule type="expression" dxfId="1229" priority="2035">
      <formula>IF(AND(AL970&lt;0,RIGHT(TEXT(AL970,"0.#"),1)&lt;&gt;"."),TRUE,FALSE)</formula>
    </cfRule>
    <cfRule type="expression" dxfId="1228" priority="2036">
      <formula>IF(AND(AL970&lt;0,RIGHT(TEXT(AL970,"0.#"),1)="."),TRUE,FALSE)</formula>
    </cfRule>
  </conditionalFormatting>
  <conditionalFormatting sqref="AL1005:AO1032">
    <cfRule type="expression" dxfId="1227" priority="2027">
      <formula>IF(AND(AL1005&gt;=0,RIGHT(TEXT(AL1005,"0.#"),1)&lt;&gt;"."),TRUE,FALSE)</formula>
    </cfRule>
    <cfRule type="expression" dxfId="1226" priority="2028">
      <formula>IF(AND(AL1005&gt;=0,RIGHT(TEXT(AL1005,"0.#"),1)="."),TRUE,FALSE)</formula>
    </cfRule>
    <cfRule type="expression" dxfId="1225" priority="2029">
      <formula>IF(AND(AL1005&lt;0,RIGHT(TEXT(AL1005,"0.#"),1)&lt;&gt;"."),TRUE,FALSE)</formula>
    </cfRule>
    <cfRule type="expression" dxfId="1224" priority="2030">
      <formula>IF(AND(AL1005&lt;0,RIGHT(TEXT(AL1005,"0.#"),1)="."),TRUE,FALSE)</formula>
    </cfRule>
  </conditionalFormatting>
  <conditionalFormatting sqref="AL1003:AO1004">
    <cfRule type="expression" dxfId="1223" priority="2021">
      <formula>IF(AND(AL1003&gt;=0,RIGHT(TEXT(AL1003,"0.#"),1)&lt;&gt;"."),TRUE,FALSE)</formula>
    </cfRule>
    <cfRule type="expression" dxfId="1222" priority="2022">
      <formula>IF(AND(AL1003&gt;=0,RIGHT(TEXT(AL1003,"0.#"),1)="."),TRUE,FALSE)</formula>
    </cfRule>
    <cfRule type="expression" dxfId="1221" priority="2023">
      <formula>IF(AND(AL1003&lt;0,RIGHT(TEXT(AL1003,"0.#"),1)&lt;&gt;"."),TRUE,FALSE)</formula>
    </cfRule>
    <cfRule type="expression" dxfId="1220" priority="2024">
      <formula>IF(AND(AL1003&lt;0,RIGHT(TEXT(AL1003,"0.#"),1)="."),TRUE,FALSE)</formula>
    </cfRule>
  </conditionalFormatting>
  <conditionalFormatting sqref="Y1003:Y1004">
    <cfRule type="expression" dxfId="1219" priority="2019">
      <formula>IF(RIGHT(TEXT(Y1003,"0.#"),1)=".",FALSE,TRUE)</formula>
    </cfRule>
    <cfRule type="expression" dxfId="1218" priority="2020">
      <formula>IF(RIGHT(TEXT(Y1003,"0.#"),1)=".",TRUE,FALSE)</formula>
    </cfRule>
  </conditionalFormatting>
  <conditionalFormatting sqref="AL1038:AO1065">
    <cfRule type="expression" dxfId="1217" priority="2015">
      <formula>IF(AND(AL1038&gt;=0,RIGHT(TEXT(AL1038,"0.#"),1)&lt;&gt;"."),TRUE,FALSE)</formula>
    </cfRule>
    <cfRule type="expression" dxfId="1216" priority="2016">
      <formula>IF(AND(AL1038&gt;=0,RIGHT(TEXT(AL1038,"0.#"),1)="."),TRUE,FALSE)</formula>
    </cfRule>
    <cfRule type="expression" dxfId="1215" priority="2017">
      <formula>IF(AND(AL1038&lt;0,RIGHT(TEXT(AL1038,"0.#"),1)&lt;&gt;"."),TRUE,FALSE)</formula>
    </cfRule>
    <cfRule type="expression" dxfId="1214" priority="2018">
      <formula>IF(AND(AL1038&lt;0,RIGHT(TEXT(AL1038,"0.#"),1)="."),TRUE,FALSE)</formula>
    </cfRule>
  </conditionalFormatting>
  <conditionalFormatting sqref="Y1038:Y1065">
    <cfRule type="expression" dxfId="1213" priority="2013">
      <formula>IF(RIGHT(TEXT(Y1038,"0.#"),1)=".",FALSE,TRUE)</formula>
    </cfRule>
    <cfRule type="expression" dxfId="1212" priority="2014">
      <formula>IF(RIGHT(TEXT(Y1038,"0.#"),1)=".",TRUE,FALSE)</formula>
    </cfRule>
  </conditionalFormatting>
  <conditionalFormatting sqref="AL1036:AO1037">
    <cfRule type="expression" dxfId="1211" priority="2009">
      <formula>IF(AND(AL1036&gt;=0,RIGHT(TEXT(AL1036,"0.#"),1)&lt;&gt;"."),TRUE,FALSE)</formula>
    </cfRule>
    <cfRule type="expression" dxfId="1210" priority="2010">
      <formula>IF(AND(AL1036&gt;=0,RIGHT(TEXT(AL1036,"0.#"),1)="."),TRUE,FALSE)</formula>
    </cfRule>
    <cfRule type="expression" dxfId="1209" priority="2011">
      <formula>IF(AND(AL1036&lt;0,RIGHT(TEXT(AL1036,"0.#"),1)&lt;&gt;"."),TRUE,FALSE)</formula>
    </cfRule>
    <cfRule type="expression" dxfId="1208" priority="2012">
      <formula>IF(AND(AL1036&lt;0,RIGHT(TEXT(AL1036,"0.#"),1)="."),TRUE,FALSE)</formula>
    </cfRule>
  </conditionalFormatting>
  <conditionalFormatting sqref="Y1036:Y1037">
    <cfRule type="expression" dxfId="1207" priority="2007">
      <formula>IF(RIGHT(TEXT(Y1036,"0.#"),1)=".",FALSE,TRUE)</formula>
    </cfRule>
    <cfRule type="expression" dxfId="1206" priority="2008">
      <formula>IF(RIGHT(TEXT(Y1036,"0.#"),1)=".",TRUE,FALSE)</formula>
    </cfRule>
  </conditionalFormatting>
  <conditionalFormatting sqref="AL1071:AO1098">
    <cfRule type="expression" dxfId="1205" priority="2003">
      <formula>IF(AND(AL1071&gt;=0,RIGHT(TEXT(AL1071,"0.#"),1)&lt;&gt;"."),TRUE,FALSE)</formula>
    </cfRule>
    <cfRule type="expression" dxfId="1204" priority="2004">
      <formula>IF(AND(AL1071&gt;=0,RIGHT(TEXT(AL1071,"0.#"),1)="."),TRUE,FALSE)</formula>
    </cfRule>
    <cfRule type="expression" dxfId="1203" priority="2005">
      <formula>IF(AND(AL1071&lt;0,RIGHT(TEXT(AL1071,"0.#"),1)&lt;&gt;"."),TRUE,FALSE)</formula>
    </cfRule>
    <cfRule type="expression" dxfId="1202" priority="2006">
      <formula>IF(AND(AL1071&lt;0,RIGHT(TEXT(AL1071,"0.#"),1)="."),TRUE,FALSE)</formula>
    </cfRule>
  </conditionalFormatting>
  <conditionalFormatting sqref="Y1071:Y1098">
    <cfRule type="expression" dxfId="1201" priority="2001">
      <formula>IF(RIGHT(TEXT(Y1071,"0.#"),1)=".",FALSE,TRUE)</formula>
    </cfRule>
    <cfRule type="expression" dxfId="1200" priority="2002">
      <formula>IF(RIGHT(TEXT(Y1071,"0.#"),1)=".",TRUE,FALSE)</formula>
    </cfRule>
  </conditionalFormatting>
  <conditionalFormatting sqref="AL1069:AO1070">
    <cfRule type="expression" dxfId="1199" priority="1997">
      <formula>IF(AND(AL1069&gt;=0,RIGHT(TEXT(AL1069,"0.#"),1)&lt;&gt;"."),TRUE,FALSE)</formula>
    </cfRule>
    <cfRule type="expression" dxfId="1198" priority="1998">
      <formula>IF(AND(AL1069&gt;=0,RIGHT(TEXT(AL1069,"0.#"),1)="."),TRUE,FALSE)</formula>
    </cfRule>
    <cfRule type="expression" dxfId="1197" priority="1999">
      <formula>IF(AND(AL1069&lt;0,RIGHT(TEXT(AL1069,"0.#"),1)&lt;&gt;"."),TRUE,FALSE)</formula>
    </cfRule>
    <cfRule type="expression" dxfId="1196" priority="2000">
      <formula>IF(AND(AL1069&lt;0,RIGHT(TEXT(AL1069,"0.#"),1)="."),TRUE,FALSE)</formula>
    </cfRule>
  </conditionalFormatting>
  <conditionalFormatting sqref="Y1069:Y1070">
    <cfRule type="expression" dxfId="1195" priority="1995">
      <formula>IF(RIGHT(TEXT(Y1069,"0.#"),1)=".",FALSE,TRUE)</formula>
    </cfRule>
    <cfRule type="expression" dxfId="1194" priority="1996">
      <formula>IF(RIGHT(TEXT(Y1069,"0.#"),1)=".",TRUE,FALSE)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1">
    <cfRule type="expression" dxfId="453" priority="461">
      <formula>IF(RIGHT(TEXT(AU101,"0.#"),1)=".",FALSE,TRUE)</formula>
    </cfRule>
    <cfRule type="expression" dxfId="452" priority="462">
      <formula>IF(RIGHT(TEXT(AU101,"0.#"),1)=".",TRUE,FALSE)</formula>
    </cfRule>
  </conditionalFormatting>
  <conditionalFormatting sqref="AU102">
    <cfRule type="expression" dxfId="451" priority="459">
      <formula>IF(RIGHT(TEXT(AU102,"0.#"),1)=".",FALSE,TRUE)</formula>
    </cfRule>
    <cfRule type="expression" dxfId="450" priority="460">
      <formula>IF(RIGHT(TEXT(AU102,"0.#"),1)=".",TRUE,FALSE)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4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AC842:AG867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129</v>
      </c>
      <c r="F1" s="59" t="s">
        <v>28</v>
      </c>
      <c r="G1" s="59" t="s">
        <v>129</v>
      </c>
      <c r="K1" s="64" t="s">
        <v>165</v>
      </c>
      <c r="L1" s="52" t="s">
        <v>129</v>
      </c>
      <c r="O1" s="49"/>
      <c r="P1" s="59" t="s">
        <v>20</v>
      </c>
      <c r="Q1" s="59" t="s">
        <v>129</v>
      </c>
      <c r="T1" s="49"/>
      <c r="U1" s="65" t="s">
        <v>266</v>
      </c>
      <c r="W1" s="65" t="s">
        <v>265</v>
      </c>
      <c r="Y1" s="65" t="s">
        <v>34</v>
      </c>
      <c r="Z1" s="67"/>
      <c r="AA1" s="65" t="s">
        <v>141</v>
      </c>
      <c r="AB1" s="69"/>
      <c r="AC1" s="65" t="s">
        <v>68</v>
      </c>
      <c r="AD1" s="50"/>
      <c r="AE1" s="65" t="s">
        <v>108</v>
      </c>
      <c r="AF1" s="67"/>
      <c r="AG1" s="71" t="s">
        <v>291</v>
      </c>
      <c r="AI1" s="71" t="s">
        <v>303</v>
      </c>
      <c r="AK1" s="71" t="s">
        <v>313</v>
      </c>
      <c r="AM1" s="74"/>
      <c r="AN1" s="74"/>
      <c r="AP1" s="50" t="s">
        <v>371</v>
      </c>
    </row>
    <row r="2" spans="1:42" ht="13.5" customHeight="1" x14ac:dyDescent="0.15">
      <c r="A2" s="53" t="s">
        <v>144</v>
      </c>
      <c r="B2" s="56"/>
      <c r="C2" s="49" t="str">
        <f t="shared" ref="C2:C24" si="0">IF(B2="","",A2)</f>
        <v/>
      </c>
      <c r="D2" s="49" t="str">
        <f>IF(C2="","",IF(D1&lt;&gt;"",CONCATENATE(D1,"、",C2),C2))</f>
        <v/>
      </c>
      <c r="F2" s="60" t="s">
        <v>127</v>
      </c>
      <c r="G2" s="62" t="s">
        <v>19</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261</v>
      </c>
      <c r="W2" s="66" t="s">
        <v>180</v>
      </c>
      <c r="Y2" s="66" t="s">
        <v>123</v>
      </c>
      <c r="Z2" s="67"/>
      <c r="AA2" s="66" t="s">
        <v>327</v>
      </c>
      <c r="AB2" s="69"/>
      <c r="AC2" s="70" t="s">
        <v>219</v>
      </c>
      <c r="AD2" s="50"/>
      <c r="AE2" s="66" t="s">
        <v>157</v>
      </c>
      <c r="AF2" s="67"/>
      <c r="AG2" s="72" t="s">
        <v>25</v>
      </c>
      <c r="AI2" s="71" t="s">
        <v>407</v>
      </c>
      <c r="AK2" s="71" t="s">
        <v>314</v>
      </c>
      <c r="AM2" s="74"/>
      <c r="AN2" s="74"/>
      <c r="AP2" s="72" t="s">
        <v>25</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132</v>
      </c>
      <c r="Q3" s="62"/>
      <c r="R3" s="49" t="str">
        <f t="shared" si="3"/>
        <v/>
      </c>
      <c r="S3" s="49" t="str">
        <f t="shared" ref="S3:S8" si="7">IF(R3="",S2,IF(S2&lt;&gt;"",CONCATENATE(S2,"、",R3),R3))</f>
        <v/>
      </c>
      <c r="T3" s="49"/>
      <c r="U3" s="66" t="s">
        <v>410</v>
      </c>
      <c r="W3" s="66" t="s">
        <v>232</v>
      </c>
      <c r="Y3" s="66" t="s">
        <v>125</v>
      </c>
      <c r="Z3" s="67"/>
      <c r="AA3" s="66" t="s">
        <v>487</v>
      </c>
      <c r="AB3" s="69"/>
      <c r="AC3" s="70" t="s">
        <v>208</v>
      </c>
      <c r="AD3" s="50"/>
      <c r="AE3" s="66" t="s">
        <v>267</v>
      </c>
      <c r="AF3" s="67"/>
      <c r="AG3" s="72" t="s">
        <v>329</v>
      </c>
      <c r="AI3" s="71" t="s">
        <v>122</v>
      </c>
      <c r="AK3" s="71" t="str">
        <f t="shared" ref="AK3:AK27" si="8">CHAR(CODE(AK2)+1)</f>
        <v>B</v>
      </c>
      <c r="AM3" s="74"/>
      <c r="AN3" s="74"/>
      <c r="AP3" s="72" t="s">
        <v>329</v>
      </c>
    </row>
    <row r="4" spans="1:42" ht="13.5" customHeight="1" x14ac:dyDescent="0.15">
      <c r="A4" s="53" t="s">
        <v>147</v>
      </c>
      <c r="B4" s="56"/>
      <c r="C4" s="49" t="str">
        <f t="shared" si="0"/>
        <v/>
      </c>
      <c r="D4" s="49" t="str">
        <f t="shared" si="4"/>
        <v/>
      </c>
      <c r="F4" s="61" t="s">
        <v>184</v>
      </c>
      <c r="G4" s="62"/>
      <c r="H4" s="49" t="str">
        <f t="shared" si="1"/>
        <v/>
      </c>
      <c r="I4" s="49" t="str">
        <f t="shared" si="5"/>
        <v>一般会計</v>
      </c>
      <c r="K4" s="53" t="s">
        <v>82</v>
      </c>
      <c r="L4" s="56"/>
      <c r="M4" s="49" t="str">
        <f t="shared" si="2"/>
        <v/>
      </c>
      <c r="N4" s="49" t="str">
        <f t="shared" si="6"/>
        <v/>
      </c>
      <c r="O4" s="49"/>
      <c r="P4" s="60" t="s">
        <v>134</v>
      </c>
      <c r="Q4" s="62" t="s">
        <v>19</v>
      </c>
      <c r="R4" s="49" t="str">
        <f t="shared" si="3"/>
        <v>補助</v>
      </c>
      <c r="S4" s="49" t="str">
        <f t="shared" si="7"/>
        <v>補助</v>
      </c>
      <c r="T4" s="49"/>
      <c r="U4" s="66" t="s">
        <v>169</v>
      </c>
      <c r="W4" s="66" t="s">
        <v>236</v>
      </c>
      <c r="Y4" s="66" t="s">
        <v>11</v>
      </c>
      <c r="Z4" s="67"/>
      <c r="AA4" s="66" t="s">
        <v>118</v>
      </c>
      <c r="AB4" s="69"/>
      <c r="AC4" s="66" t="s">
        <v>187</v>
      </c>
      <c r="AD4" s="50"/>
      <c r="AE4" s="66" t="s">
        <v>223</v>
      </c>
      <c r="AF4" s="67"/>
      <c r="AG4" s="72" t="s">
        <v>196</v>
      </c>
      <c r="AI4" s="71" t="s">
        <v>305</v>
      </c>
      <c r="AK4" s="71" t="str">
        <f t="shared" si="8"/>
        <v>C</v>
      </c>
      <c r="AM4" s="74"/>
      <c r="AN4" s="74"/>
      <c r="AP4" s="72" t="s">
        <v>196</v>
      </c>
    </row>
    <row r="5" spans="1:42" ht="13.5" customHeight="1" x14ac:dyDescent="0.15">
      <c r="A5" s="53" t="s">
        <v>149</v>
      </c>
      <c r="B5" s="56"/>
      <c r="C5" s="49" t="str">
        <f t="shared" si="0"/>
        <v/>
      </c>
      <c r="D5" s="49" t="str">
        <f t="shared" si="4"/>
        <v/>
      </c>
      <c r="F5" s="61" t="s">
        <v>63</v>
      </c>
      <c r="G5" s="62"/>
      <c r="H5" s="49" t="str">
        <f t="shared" si="1"/>
        <v/>
      </c>
      <c r="I5" s="49" t="str">
        <f t="shared" si="5"/>
        <v>一般会計</v>
      </c>
      <c r="K5" s="53" t="s">
        <v>171</v>
      </c>
      <c r="L5" s="56"/>
      <c r="M5" s="49" t="str">
        <f t="shared" si="2"/>
        <v/>
      </c>
      <c r="N5" s="49" t="str">
        <f t="shared" si="6"/>
        <v/>
      </c>
      <c r="O5" s="49"/>
      <c r="P5" s="60" t="s">
        <v>135</v>
      </c>
      <c r="Q5" s="62"/>
      <c r="R5" s="49" t="str">
        <f t="shared" si="3"/>
        <v/>
      </c>
      <c r="S5" s="49" t="str">
        <f t="shared" si="7"/>
        <v>補助</v>
      </c>
      <c r="T5" s="49"/>
      <c r="W5" s="66" t="s">
        <v>358</v>
      </c>
      <c r="Y5" s="66" t="s">
        <v>317</v>
      </c>
      <c r="Z5" s="67"/>
      <c r="AA5" s="66" t="s">
        <v>248</v>
      </c>
      <c r="AB5" s="69"/>
      <c r="AC5" s="66" t="s">
        <v>38</v>
      </c>
      <c r="AD5" s="69"/>
      <c r="AE5" s="66" t="s">
        <v>381</v>
      </c>
      <c r="AF5" s="67"/>
      <c r="AG5" s="72" t="s">
        <v>385</v>
      </c>
      <c r="AI5" s="71" t="s">
        <v>350</v>
      </c>
      <c r="AK5" s="71" t="str">
        <f t="shared" si="8"/>
        <v>D</v>
      </c>
      <c r="AP5" s="72" t="s">
        <v>385</v>
      </c>
    </row>
    <row r="6" spans="1:42" ht="13.5" customHeight="1" x14ac:dyDescent="0.15">
      <c r="A6" s="53" t="s">
        <v>150</v>
      </c>
      <c r="B6" s="56"/>
      <c r="C6" s="49" t="str">
        <f t="shared" si="0"/>
        <v/>
      </c>
      <c r="D6" s="49" t="str">
        <f t="shared" si="4"/>
        <v/>
      </c>
      <c r="F6" s="61" t="s">
        <v>186</v>
      </c>
      <c r="G6" s="62"/>
      <c r="H6" s="49" t="str">
        <f t="shared" si="1"/>
        <v/>
      </c>
      <c r="I6" s="49" t="str">
        <f t="shared" si="5"/>
        <v>一般会計</v>
      </c>
      <c r="K6" s="53" t="s">
        <v>175</v>
      </c>
      <c r="L6" s="56" t="s">
        <v>19</v>
      </c>
      <c r="M6" s="49" t="str">
        <f t="shared" si="2"/>
        <v>公共事業</v>
      </c>
      <c r="N6" s="49" t="str">
        <f t="shared" si="6"/>
        <v>公共事業</v>
      </c>
      <c r="O6" s="49"/>
      <c r="P6" s="60" t="s">
        <v>136</v>
      </c>
      <c r="Q6" s="62"/>
      <c r="R6" s="49" t="str">
        <f t="shared" si="3"/>
        <v/>
      </c>
      <c r="S6" s="49" t="str">
        <f t="shared" si="7"/>
        <v>補助</v>
      </c>
      <c r="T6" s="49"/>
      <c r="U6" s="66" t="s">
        <v>392</v>
      </c>
      <c r="W6" s="66" t="s">
        <v>237</v>
      </c>
      <c r="Y6" s="66" t="s">
        <v>420</v>
      </c>
      <c r="Z6" s="67"/>
      <c r="AA6" s="66" t="s">
        <v>285</v>
      </c>
      <c r="AB6" s="69"/>
      <c r="AC6" s="66" t="s">
        <v>220</v>
      </c>
      <c r="AD6" s="69"/>
      <c r="AE6" s="66" t="s">
        <v>390</v>
      </c>
      <c r="AF6" s="67"/>
      <c r="AG6" s="72" t="s">
        <v>387</v>
      </c>
      <c r="AI6" s="71" t="s">
        <v>411</v>
      </c>
      <c r="AK6" s="71" t="str">
        <f t="shared" si="8"/>
        <v>E</v>
      </c>
      <c r="AP6" s="72" t="s">
        <v>387</v>
      </c>
    </row>
    <row r="7" spans="1:42" ht="13.5" customHeight="1" x14ac:dyDescent="0.15">
      <c r="A7" s="53" t="s">
        <v>116</v>
      </c>
      <c r="B7" s="56"/>
      <c r="C7" s="49" t="str">
        <f t="shared" si="0"/>
        <v/>
      </c>
      <c r="D7" s="49" t="str">
        <f t="shared" si="4"/>
        <v/>
      </c>
      <c r="F7" s="61" t="s">
        <v>44</v>
      </c>
      <c r="G7" s="62"/>
      <c r="H7" s="49" t="str">
        <f t="shared" si="1"/>
        <v/>
      </c>
      <c r="I7" s="49" t="str">
        <f t="shared" si="5"/>
        <v>一般会計</v>
      </c>
      <c r="K7" s="53" t="s">
        <v>139</v>
      </c>
      <c r="L7" s="56"/>
      <c r="M7" s="49" t="str">
        <f t="shared" si="2"/>
        <v/>
      </c>
      <c r="N7" s="49" t="str">
        <f t="shared" si="6"/>
        <v>公共事業</v>
      </c>
      <c r="O7" s="49"/>
      <c r="P7" s="60" t="s">
        <v>137</v>
      </c>
      <c r="Q7" s="62"/>
      <c r="R7" s="49" t="str">
        <f t="shared" si="3"/>
        <v/>
      </c>
      <c r="S7" s="49" t="str">
        <f t="shared" si="7"/>
        <v>補助</v>
      </c>
      <c r="T7" s="49"/>
      <c r="U7" s="66" t="s">
        <v>261</v>
      </c>
      <c r="W7" s="66" t="s">
        <v>238</v>
      </c>
      <c r="Y7" s="66" t="s">
        <v>384</v>
      </c>
      <c r="Z7" s="67"/>
      <c r="AA7" s="66" t="s">
        <v>337</v>
      </c>
      <c r="AB7" s="69"/>
      <c r="AC7" s="69"/>
      <c r="AD7" s="69"/>
      <c r="AE7" s="66" t="s">
        <v>220</v>
      </c>
      <c r="AF7" s="67"/>
      <c r="AG7" s="72" t="s">
        <v>362</v>
      </c>
      <c r="AH7" s="75"/>
      <c r="AI7" s="72" t="s">
        <v>402</v>
      </c>
      <c r="AK7" s="71" t="str">
        <f t="shared" si="8"/>
        <v>F</v>
      </c>
      <c r="AP7" s="72" t="s">
        <v>362</v>
      </c>
    </row>
    <row r="8" spans="1:42" ht="13.5" customHeight="1" x14ac:dyDescent="0.15">
      <c r="A8" s="53" t="s">
        <v>65</v>
      </c>
      <c r="B8" s="56"/>
      <c r="C8" s="49" t="str">
        <f t="shared" si="0"/>
        <v/>
      </c>
      <c r="D8" s="49" t="str">
        <f t="shared" si="4"/>
        <v/>
      </c>
      <c r="F8" s="61" t="s">
        <v>188</v>
      </c>
      <c r="G8" s="62"/>
      <c r="H8" s="49" t="str">
        <f t="shared" si="1"/>
        <v/>
      </c>
      <c r="I8" s="49" t="str">
        <f t="shared" si="5"/>
        <v>一般会計</v>
      </c>
      <c r="K8" s="53" t="s">
        <v>177</v>
      </c>
      <c r="L8" s="56"/>
      <c r="M8" s="49" t="str">
        <f t="shared" si="2"/>
        <v/>
      </c>
      <c r="N8" s="49" t="str">
        <f t="shared" si="6"/>
        <v>公共事業</v>
      </c>
      <c r="O8" s="49"/>
      <c r="P8" s="60" t="s">
        <v>138</v>
      </c>
      <c r="Q8" s="62"/>
      <c r="R8" s="49" t="str">
        <f t="shared" si="3"/>
        <v/>
      </c>
      <c r="S8" s="49" t="str">
        <f t="shared" si="7"/>
        <v>補助</v>
      </c>
      <c r="T8" s="49"/>
      <c r="U8" s="66" t="s">
        <v>348</v>
      </c>
      <c r="W8" s="66" t="s">
        <v>240</v>
      </c>
      <c r="Y8" s="66" t="s">
        <v>421</v>
      </c>
      <c r="Z8" s="67"/>
      <c r="AA8" s="66" t="s">
        <v>435</v>
      </c>
      <c r="AB8" s="69"/>
      <c r="AC8" s="69"/>
      <c r="AD8" s="69"/>
      <c r="AE8" s="69"/>
      <c r="AF8" s="67"/>
      <c r="AG8" s="72" t="s">
        <v>242</v>
      </c>
      <c r="AI8" s="71" t="s">
        <v>345</v>
      </c>
      <c r="AK8" s="71" t="str">
        <f t="shared" si="8"/>
        <v>G</v>
      </c>
      <c r="AP8" s="72" t="s">
        <v>242</v>
      </c>
    </row>
    <row r="9" spans="1:42" ht="13.5" customHeight="1" x14ac:dyDescent="0.15">
      <c r="A9" s="53" t="s">
        <v>152</v>
      </c>
      <c r="B9" s="56" t="s">
        <v>19</v>
      </c>
      <c r="C9" s="49" t="str">
        <f t="shared" si="0"/>
        <v>高齢社会対策</v>
      </c>
      <c r="D9" s="49" t="str">
        <f t="shared" si="4"/>
        <v>高齢社会対策</v>
      </c>
      <c r="F9" s="61" t="s">
        <v>332</v>
      </c>
      <c r="G9" s="62"/>
      <c r="H9" s="49" t="str">
        <f t="shared" si="1"/>
        <v/>
      </c>
      <c r="I9" s="49" t="str">
        <f t="shared" si="5"/>
        <v>一般会計</v>
      </c>
      <c r="K9" s="53" t="s">
        <v>179</v>
      </c>
      <c r="L9" s="56"/>
      <c r="M9" s="49" t="str">
        <f t="shared" si="2"/>
        <v/>
      </c>
      <c r="N9" s="49" t="str">
        <f t="shared" si="6"/>
        <v>公共事業</v>
      </c>
      <c r="O9" s="49"/>
      <c r="P9" s="49"/>
      <c r="Q9" s="63"/>
      <c r="T9" s="49"/>
      <c r="U9" s="66" t="s">
        <v>400</v>
      </c>
      <c r="W9" s="66" t="s">
        <v>241</v>
      </c>
      <c r="Y9" s="66" t="s">
        <v>422</v>
      </c>
      <c r="Z9" s="67"/>
      <c r="AA9" s="66" t="s">
        <v>488</v>
      </c>
      <c r="AB9" s="69"/>
      <c r="AC9" s="69"/>
      <c r="AD9" s="69"/>
      <c r="AE9" s="69"/>
      <c r="AF9" s="67"/>
      <c r="AG9" s="72" t="s">
        <v>388</v>
      </c>
      <c r="AI9" s="73"/>
      <c r="AK9" s="71" t="str">
        <f t="shared" si="8"/>
        <v>H</v>
      </c>
      <c r="AP9" s="72" t="s">
        <v>388</v>
      </c>
    </row>
    <row r="10" spans="1:42" ht="13.5" customHeight="1" x14ac:dyDescent="0.15">
      <c r="A10" s="53" t="s">
        <v>262</v>
      </c>
      <c r="B10" s="56"/>
      <c r="C10" s="49" t="str">
        <f t="shared" si="0"/>
        <v/>
      </c>
      <c r="D10" s="49" t="str">
        <f t="shared" si="4"/>
        <v>高齢社会対策</v>
      </c>
      <c r="F10" s="61" t="s">
        <v>189</v>
      </c>
      <c r="G10" s="62"/>
      <c r="H10" s="49" t="str">
        <f t="shared" si="1"/>
        <v/>
      </c>
      <c r="I10" s="49" t="str">
        <f t="shared" si="5"/>
        <v>一般会計</v>
      </c>
      <c r="K10" s="53" t="s">
        <v>360</v>
      </c>
      <c r="L10" s="56"/>
      <c r="M10" s="49" t="str">
        <f t="shared" si="2"/>
        <v/>
      </c>
      <c r="N10" s="49" t="str">
        <f t="shared" si="6"/>
        <v>公共事業</v>
      </c>
      <c r="O10" s="49"/>
      <c r="P10" s="49" t="str">
        <f>S8</f>
        <v>補助</v>
      </c>
      <c r="Q10" s="63"/>
      <c r="T10" s="49"/>
      <c r="W10" s="66" t="s">
        <v>243</v>
      </c>
      <c r="Y10" s="66" t="s">
        <v>423</v>
      </c>
      <c r="Z10" s="67"/>
      <c r="AA10" s="66" t="s">
        <v>489</v>
      </c>
      <c r="AB10" s="69"/>
      <c r="AC10" s="69"/>
      <c r="AD10" s="69"/>
      <c r="AE10" s="69"/>
      <c r="AF10" s="67"/>
      <c r="AG10" s="72" t="s">
        <v>375</v>
      </c>
      <c r="AK10" s="71" t="str">
        <f t="shared" si="8"/>
        <v>I</v>
      </c>
      <c r="AP10" s="71" t="s">
        <v>138</v>
      </c>
    </row>
    <row r="11" spans="1:42" ht="13.5" customHeight="1" x14ac:dyDescent="0.15">
      <c r="A11" s="53" t="s">
        <v>153</v>
      </c>
      <c r="B11" s="56" t="s">
        <v>19</v>
      </c>
      <c r="C11" s="49" t="str">
        <f t="shared" si="0"/>
        <v>子ども・若者育成支援</v>
      </c>
      <c r="D11" s="49" t="str">
        <f t="shared" si="4"/>
        <v>高齢社会対策、子ども・若者育成支援</v>
      </c>
      <c r="F11" s="61" t="s">
        <v>190</v>
      </c>
      <c r="G11" s="62"/>
      <c r="H11" s="49" t="str">
        <f t="shared" si="1"/>
        <v/>
      </c>
      <c r="I11" s="49" t="str">
        <f t="shared" si="5"/>
        <v>一般会計</v>
      </c>
      <c r="K11" s="53" t="s">
        <v>181</v>
      </c>
      <c r="L11" s="56"/>
      <c r="M11" s="49" t="str">
        <f t="shared" si="2"/>
        <v/>
      </c>
      <c r="N11" s="49" t="str">
        <f t="shared" si="6"/>
        <v>公共事業</v>
      </c>
      <c r="O11" s="49"/>
      <c r="P11" s="49"/>
      <c r="Q11" s="63"/>
      <c r="T11" s="49"/>
      <c r="W11" s="66" t="s">
        <v>246</v>
      </c>
      <c r="Y11" s="66" t="s">
        <v>15</v>
      </c>
      <c r="Z11" s="67"/>
      <c r="AA11" s="66" t="s">
        <v>490</v>
      </c>
      <c r="AB11" s="69"/>
      <c r="AC11" s="69"/>
      <c r="AD11" s="69"/>
      <c r="AE11" s="69"/>
      <c r="AF11" s="67"/>
      <c r="AG11" s="71" t="s">
        <v>379</v>
      </c>
      <c r="AK11" s="71" t="str">
        <f t="shared" si="8"/>
        <v>J</v>
      </c>
    </row>
    <row r="12" spans="1:42" ht="13.5" customHeight="1" x14ac:dyDescent="0.15">
      <c r="A12" s="53" t="s">
        <v>158</v>
      </c>
      <c r="B12" s="56" t="s">
        <v>19</v>
      </c>
      <c r="C12" s="49" t="str">
        <f t="shared" si="0"/>
        <v>障害者施策</v>
      </c>
      <c r="D12" s="49" t="str">
        <f t="shared" si="4"/>
        <v>高齢社会対策、子ども・若者育成支援、障害者施策</v>
      </c>
      <c r="F12" s="61" t="s">
        <v>67</v>
      </c>
      <c r="G12" s="62"/>
      <c r="H12" s="49" t="str">
        <f t="shared" si="1"/>
        <v/>
      </c>
      <c r="I12" s="49" t="str">
        <f t="shared" si="5"/>
        <v>一般会計</v>
      </c>
      <c r="K12" s="49"/>
      <c r="L12" s="49"/>
      <c r="O12" s="49"/>
      <c r="P12" s="49"/>
      <c r="Q12" s="63"/>
      <c r="T12" s="49"/>
      <c r="W12" s="66" t="s">
        <v>140</v>
      </c>
      <c r="Y12" s="66" t="s">
        <v>426</v>
      </c>
      <c r="Z12" s="67"/>
      <c r="AA12" s="66" t="s">
        <v>352</v>
      </c>
      <c r="AB12" s="69"/>
      <c r="AC12" s="69"/>
      <c r="AD12" s="69"/>
      <c r="AE12" s="69"/>
      <c r="AF12" s="67"/>
      <c r="AG12" s="71" t="s">
        <v>376</v>
      </c>
      <c r="AK12" s="71" t="str">
        <f t="shared" si="8"/>
        <v>K</v>
      </c>
    </row>
    <row r="13" spans="1:42" ht="13.5" customHeight="1" x14ac:dyDescent="0.15">
      <c r="A13" s="53" t="s">
        <v>161</v>
      </c>
      <c r="B13" s="56" t="s">
        <v>19</v>
      </c>
      <c r="C13" s="49" t="str">
        <f t="shared" si="0"/>
        <v>少子化社会対策</v>
      </c>
      <c r="D13" s="49" t="str">
        <f t="shared" si="4"/>
        <v>高齢社会対策、子ども・若者育成支援、障害者施策、少子化社会対策</v>
      </c>
      <c r="F13" s="61" t="s">
        <v>192</v>
      </c>
      <c r="G13" s="62"/>
      <c r="H13" s="49" t="str">
        <f t="shared" si="1"/>
        <v/>
      </c>
      <c r="I13" s="49" t="str">
        <f t="shared" si="5"/>
        <v>一般会計</v>
      </c>
      <c r="K13" s="49" t="str">
        <f>N11</f>
        <v>公共事業</v>
      </c>
      <c r="L13" s="49"/>
      <c r="O13" s="49"/>
      <c r="P13" s="49"/>
      <c r="Q13" s="63"/>
      <c r="T13" s="49"/>
      <c r="W13" s="66" t="s">
        <v>247</v>
      </c>
      <c r="Y13" s="66" t="s">
        <v>427</v>
      </c>
      <c r="Z13" s="67"/>
      <c r="AA13" s="66" t="s">
        <v>444</v>
      </c>
      <c r="AB13" s="69"/>
      <c r="AC13" s="69"/>
      <c r="AD13" s="69"/>
      <c r="AE13" s="69"/>
      <c r="AF13" s="67"/>
      <c r="AG13" s="71" t="s">
        <v>138</v>
      </c>
      <c r="AK13" s="71" t="str">
        <f t="shared" si="8"/>
        <v>L</v>
      </c>
    </row>
    <row r="14" spans="1:42" ht="13.5" customHeight="1" x14ac:dyDescent="0.15">
      <c r="A14" s="53" t="s">
        <v>9</v>
      </c>
      <c r="B14" s="56"/>
      <c r="C14" s="49" t="str">
        <f t="shared" si="0"/>
        <v/>
      </c>
      <c r="D14" s="49" t="str">
        <f t="shared" si="4"/>
        <v>高齢社会対策、子ども・若者育成支援、障害者施策、少子化社会対策</v>
      </c>
      <c r="F14" s="61" t="s">
        <v>194</v>
      </c>
      <c r="G14" s="62"/>
      <c r="H14" s="49" t="str">
        <f t="shared" si="1"/>
        <v/>
      </c>
      <c r="I14" s="49" t="str">
        <f t="shared" si="5"/>
        <v>一般会計</v>
      </c>
      <c r="K14" s="49"/>
      <c r="L14" s="49"/>
      <c r="O14" s="49"/>
      <c r="P14" s="49"/>
      <c r="Q14" s="63"/>
      <c r="T14" s="49"/>
      <c r="W14" s="66" t="s">
        <v>249</v>
      </c>
      <c r="Y14" s="66" t="s">
        <v>429</v>
      </c>
      <c r="Z14" s="67"/>
      <c r="AA14" s="66" t="s">
        <v>484</v>
      </c>
      <c r="AB14" s="69"/>
      <c r="AC14" s="69"/>
      <c r="AD14" s="69"/>
      <c r="AE14" s="69"/>
      <c r="AF14" s="67"/>
      <c r="AG14" s="73"/>
      <c r="AK14" s="71" t="str">
        <f t="shared" si="8"/>
        <v>M</v>
      </c>
    </row>
    <row r="15" spans="1:42" ht="13.5" customHeight="1" x14ac:dyDescent="0.15">
      <c r="A15" s="53" t="s">
        <v>162</v>
      </c>
      <c r="B15" s="56"/>
      <c r="C15" s="49" t="str">
        <f t="shared" si="0"/>
        <v/>
      </c>
      <c r="D15" s="49" t="str">
        <f t="shared" si="4"/>
        <v>高齢社会対策、子ども・若者育成支援、障害者施策、少子化社会対策</v>
      </c>
      <c r="F15" s="61" t="s">
        <v>195</v>
      </c>
      <c r="G15" s="62"/>
      <c r="H15" s="49" t="str">
        <f t="shared" si="1"/>
        <v/>
      </c>
      <c r="I15" s="49" t="str">
        <f t="shared" si="5"/>
        <v>一般会計</v>
      </c>
      <c r="K15" s="49"/>
      <c r="L15" s="49"/>
      <c r="O15" s="49"/>
      <c r="P15" s="49"/>
      <c r="Q15" s="63"/>
      <c r="T15" s="49"/>
      <c r="W15" s="66" t="s">
        <v>250</v>
      </c>
      <c r="Y15" s="66" t="s">
        <v>198</v>
      </c>
      <c r="Z15" s="67"/>
      <c r="AA15" s="66" t="s">
        <v>491</v>
      </c>
      <c r="AB15" s="69"/>
      <c r="AC15" s="69"/>
      <c r="AD15" s="69"/>
      <c r="AE15" s="69"/>
      <c r="AF15" s="67"/>
      <c r="AG15" s="74"/>
      <c r="AK15" s="71" t="str">
        <f t="shared" si="8"/>
        <v>N</v>
      </c>
    </row>
    <row r="16" spans="1:42" ht="13.5" customHeight="1" x14ac:dyDescent="0.15">
      <c r="A16" s="53" t="s">
        <v>163</v>
      </c>
      <c r="B16" s="56"/>
      <c r="C16" s="49" t="str">
        <f t="shared" si="0"/>
        <v/>
      </c>
      <c r="D16" s="49" t="str">
        <f t="shared" si="4"/>
        <v>高齢社会対策、子ども・若者育成支援、障害者施策、少子化社会対策</v>
      </c>
      <c r="F16" s="61" t="s">
        <v>199</v>
      </c>
      <c r="G16" s="62"/>
      <c r="H16" s="49" t="str">
        <f t="shared" si="1"/>
        <v/>
      </c>
      <c r="I16" s="49" t="str">
        <f t="shared" si="5"/>
        <v>一般会計</v>
      </c>
      <c r="K16" s="49"/>
      <c r="L16" s="49"/>
      <c r="O16" s="49"/>
      <c r="P16" s="49"/>
      <c r="Q16" s="63"/>
      <c r="T16" s="49"/>
      <c r="W16" s="66" t="s">
        <v>251</v>
      </c>
      <c r="Y16" s="66" t="s">
        <v>102</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高齢社会対策、子ども・若者育成支援、障害者施策、少子化社会対策</v>
      </c>
      <c r="F17" s="61" t="s">
        <v>200</v>
      </c>
      <c r="G17" s="62"/>
      <c r="H17" s="49" t="str">
        <f t="shared" si="1"/>
        <v/>
      </c>
      <c r="I17" s="49" t="str">
        <f t="shared" si="5"/>
        <v>一般会計</v>
      </c>
      <c r="K17" s="49"/>
      <c r="L17" s="49"/>
      <c r="O17" s="49"/>
      <c r="P17" s="49"/>
      <c r="Q17" s="63"/>
      <c r="T17" s="49"/>
      <c r="W17" s="66" t="s">
        <v>253</v>
      </c>
      <c r="Y17" s="66" t="s">
        <v>430</v>
      </c>
      <c r="Z17" s="67"/>
      <c r="AA17" s="66" t="s">
        <v>275</v>
      </c>
      <c r="AB17" s="69"/>
      <c r="AC17" s="69"/>
      <c r="AD17" s="69"/>
      <c r="AE17" s="69"/>
      <c r="AF17" s="67"/>
      <c r="AG17" s="74"/>
      <c r="AK17" s="71" t="str">
        <f t="shared" si="8"/>
        <v>P</v>
      </c>
    </row>
    <row r="18" spans="1:37" ht="13.5" customHeight="1" x14ac:dyDescent="0.15">
      <c r="A18" s="53" t="s">
        <v>164</v>
      </c>
      <c r="B18" s="56"/>
      <c r="C18" s="49" t="str">
        <f t="shared" si="0"/>
        <v/>
      </c>
      <c r="D18" s="49" t="str">
        <f t="shared" si="4"/>
        <v>高齢社会対策、子ども・若者育成支援、障害者施策、少子化社会対策</v>
      </c>
      <c r="F18" s="61" t="s">
        <v>202</v>
      </c>
      <c r="G18" s="62"/>
      <c r="H18" s="49" t="str">
        <f t="shared" si="1"/>
        <v/>
      </c>
      <c r="I18" s="49" t="str">
        <f t="shared" si="5"/>
        <v>一般会計</v>
      </c>
      <c r="K18" s="49"/>
      <c r="L18" s="49"/>
      <c r="O18" s="49"/>
      <c r="P18" s="49"/>
      <c r="Q18" s="63"/>
      <c r="T18" s="49"/>
      <c r="W18" s="66" t="s">
        <v>33</v>
      </c>
      <c r="Y18" s="66" t="s">
        <v>398</v>
      </c>
      <c r="Z18" s="67"/>
      <c r="AA18" s="66" t="s">
        <v>201</v>
      </c>
      <c r="AB18" s="69"/>
      <c r="AC18" s="69"/>
      <c r="AD18" s="69"/>
      <c r="AE18" s="69"/>
      <c r="AF18" s="67"/>
      <c r="AK18" s="71" t="str">
        <f t="shared" si="8"/>
        <v>Q</v>
      </c>
    </row>
    <row r="19" spans="1:37" ht="13.5" customHeight="1" x14ac:dyDescent="0.15">
      <c r="A19" s="53" t="s">
        <v>146</v>
      </c>
      <c r="B19" s="56"/>
      <c r="C19" s="49" t="str">
        <f t="shared" si="0"/>
        <v/>
      </c>
      <c r="D19" s="49" t="str">
        <f t="shared" si="4"/>
        <v>高齢社会対策、子ども・若者育成支援、障害者施策、少子化社会対策</v>
      </c>
      <c r="F19" s="61" t="s">
        <v>206</v>
      </c>
      <c r="G19" s="62"/>
      <c r="H19" s="49" t="str">
        <f t="shared" si="1"/>
        <v/>
      </c>
      <c r="I19" s="49" t="str">
        <f t="shared" si="5"/>
        <v>一般会計</v>
      </c>
      <c r="K19" s="49"/>
      <c r="L19" s="49"/>
      <c r="O19" s="49"/>
      <c r="P19" s="49"/>
      <c r="Q19" s="63"/>
      <c r="T19" s="49"/>
      <c r="W19" s="66" t="s">
        <v>255</v>
      </c>
      <c r="Y19" s="66" t="s">
        <v>302</v>
      </c>
      <c r="Z19" s="67"/>
      <c r="AA19" s="66" t="s">
        <v>493</v>
      </c>
      <c r="AB19" s="69"/>
      <c r="AC19" s="69"/>
      <c r="AD19" s="69"/>
      <c r="AE19" s="69"/>
      <c r="AF19" s="67"/>
      <c r="AK19" s="71" t="str">
        <f t="shared" si="8"/>
        <v>R</v>
      </c>
    </row>
    <row r="20" spans="1:37" ht="13.5" customHeight="1" x14ac:dyDescent="0.15">
      <c r="A20" s="53" t="s">
        <v>341</v>
      </c>
      <c r="B20" s="56"/>
      <c r="C20" s="49" t="str">
        <f t="shared" si="0"/>
        <v/>
      </c>
      <c r="D20" s="49" t="str">
        <f t="shared" si="4"/>
        <v>高齢社会対策、子ども・若者育成支援、障害者施策、少子化社会対策</v>
      </c>
      <c r="F20" s="61" t="s">
        <v>26</v>
      </c>
      <c r="G20" s="62"/>
      <c r="H20" s="49" t="str">
        <f t="shared" si="1"/>
        <v/>
      </c>
      <c r="I20" s="49" t="str">
        <f t="shared" si="5"/>
        <v>一般会計</v>
      </c>
      <c r="K20" s="49"/>
      <c r="L20" s="49"/>
      <c r="O20" s="49"/>
      <c r="P20" s="49"/>
      <c r="Q20" s="63"/>
      <c r="T20" s="49"/>
      <c r="W20" s="66" t="s">
        <v>257</v>
      </c>
      <c r="Y20" s="66" t="s">
        <v>256</v>
      </c>
      <c r="Z20" s="67"/>
      <c r="AA20" s="66" t="s">
        <v>495</v>
      </c>
      <c r="AB20" s="69"/>
      <c r="AC20" s="69"/>
      <c r="AD20" s="69"/>
      <c r="AE20" s="69"/>
      <c r="AF20" s="67"/>
      <c r="AK20" s="71" t="str">
        <f t="shared" si="8"/>
        <v>S</v>
      </c>
    </row>
    <row r="21" spans="1:37" ht="13.5" customHeight="1" x14ac:dyDescent="0.15">
      <c r="A21" s="53" t="s">
        <v>342</v>
      </c>
      <c r="B21" s="56" t="s">
        <v>19</v>
      </c>
      <c r="C21" s="49" t="str">
        <f t="shared" si="0"/>
        <v>地方創生</v>
      </c>
      <c r="D21" s="49" t="str">
        <f t="shared" si="4"/>
        <v>高齢社会対策、子ども・若者育成支援、障害者施策、少子化社会対策、地方創生</v>
      </c>
      <c r="F21" s="61" t="s">
        <v>207</v>
      </c>
      <c r="G21" s="62"/>
      <c r="H21" s="49" t="str">
        <f t="shared" si="1"/>
        <v/>
      </c>
      <c r="I21" s="49" t="str">
        <f t="shared" si="5"/>
        <v>一般会計</v>
      </c>
      <c r="K21" s="49"/>
      <c r="L21" s="49"/>
      <c r="O21" s="49"/>
      <c r="P21" s="49"/>
      <c r="Q21" s="63"/>
      <c r="T21" s="49"/>
      <c r="W21" s="66" t="s">
        <v>93</v>
      </c>
      <c r="Y21" s="66" t="s">
        <v>295</v>
      </c>
      <c r="Z21" s="67"/>
      <c r="AA21" s="66" t="s">
        <v>311</v>
      </c>
      <c r="AB21" s="69"/>
      <c r="AC21" s="69"/>
      <c r="AD21" s="69"/>
      <c r="AE21" s="69"/>
      <c r="AF21" s="67"/>
      <c r="AK21" s="71" t="str">
        <f t="shared" si="8"/>
        <v>T</v>
      </c>
    </row>
    <row r="22" spans="1:37" ht="13.5" customHeight="1" x14ac:dyDescent="0.15">
      <c r="A22" s="53" t="s">
        <v>344</v>
      </c>
      <c r="B22" s="56"/>
      <c r="C22" s="49" t="str">
        <f t="shared" si="0"/>
        <v/>
      </c>
      <c r="D22" s="49" t="str">
        <f t="shared" si="4"/>
        <v>高齢社会対策、子ども・若者育成支援、障害者施策、少子化社会対策、地方創生</v>
      </c>
      <c r="F22" s="61" t="s">
        <v>128</v>
      </c>
      <c r="G22" s="62"/>
      <c r="H22" s="49" t="str">
        <f t="shared" si="1"/>
        <v/>
      </c>
      <c r="I22" s="49" t="str">
        <f t="shared" si="5"/>
        <v>一般会計</v>
      </c>
      <c r="K22" s="49"/>
      <c r="L22" s="49"/>
      <c r="O22" s="49"/>
      <c r="P22" s="49"/>
      <c r="Q22" s="63"/>
      <c r="T22" s="49"/>
      <c r="W22" s="66" t="s">
        <v>259</v>
      </c>
      <c r="Y22" s="66" t="s">
        <v>431</v>
      </c>
      <c r="Z22" s="67"/>
      <c r="AA22" s="66" t="s">
        <v>87</v>
      </c>
      <c r="AB22" s="69"/>
      <c r="AC22" s="69"/>
      <c r="AD22" s="69"/>
      <c r="AE22" s="69"/>
      <c r="AF22" s="67"/>
      <c r="AK22" s="71" t="str">
        <f t="shared" si="8"/>
        <v>U</v>
      </c>
    </row>
    <row r="23" spans="1:37" ht="13.5" customHeight="1" x14ac:dyDescent="0.15">
      <c r="A23" s="53" t="s">
        <v>346</v>
      </c>
      <c r="B23" s="56"/>
      <c r="C23" s="49" t="str">
        <f t="shared" si="0"/>
        <v/>
      </c>
      <c r="D23" s="49" t="str">
        <f t="shared" si="4"/>
        <v>高齢社会対策、子ども・若者育成支援、障害者施策、少子化社会対策、地方創生</v>
      </c>
      <c r="F23" s="61" t="s">
        <v>133</v>
      </c>
      <c r="G23" s="62"/>
      <c r="H23" s="49" t="str">
        <f t="shared" si="1"/>
        <v/>
      </c>
      <c r="I23" s="49" t="str">
        <f t="shared" si="5"/>
        <v>一般会計</v>
      </c>
      <c r="K23" s="49"/>
      <c r="L23" s="49"/>
      <c r="O23" s="49"/>
      <c r="P23" s="49"/>
      <c r="Q23" s="63"/>
      <c r="T23" s="49"/>
      <c r="Y23" s="66" t="s">
        <v>432</v>
      </c>
      <c r="Z23" s="67"/>
      <c r="AA23" s="66" t="s">
        <v>494</v>
      </c>
      <c r="AB23" s="69"/>
      <c r="AC23" s="69"/>
      <c r="AD23" s="69"/>
      <c r="AE23" s="69"/>
      <c r="AF23" s="67"/>
      <c r="AK23" s="71" t="str">
        <f t="shared" si="8"/>
        <v>V</v>
      </c>
    </row>
    <row r="24" spans="1:37" ht="13.5" customHeight="1" x14ac:dyDescent="0.15">
      <c r="A24" s="53" t="s">
        <v>406</v>
      </c>
      <c r="B24" s="56"/>
      <c r="C24" s="49" t="str">
        <f t="shared" si="0"/>
        <v/>
      </c>
      <c r="D24" s="49" t="str">
        <f t="shared" si="4"/>
        <v>高齢社会対策、子ども・若者育成支援、障害者施策、少子化社会対策、地方創生</v>
      </c>
      <c r="F24" s="61" t="s">
        <v>263</v>
      </c>
      <c r="G24" s="62"/>
      <c r="H24" s="49" t="str">
        <f t="shared" si="1"/>
        <v/>
      </c>
      <c r="I24" s="49" t="str">
        <f t="shared" si="5"/>
        <v>一般会計</v>
      </c>
      <c r="K24" s="49"/>
      <c r="L24" s="49"/>
      <c r="O24" s="49"/>
      <c r="P24" s="49"/>
      <c r="Q24" s="63"/>
      <c r="T24" s="49"/>
      <c r="Y24" s="66" t="s">
        <v>433</v>
      </c>
      <c r="Z24" s="67"/>
      <c r="AA24" s="66" t="s">
        <v>499</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434</v>
      </c>
      <c r="Z25" s="67"/>
      <c r="AA25" s="66" t="s">
        <v>500</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436</v>
      </c>
      <c r="Z26" s="67"/>
      <c r="AA26" s="66" t="s">
        <v>501</v>
      </c>
      <c r="AB26" s="69"/>
      <c r="AC26" s="69"/>
      <c r="AD26" s="69"/>
      <c r="AE26" s="69"/>
      <c r="AF26" s="67"/>
      <c r="AK26" s="71" t="str">
        <f t="shared" si="8"/>
        <v>Y</v>
      </c>
    </row>
    <row r="27" spans="1:37" ht="13.5" customHeight="1" x14ac:dyDescent="0.15">
      <c r="A27" s="49" t="str">
        <f>IF(D24="","-",D24)</f>
        <v>高齢社会対策、子ども・若者育成支援、障害者施策、少子化社会対策、地方創生</v>
      </c>
      <c r="B27" s="49"/>
      <c r="F27" s="61" t="s">
        <v>212</v>
      </c>
      <c r="G27" s="62"/>
      <c r="H27" s="49" t="str">
        <f t="shared" si="1"/>
        <v/>
      </c>
      <c r="I27" s="49" t="str">
        <f t="shared" si="5"/>
        <v>一般会計</v>
      </c>
      <c r="K27" s="49"/>
      <c r="L27" s="49"/>
      <c r="O27" s="49"/>
      <c r="P27" s="49"/>
      <c r="Q27" s="63"/>
      <c r="T27" s="49"/>
      <c r="Y27" s="66" t="s">
        <v>437</v>
      </c>
      <c r="Z27" s="67"/>
      <c r="AA27" s="66" t="s">
        <v>269</v>
      </c>
      <c r="AB27" s="69"/>
      <c r="AC27" s="69"/>
      <c r="AD27" s="69"/>
      <c r="AE27" s="69"/>
      <c r="AF27" s="67"/>
      <c r="AK27" s="71" t="str">
        <f t="shared" si="8"/>
        <v>Z</v>
      </c>
    </row>
    <row r="28" spans="1:37" ht="13.5" customHeight="1" x14ac:dyDescent="0.15">
      <c r="B28" s="49"/>
      <c r="F28" s="61" t="s">
        <v>213</v>
      </c>
      <c r="G28" s="62"/>
      <c r="H28" s="49" t="str">
        <f t="shared" si="1"/>
        <v/>
      </c>
      <c r="I28" s="49" t="str">
        <f t="shared" si="5"/>
        <v>一般会計</v>
      </c>
      <c r="K28" s="49"/>
      <c r="L28" s="49"/>
      <c r="O28" s="49"/>
      <c r="P28" s="49"/>
      <c r="Q28" s="63"/>
      <c r="T28" s="49"/>
      <c r="Y28" s="66" t="s">
        <v>424</v>
      </c>
      <c r="Z28" s="67"/>
      <c r="AA28" s="66" t="s">
        <v>502</v>
      </c>
      <c r="AB28" s="69"/>
      <c r="AC28" s="69"/>
      <c r="AD28" s="69"/>
      <c r="AE28" s="69"/>
      <c r="AF28" s="67"/>
      <c r="AK28" s="71" t="s">
        <v>315</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296</v>
      </c>
      <c r="Z29" s="67"/>
      <c r="AA29" s="66" t="s">
        <v>218</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438</v>
      </c>
      <c r="Z30" s="67"/>
      <c r="AA30" s="66" t="s">
        <v>318</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53</v>
      </c>
      <c r="Z31" s="67"/>
      <c r="AA31" s="66" t="s">
        <v>459</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403</v>
      </c>
      <c r="Z32" s="67"/>
      <c r="AA32" s="66" t="s">
        <v>30</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339</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340</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453</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456</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460</v>
      </c>
      <c r="Z53" s="67"/>
      <c r="AF53" s="67"/>
    </row>
    <row r="54" spans="1:37" x14ac:dyDescent="0.15">
      <c r="A54" s="49"/>
      <c r="B54" s="49"/>
      <c r="F54" s="49"/>
      <c r="G54" s="63"/>
      <c r="K54" s="49"/>
      <c r="L54" s="49"/>
      <c r="O54" s="49"/>
      <c r="P54" s="55"/>
      <c r="Q54" s="63"/>
      <c r="T54" s="49"/>
      <c r="Y54" s="66" t="s">
        <v>461</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112</v>
      </c>
    </row>
    <row r="71" spans="1:32" x14ac:dyDescent="0.15">
      <c r="Y71" s="66" t="s">
        <v>468</v>
      </c>
    </row>
    <row r="72" spans="1:32" x14ac:dyDescent="0.15">
      <c r="Y72" s="66" t="s">
        <v>470</v>
      </c>
    </row>
    <row r="73" spans="1:32" x14ac:dyDescent="0.15">
      <c r="Y73" s="66" t="s">
        <v>443</v>
      </c>
    </row>
    <row r="74" spans="1:32" x14ac:dyDescent="0.15">
      <c r="Y74" s="66" t="s">
        <v>471</v>
      </c>
    </row>
    <row r="75" spans="1:32" x14ac:dyDescent="0.15">
      <c r="Y75" s="66" t="s">
        <v>369</v>
      </c>
    </row>
    <row r="76" spans="1:32" x14ac:dyDescent="0.15">
      <c r="Y76" s="66" t="s">
        <v>472</v>
      </c>
    </row>
    <row r="77" spans="1:32" x14ac:dyDescent="0.15">
      <c r="Y77" s="66" t="s">
        <v>473</v>
      </c>
    </row>
    <row r="78" spans="1:32" x14ac:dyDescent="0.15">
      <c r="Y78" s="66" t="s">
        <v>455</v>
      </c>
    </row>
    <row r="79" spans="1:32" x14ac:dyDescent="0.15">
      <c r="Y79" s="66" t="s">
        <v>474</v>
      </c>
    </row>
    <row r="80" spans="1:32" x14ac:dyDescent="0.15">
      <c r="Y80" s="66" t="s">
        <v>476</v>
      </c>
    </row>
    <row r="81" spans="25:25" x14ac:dyDescent="0.15">
      <c r="Y81" s="66" t="s">
        <v>96</v>
      </c>
    </row>
    <row r="82" spans="25:25" x14ac:dyDescent="0.15">
      <c r="Y82" s="66" t="s">
        <v>330</v>
      </c>
    </row>
    <row r="83" spans="25:25" x14ac:dyDescent="0.15">
      <c r="Y83" s="66" t="s">
        <v>170</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310</v>
      </c>
    </row>
    <row r="90" spans="25:25" x14ac:dyDescent="0.15">
      <c r="Y90" s="66" t="s">
        <v>483</v>
      </c>
    </row>
    <row r="91" spans="25:25" x14ac:dyDescent="0.15">
      <c r="Y91" s="66" t="s">
        <v>226</v>
      </c>
    </row>
    <row r="92" spans="25:25" x14ac:dyDescent="0.15">
      <c r="Y92" s="66" t="s">
        <v>448</v>
      </c>
    </row>
    <row r="93" spans="25:25" x14ac:dyDescent="0.15">
      <c r="Y93" s="66" t="s">
        <v>485</v>
      </c>
    </row>
    <row r="94" spans="25:25" x14ac:dyDescent="0.15">
      <c r="Y94" s="66" t="s">
        <v>142</v>
      </c>
    </row>
    <row r="95" spans="25:25" x14ac:dyDescent="0.15">
      <c r="Y95" s="66" t="s">
        <v>347</v>
      </c>
    </row>
    <row r="96" spans="25:25" x14ac:dyDescent="0.15">
      <c r="Y96" s="66" t="s">
        <v>70</v>
      </c>
    </row>
    <row r="97" spans="25:25" x14ac:dyDescent="0.15">
      <c r="Y97" s="66" t="s">
        <v>486</v>
      </c>
    </row>
    <row r="98" spans="25:25" x14ac:dyDescent="0.15">
      <c r="Y98" s="66" t="s">
        <v>280</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2020-06-23T08:21:41Z</cp:lastPrinted>
  <dcterms:created xsi:type="dcterms:W3CDTF">2012-03-13T00:50:25Z</dcterms:created>
  <dcterms:modified xsi:type="dcterms:W3CDTF">2020-07-20T08:26:42Z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2020-06-24T03:05:23Z</vt:filetime>
  </property>
</Properties>
</file>