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sakai-f85aa\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<sst xmlns="http://schemas.openxmlformats.org/spreadsheetml/2006/main" count="2254" uniqueCount="559">
  <si>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</si>
  <si>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</si>
  <si>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</si>
  <si>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</si>
  <si>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</si>
  <si>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</si>
  <si>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</si>
  <si>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</si>
  <si>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</si>
  <si>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</si>
  <si>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</si>
  <si>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</si>
  <si>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</si>
  <si>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</si>
  <si>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</si>
  <si>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</si>
  <si>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</si>
  <si>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</si>
  <si>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</si>
  <si>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</si>
  <si>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</si>
  <si>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</si>
  <si>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</si>
  <si>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</si>
  <si>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</si>
  <si>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</si>
  <si>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</si>
  <si>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</si>
  <si>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</si>
  <si>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</si>
  <si>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</si>
  <si>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</si>
  <si>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</si>
  <si>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</si>
  <si>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</si>
  <si>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</si>
  <si>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</si>
  <si>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</si>
  <si>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</si>
  <si>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</si>
  <si>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</si>
  <si>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本事業において堤防等の整備を行うことにより、人口・資産集積地区等における河川整備計画目標相当の洪水に対する河川の整備率の向上に寄与する。</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</si>
  <si>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</si>
  <si>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</si>
  <si>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</si>
  <si>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</si>
  <si>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</si>
  <si>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</si>
  <si>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</si>
  <si>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</si>
  <si>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</si>
  <si>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</si>
  <si>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床上浸水の再度災害防止を目的としており、国民や社会のニーズを反映している。</t>
  </si>
  <si>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</si>
  <si>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</si>
  <si>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</si>
  <si>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</si>
  <si>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</si>
  <si>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</si>
  <si>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</si>
  <si>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</si>
  <si>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</si>
  <si>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</si>
  <si>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</si>
  <si>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</si>
  <si>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</si>
  <si>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</si>
  <si>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</si>
  <si>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</si>
  <si>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</si>
  <si>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</si>
  <si>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</si>
  <si>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</si>
  <si>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</si>
  <si>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</si>
  <si>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</si>
  <si>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</si>
  <si>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</si>
  <si>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</si>
  <si>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</si>
  <si>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</si>
  <si>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</si>
  <si>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</si>
  <si>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</si>
  <si>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</si>
  <si>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</si>
  <si>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</si>
  <si>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</si>
  <si>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</si>
  <si>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</si>
  <si>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</si>
  <si>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</si>
  <si>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</si>
  <si>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</si>
  <si>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</si>
  <si>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</si>
  <si>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</si>
  <si>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</si>
  <si>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</si>
  <si>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施工にあたって、様々な工夫に努めている。</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</si>
  <si>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</si>
  <si>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</si>
  <si>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</si>
  <si>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</si>
  <si>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</si>
  <si>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事業の実施に当たり、計画に関する諸条件の変更により、事業の執行が見込みを下回ったこと等のため。</t>
    <rPh sb="20" eb="22">
      <t>ヘンコウ</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</si>
  <si>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</si>
  <si>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</si>
  <si>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</si>
  <si>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</si>
  <si>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河川管理者と国で河川法に基づき費用を分担している。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</si>
  <si>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</si>
  <si>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</si>
  <si>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</si>
  <si>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</si>
  <si>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</si>
  <si>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</si>
  <si>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</si>
  <si>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</si>
  <si>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</si>
  <si>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</si>
  <si>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</si>
  <si>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</si>
  <si>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</si>
  <si>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</si>
  <si>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</si>
  <si>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</si>
  <si>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</si>
  <si>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</si>
  <si>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</si>
  <si>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</si>
  <si>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</si>
  <si>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</si>
  <si>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</si>
  <si>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</si>
  <si>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</si>
  <si>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</si>
  <si>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</si>
  <si>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</si>
  <si>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</si>
  <si>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</si>
  <si>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</si>
  <si>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</si>
  <si>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</si>
  <si>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</si>
  <si>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</si>
  <si>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</si>
  <si>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</si>
  <si>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</si>
  <si>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</si>
  <si>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</si>
  <si>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</si>
  <si>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</si>
  <si>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</si>
  <si>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</si>
  <si>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</si>
  <si>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</si>
  <si>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</si>
  <si>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7,708/293</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</si>
  <si>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</si>
  <si>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</si>
  <si>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</si>
  <si>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</si>
  <si>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</si>
  <si>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</si>
  <si>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</si>
  <si>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</si>
  <si>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</si>
  <si>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</si>
  <si>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</si>
  <si>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</si>
  <si>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</si>
  <si>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</si>
  <si>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</si>
  <si>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</si>
  <si>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</si>
  <si>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</si>
  <si>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</si>
  <si>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</si>
  <si>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</si>
  <si>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</si>
  <si>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</si>
  <si>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</si>
  <si>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</si>
  <si>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</si>
  <si>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</si>
  <si>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</si>
  <si>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</si>
  <si>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</si>
  <si>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</si>
  <si>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</si>
  <si>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</si>
  <si>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</si>
  <si>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</si>
  <si>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</si>
  <si>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</si>
  <si>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</si>
  <si>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</si>
  <si>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</si>
  <si>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</si>
  <si>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</si>
  <si>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</si>
  <si>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</si>
  <si>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</si>
  <si>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</si>
  <si>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</si>
  <si>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本工事費</t>
    <rPh sb="0" eb="3">
      <t>ホンコウジ</t>
    </rPh>
    <rPh sb="3" eb="4">
      <t>ヒ</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</si>
  <si>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</si>
  <si>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</si>
  <si>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</si>
  <si>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</si>
  <si>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</si>
  <si>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</si>
  <si>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</si>
  <si>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</si>
  <si>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</si>
  <si>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</si>
  <si>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</si>
  <si>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</si>
  <si>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</si>
  <si>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</si>
  <si>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</si>
  <si>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</si>
  <si>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</si>
  <si>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</si>
  <si>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</si>
  <si>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</si>
  <si>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</si>
  <si>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</si>
  <si>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</si>
  <si>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</si>
  <si>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</si>
  <si>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</si>
  <si>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</si>
  <si>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</si>
  <si>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</si>
  <si>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</si>
  <si>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</si>
  <si>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</si>
  <si>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</si>
  <si>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</si>
  <si>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</si>
  <si>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</si>
  <si>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</si>
  <si>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</si>
  <si>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</si>
  <si>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</si>
  <si>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</si>
  <si>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</si>
  <si>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</si>
  <si>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</si>
  <si>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</si>
  <si>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</si>
  <si>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</si>
  <si>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</si>
  <si>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</si>
  <si>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事業実施の契機となった出水に対する再度災害防止
事業完了年度までに床上浸水解消率を100％にする
（対象：事業着手時に令和２年度以降完了予定の事業）</t>
  </si>
  <si>
    <t>E.</t>
  </si>
  <si>
    <t>B</t>
  </si>
  <si>
    <t>D</t>
  </si>
  <si>
    <t>水管理・国土保全局</t>
    <rPh sb="0" eb="1">
      <t>ミズ</t>
    </rPh>
    <rPh sb="1" eb="3">
      <t>カンリ</t>
    </rPh>
    <rPh sb="4" eb="6">
      <t>コクド</t>
    </rPh>
    <rPh sb="6" eb="9">
      <t>ホゼンキョク</t>
    </rPh>
    <phoneticPr fontId="4"/>
  </si>
  <si>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</si>
  <si>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</si>
  <si>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</si>
  <si>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</si>
  <si>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</si>
  <si>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</si>
  <si>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</si>
  <si>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</si>
  <si>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</si>
  <si>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愛知県</t>
    <rPh sb="0" eb="3">
      <t>アイチケン</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</si>
  <si>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</si>
  <si>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</si>
  <si>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</si>
  <si>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A.地方公共団体</t>
    <rPh sb="2" eb="4">
      <t>チホウ</t>
    </rPh>
    <rPh sb="4" eb="6">
      <t>コウキョウ</t>
    </rPh>
    <rPh sb="6" eb="8">
      <t>ダンタイ</t>
    </rPh>
    <phoneticPr fontId="4"/>
  </si>
  <si>
    <t>岩手県</t>
    <rPh sb="0" eb="3">
      <t>イワテケン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</si>
  <si>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</si>
  <si>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</si>
  <si>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</si>
  <si>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</si>
  <si>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</si>
  <si>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</si>
  <si>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</si>
  <si>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</si>
  <si>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</si>
  <si>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</si>
  <si>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</si>
  <si>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</si>
  <si>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</si>
  <si>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</si>
  <si>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</si>
  <si>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</si>
  <si>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</si>
  <si>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</si>
  <si>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</si>
  <si>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</si>
  <si>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</si>
  <si>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</si>
  <si>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</si>
  <si>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</si>
  <si>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</si>
  <si>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</si>
  <si>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</si>
  <si>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</si>
  <si>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</si>
  <si>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</si>
  <si>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</si>
  <si>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</si>
  <si>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</si>
  <si>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</si>
  <si>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2,427,000,000/350,000</t>
  </si>
  <si>
    <t>入札者数
（応募者数）</t>
    <rPh sb="6" eb="9">
      <t>オウボシャ</t>
    </rPh>
    <rPh sb="9" eb="10">
      <t>スウ</t>
    </rPh>
    <phoneticPr fontId="4"/>
  </si>
  <si>
    <t>工事の実施及び工事にかかる用地取得等</t>
  </si>
  <si>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</si>
  <si>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</si>
  <si>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</si>
  <si>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</si>
  <si>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</si>
  <si>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</si>
  <si>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</si>
  <si>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188</t>
  </si>
  <si>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</si>
  <si>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</si>
  <si>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</si>
  <si>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</si>
  <si>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</si>
  <si>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</si>
  <si>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</si>
  <si>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</si>
  <si>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</si>
  <si>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0123</t>
  </si>
  <si>
    <t>埼玉県</t>
    <rPh sb="0" eb="3">
      <t>サイタマケン</t>
    </rPh>
    <phoneticPr fontId="4"/>
  </si>
  <si>
    <t>治水課</t>
    <rPh sb="0" eb="3">
      <t>チスイカ</t>
    </rPh>
    <phoneticPr fontId="4"/>
  </si>
  <si>
    <t>再度、同規模の出水が発生した地区においては、事業の効果を確認している。また、事業完了後に同規模の出水が発生していない地区においては、整備した施設により床上浸水の解消が期待できる。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</si>
  <si>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</si>
  <si>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</si>
  <si>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</si>
  <si>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</si>
  <si>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</si>
  <si>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</si>
  <si>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</si>
  <si>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</si>
  <si>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</si>
  <si>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</si>
  <si>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</si>
  <si>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</si>
  <si>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</si>
  <si>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</si>
  <si>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</si>
  <si>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</si>
  <si>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</si>
  <si>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</si>
  <si>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</si>
  <si>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</si>
  <si>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</si>
  <si>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</si>
  <si>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</si>
  <si>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</si>
  <si>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</si>
  <si>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</si>
  <si>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</si>
  <si>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</si>
  <si>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</si>
  <si>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</si>
  <si>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</si>
  <si>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</si>
  <si>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</si>
  <si>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</si>
  <si>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</si>
  <si>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</si>
  <si>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</si>
  <si>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</si>
  <si>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2,427/295</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</si>
  <si>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</si>
  <si>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</si>
  <si>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</si>
  <si>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</si>
  <si>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</si>
  <si>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</si>
  <si>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</si>
  <si>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</si>
  <si>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</si>
  <si>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</si>
  <si>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</si>
  <si>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</si>
  <si>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</si>
  <si>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</si>
  <si>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</si>
  <si>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</si>
  <si>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</si>
  <si>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</si>
  <si>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</si>
  <si>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</si>
  <si>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</si>
  <si>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</si>
  <si>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</si>
  <si>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</si>
  <si>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</si>
  <si>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</si>
  <si>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床上浸水被害が発生した箇所での再度災害防止対策を実施しており、優先度の高い事業である。</t>
  </si>
  <si>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</si>
  <si>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</si>
  <si>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</si>
  <si>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</si>
  <si>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</si>
  <si>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</si>
  <si>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</si>
  <si>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</si>
  <si>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</si>
  <si>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</si>
  <si>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</si>
  <si>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</si>
  <si>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</si>
  <si>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</si>
  <si>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</si>
  <si>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</si>
  <si>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</si>
  <si>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</si>
  <si>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</si>
  <si>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</si>
  <si>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</si>
  <si>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</si>
  <si>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</si>
  <si>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</si>
  <si>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</si>
  <si>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</si>
  <si>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徳島県</t>
    <rPh sb="0" eb="3">
      <t>トクシマケン</t>
    </rPh>
    <phoneticPr fontId="4"/>
  </si>
  <si>
    <t>昭和21年度</t>
    <rPh sb="0" eb="2">
      <t>ショウワ</t>
    </rPh>
    <rPh sb="4" eb="5">
      <t>ネン</t>
    </rPh>
    <rPh sb="5" eb="6">
      <t>ド</t>
    </rPh>
    <phoneticPr fontId="4"/>
  </si>
  <si>
    <t>昭和22年度</t>
    <rPh sb="0" eb="2">
      <t>ショウワ</t>
    </rPh>
    <rPh sb="4" eb="5">
      <t>ネン</t>
    </rPh>
    <rPh sb="5" eb="6">
      <t>ド</t>
    </rPh>
    <phoneticPr fontId="4"/>
  </si>
  <si>
    <t>119</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</si>
  <si>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</si>
  <si>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</si>
  <si>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</si>
  <si>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</si>
  <si>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</si>
  <si>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</si>
  <si>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</si>
  <si>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</si>
  <si>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課長　藤巻　浩之</t>
    <rPh sb="0" eb="2">
      <t>カチョウ</t>
    </rPh>
    <rPh sb="3" eb="5">
      <t>フジマキ</t>
    </rPh>
    <rPh sb="6" eb="8">
      <t>ヒロユキ</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</si>
  <si>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</si>
  <si>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</si>
  <si>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</si>
  <si>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A.福岡県</t>
    <rPh sb="2" eb="5">
      <t>フクオカケン</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</si>
  <si>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</si>
  <si>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</si>
  <si>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</si>
  <si>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</si>
  <si>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</si>
  <si>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</si>
  <si>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</si>
  <si>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河川法に基づく河川管理行為であり、国は法に定められた費用を負担している。</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</si>
  <si>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</si>
  <si>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</si>
  <si>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</si>
  <si>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約○％</t>
    <rPh sb="0" eb="1">
      <t>ヤク</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</si>
  <si>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</si>
  <si>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</si>
  <si>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</si>
  <si>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</si>
  <si>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</si>
  <si>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</si>
  <si>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</si>
  <si>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</si>
  <si>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</si>
  <si>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</si>
  <si>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</si>
  <si>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</si>
  <si>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</si>
  <si>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</si>
  <si>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</si>
  <si>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</si>
  <si>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</si>
  <si>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</si>
  <si>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</si>
  <si>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</si>
  <si>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</si>
  <si>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</si>
  <si>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</si>
  <si>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</si>
  <si>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</si>
  <si>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</si>
  <si>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</si>
  <si>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事業着手時に令和2年度以降完了予定の事業の整備延長
（予算執行ベースで事業計画延長を換算したもの）</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</si>
  <si>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</si>
  <si>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</si>
  <si>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</si>
  <si>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</si>
  <si>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</si>
  <si>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</si>
  <si>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</si>
  <si>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</si>
  <si>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</si>
  <si>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</si>
  <si>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</si>
  <si>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</si>
  <si>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現地の施工条件に合わせ経済的な施工を行っている。</t>
  </si>
  <si>
    <t>令和29年度</t>
    <rPh sb="0" eb="2">
      <t>レイワ</t>
    </rPh>
    <rPh sb="4" eb="5">
      <t>ネン</t>
    </rPh>
    <rPh sb="5" eb="6">
      <t>ド</t>
    </rPh>
    <phoneticPr fontId="4"/>
  </si>
  <si>
    <t>河川改修事業（補助・床上浸水対策特別緊急事業）</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phoneticPr fontId="4"/>
  </si>
  <si>
    <t>○</t>
  </si>
  <si>
    <t>河川法第9条第2項、第10条、第60条第2項、第62条
地方財政法</t>
    <rPh sb="0" eb="3">
      <t>カセンホウ</t>
    </rPh>
    <rPh sb="3" eb="4">
      <t>ダイ</t>
    </rPh>
    <rPh sb="5" eb="6">
      <t>ジョウ</t>
    </rPh>
    <rPh sb="6" eb="7">
      <t>ダイ</t>
    </rPh>
    <rPh sb="8" eb="9">
      <t>コウ</t>
    </rPh>
    <rPh sb="10" eb="11">
      <t>ダイ</t>
    </rPh>
    <rPh sb="13" eb="14">
      <t>ジョウ</t>
    </rPh>
    <rPh sb="15" eb="16">
      <t>ダイ</t>
    </rPh>
    <rPh sb="18" eb="19">
      <t>ジョウ</t>
    </rPh>
    <rPh sb="19" eb="20">
      <t>ダイ</t>
    </rPh>
    <rPh sb="21" eb="22">
      <t>コウ</t>
    </rPh>
    <rPh sb="23" eb="24">
      <t>ダイ</t>
    </rPh>
    <rPh sb="26" eb="27">
      <t>ジョウ</t>
    </rPh>
    <rPh sb="28" eb="30">
      <t>チホウ</t>
    </rPh>
    <rPh sb="30" eb="32">
      <t>ザイセイ</t>
    </rPh>
    <rPh sb="32" eb="33">
      <t>ホウ</t>
    </rPh>
    <phoneticPr fontId="4"/>
  </si>
  <si>
    <t>河川整備計画（河川法第16条の2）
　（河川法：平成29年6月2日改正）
社会資本整備重点計画（社会資本整備重点計画法第4条）
　（第4次社会資本整備重点計画：平成27年9月18日閣議決定）</t>
  </si>
  <si>
    <t>河川整備事業費</t>
    <rPh sb="0" eb="2">
      <t>カセン</t>
    </rPh>
    <rPh sb="2" eb="4">
      <t>セイビ</t>
    </rPh>
    <rPh sb="4" eb="6">
      <t>ジギョウ</t>
    </rPh>
    <rPh sb="6" eb="7">
      <t>ヒ</t>
    </rPh>
    <phoneticPr fontId="4"/>
  </si>
  <si>
    <t>再度同規模の出水があった場合の床上浸水解消戸数</t>
  </si>
  <si>
    <t>再度同規模の出水があった場合の床上浸水解消戸数 （国土交通省水管理・国土保全局調べ（令和2年3月））</t>
    <rPh sb="42" eb="44">
      <t>レイワ</t>
    </rPh>
    <phoneticPr fontId="4"/>
  </si>
  <si>
    <t>戸</t>
    <rPh sb="0" eb="1">
      <t>コ</t>
    </rPh>
    <phoneticPr fontId="4"/>
  </si>
  <si>
    <t>事業着手時に平成28年度完了予定の事業の整備延長
（予算執行ベースで事業計画延長を換算したもの）</t>
  </si>
  <si>
    <t>事業着手時に平成30年度完了予定の事業の整備延長
（予算執行ベースで事業計画延長を換算したもの）</t>
  </si>
  <si>
    <t>総予算額／床上浸水解消戸数
※各年度に完了した事業の全体予算額／床上浸水解消戸数　　　　　　　　　　　　　　　　　　　　　　　　　　　　　　　　　　　　　</t>
  </si>
  <si>
    <t>総予算額／浸水被害が解消又は軽減される面積（m2）
※各年度に完了した事業の全体予算額／浸水被害が解消又は軽減される面積　　　　　　　　　　　　　　</t>
  </si>
  <si>
    <t>2,427/520</t>
  </si>
  <si>
    <t>総予算額／整備延長（m）
※各年度に完了した事業の全体予算額／整備延長　　　　　　　　　　</t>
  </si>
  <si>
    <t>百万円</t>
    <rPh sb="0" eb="2">
      <t>ヒャクマン</t>
    </rPh>
    <rPh sb="2" eb="3">
      <t>エン</t>
    </rPh>
    <phoneticPr fontId="4"/>
  </si>
  <si>
    <t>14,282/687</t>
  </si>
  <si>
    <t>再度同規模の出水があった場合の床上浸水解消戸数 （国土交通省水管理・国土保全局調べ（令和2年3月））</t>
  </si>
  <si>
    <t>14,282,000,000/9,822,000</t>
  </si>
  <si>
    <t>7,708/3,300</t>
  </si>
  <si>
    <t>14,282/23,460</t>
  </si>
  <si>
    <t>４　水害等災害による被害の軽減</t>
  </si>
  <si>
    <t>１２　水害・土砂災害の防止・減災を推進する</t>
  </si>
  <si>
    <t>人口・資産集積地区等における河川整備計画目標相当の洪水に対する河川の整備率（県管理河川）</t>
  </si>
  <si>
    <t>一定以上の床上浸水被害の発生を確認し、支出している。</t>
  </si>
  <si>
    <t>一定以上の床上浸水被害が発生した河川に限定している。</t>
  </si>
  <si>
    <t>事業実施主体である都道府県等が工法等について検討した上で国に提出した補助金交付にかかる資料に基づき、適切な計画となっていることを確認している。</t>
  </si>
  <si>
    <t>158</t>
  </si>
  <si>
    <t>164</t>
  </si>
  <si>
    <t>055</t>
  </si>
  <si>
    <t>052</t>
  </si>
  <si>
    <t>130</t>
  </si>
  <si>
    <t>121</t>
  </si>
  <si>
    <t>用地補償費</t>
    <rPh sb="0" eb="2">
      <t>ヨウチ</t>
    </rPh>
    <rPh sb="2" eb="5">
      <t>ホショウヒ</t>
    </rPh>
    <phoneticPr fontId="4"/>
  </si>
  <si>
    <t>工事間接費</t>
    <rPh sb="0" eb="2">
      <t>コウジ</t>
    </rPh>
    <rPh sb="2" eb="5">
      <t>カンセツヒ</t>
    </rPh>
    <phoneticPr fontId="4"/>
  </si>
  <si>
    <t>福岡県</t>
    <rPh sb="0" eb="3">
      <t>フクオカケン</t>
    </rPh>
    <phoneticPr fontId="4"/>
  </si>
  <si>
    <t>宮城県</t>
    <rPh sb="0" eb="3">
      <t>ミヤギケン</t>
    </rPh>
    <phoneticPr fontId="4"/>
  </si>
  <si>
    <t>高知県</t>
    <rPh sb="0" eb="3">
      <t>コウチケン</t>
    </rPh>
    <phoneticPr fontId="4"/>
  </si>
  <si>
    <t>京都府</t>
    <rPh sb="0" eb="3">
      <t>キョウトフ</t>
    </rPh>
    <phoneticPr fontId="4"/>
  </si>
  <si>
    <t>秋田県</t>
    <rPh sb="0" eb="3">
      <t>アキタケン</t>
    </rPh>
    <phoneticPr fontId="4"/>
  </si>
  <si>
    <t>栃木県</t>
    <rPh sb="0" eb="3">
      <t>トチギケン</t>
    </rPh>
    <phoneticPr fontId="4"/>
  </si>
  <si>
    <t>11,667/350</t>
  </si>
  <si>
    <t>11,667,000,000/3,076,000</t>
  </si>
  <si>
    <t>事業着手時に令和元年度完了予定の事業の整備延長
（予算執行ベースで事業計画延長を換算したもの）</t>
    <rPh sb="6" eb="8">
      <t>レイワ</t>
    </rPh>
    <rPh sb="8" eb="9">
      <t>ガン</t>
    </rPh>
    <phoneticPr fontId="4"/>
  </si>
  <si>
    <t>11,667/11,116</t>
  </si>
  <si>
    <t>△</t>
  </si>
  <si>
    <t>事業実施の契機となった出水に対する再度災害防止
令和元年度までに床上浸水解消率を100％にする
（対象：事業着手時に令和元年度完了予定の事業（事業 計画の変更により完了予定年度が変更となった事業を含む））</t>
    <rPh sb="24" eb="26">
      <t>レイワ</t>
    </rPh>
    <rPh sb="26" eb="27">
      <t>ガン</t>
    </rPh>
    <rPh sb="58" eb="60">
      <t>レイワ</t>
    </rPh>
    <rPh sb="60" eb="61">
      <t>ガン</t>
    </rPh>
    <rPh sb="61" eb="63">
      <t>ネンド</t>
    </rPh>
    <rPh sb="71" eb="73">
      <t>ジギョウ</t>
    </rPh>
    <phoneticPr fontId="4"/>
  </si>
  <si>
    <t>事業実施の契機となった出水に対する再度災害防止
平成30年度までに床上浸水解消率を100％にする
（対象：事業着手時に平成30年度完了予定の事業（事業計画の変更により完了予定年度が変更となった事業を含む））</t>
    <rPh sb="73" eb="75">
      <t>ジギョウ</t>
    </rPh>
    <phoneticPr fontId="4"/>
  </si>
  <si>
    <t>事業実施の契機となった出水に対する再度災害防止
平成28年度までに床上浸水解消率を100％にする
（対象：事業着手時に平成28年度完了予定の事業（事業計画の変更により完了予定年度が変更となった事業を含む））</t>
    <rPh sb="73" eb="75">
      <t>ジギョウ</t>
    </rPh>
    <phoneticPr fontId="4"/>
  </si>
  <si>
    <t>概ね目標に見合ったものになっているが、事業の実施にあたって、不測の事態が生じたことにより、事業計画の変更や予算の繰越のため、一部事業において、当初の見込みを下回る実績となっている。</t>
    <rPh sb="0" eb="1">
      <t>オオム</t>
    </rPh>
    <rPh sb="2" eb="4">
      <t>モクヒョウ</t>
    </rPh>
    <rPh sb="5" eb="7">
      <t>ミア</t>
    </rPh>
    <rPh sb="19" eb="21">
      <t>ジギョウ</t>
    </rPh>
    <rPh sb="22" eb="24">
      <t>ジッシ</t>
    </rPh>
    <rPh sb="30" eb="32">
      <t>フソク</t>
    </rPh>
    <rPh sb="33" eb="35">
      <t>ジタイ</t>
    </rPh>
    <rPh sb="36" eb="37">
      <t>ショウ</t>
    </rPh>
    <rPh sb="45" eb="47">
      <t>ジギョウ</t>
    </rPh>
    <rPh sb="47" eb="49">
      <t>ケイカク</t>
    </rPh>
    <rPh sb="50" eb="52">
      <t>ヘンコウ</t>
    </rPh>
    <rPh sb="53" eb="55">
      <t>ヨサン</t>
    </rPh>
    <rPh sb="56" eb="57">
      <t>ク</t>
    </rPh>
    <rPh sb="57" eb="58">
      <t>コ</t>
    </rPh>
    <rPh sb="62" eb="64">
      <t>イチブ</t>
    </rPh>
    <rPh sb="64" eb="66">
      <t>ジギョウ</t>
    </rPh>
    <rPh sb="71" eb="73">
      <t>トウショ</t>
    </rPh>
    <rPh sb="74" eb="76">
      <t>ミコ</t>
    </rPh>
    <rPh sb="78" eb="80">
      <t>シタマワ</t>
    </rPh>
    <rPh sb="81" eb="83">
      <t>ジッセキ</t>
    </rPh>
    <phoneticPr fontId="4"/>
  </si>
  <si>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
補助対象　地方公共団体</t>
    <rPh sb="267" eb="269">
      <t>ホジョ</t>
    </rPh>
    <rPh sb="269" eb="271">
      <t>タイショウ</t>
    </rPh>
    <rPh sb="272" eb="274">
      <t>チホウ</t>
    </rPh>
    <rPh sb="274" eb="276">
      <t>コウキョウ</t>
    </rPh>
    <rPh sb="276" eb="278">
      <t>ダンタイ</t>
    </rPh>
    <phoneticPr fontId="4"/>
  </si>
  <si>
    <t>-</t>
    <phoneticPr fontId="4"/>
  </si>
  <si>
    <t>-</t>
    <phoneticPr fontId="4"/>
  </si>
  <si>
    <t>7,708,000,000/160,000</t>
    <phoneticPr fontId="4"/>
  </si>
  <si>
    <t>円</t>
    <rPh sb="0" eb="1">
      <t>エン</t>
    </rPh>
    <phoneticPr fontId="4"/>
  </si>
  <si>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
地域の土地利用状況等によっては、河川改修以外の選択肢も考慮した代替案について、実現性を踏まえ検討した上で、事業計画を作成し、事業採択の申請をするよう地方公共団体に通知。
将来的な土地利用を関係部局等に確認した上で、事業計画を作成し、事業採択の申請をするよう地方公共団体に通知。
事業の実施にあたって河川の実情に即して適切に工期を設定するとともに、計画的に事業を執行するよう地方公共団体に通知。</t>
    <phoneticPr fontId="4"/>
  </si>
  <si>
    <t>引き続き、事業の効率性・透明性の確保を図るため、各河川の実情に即した適切な工期の確保を事業実施主体である都道府県等に対し指導し、床上浸水対策特別緊急事業の推進を図る。</t>
    <rPh sb="0" eb="1">
      <t>ヒ</t>
    </rPh>
    <rPh sb="2" eb="3">
      <t>ツヅ</t>
    </rPh>
    <rPh sb="5" eb="7">
      <t>ジギョウ</t>
    </rPh>
    <rPh sb="8" eb="11">
      <t>コウリツセイ</t>
    </rPh>
    <rPh sb="12" eb="15">
      <t>トウメイセイ</t>
    </rPh>
    <rPh sb="16" eb="18">
      <t>カクホ</t>
    </rPh>
    <rPh sb="19" eb="20">
      <t>ハカ</t>
    </rPh>
    <rPh sb="24" eb="25">
      <t>カク</t>
    </rPh>
    <rPh sb="25" eb="27">
      <t>カセン</t>
    </rPh>
    <rPh sb="28" eb="30">
      <t>ジツジョウ</t>
    </rPh>
    <rPh sb="31" eb="32">
      <t>ソク</t>
    </rPh>
    <rPh sb="34" eb="36">
      <t>テキセツ</t>
    </rPh>
    <rPh sb="37" eb="39">
      <t>コウキ</t>
    </rPh>
    <rPh sb="40" eb="42">
      <t>カクホ</t>
    </rPh>
    <rPh sb="56" eb="57">
      <t>トウ</t>
    </rPh>
    <rPh sb="58" eb="59">
      <t>タイ</t>
    </rPh>
    <rPh sb="60" eb="62">
      <t>シドウ</t>
    </rPh>
    <phoneticPr fontId="4"/>
  </si>
  <si>
    <t>・補助事業については、地方自治体より完了実績報告書等を提出してもらうほか、地方整備局職員による完了検査を実施し、事業目的に沿って事業が適切に実施されたか把握に努めている。
・国費投入の必要性、事業の効率性及び事業の有効性のいずれの観点からも、適切に実施されており、概ね目標に見合ったものになっているが、事業の実施にあたって、不測の事態が生じたことにより、事業計画の変更や予算の繰越のため、一部事業において、当初の見込みを下回る実績となっている。</t>
    <rPh sb="11" eb="13">
      <t>チホウ</t>
    </rPh>
    <rPh sb="13" eb="16">
      <t>ジチタイ</t>
    </rPh>
    <phoneticPr fontId="4"/>
  </si>
  <si>
    <t>-</t>
    <phoneticPr fontId="4"/>
  </si>
  <si>
    <t>-</t>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</si>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</sst>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1"/>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176" fontId="23" fillId="0" borderId="2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89535</xdr:colOff>
      <xdr:row>742</xdr:row>
      <xdr:rowOff>0</xdr:rowOff>
    </xdr:from>
    <xdr:to>
      <xdr:col>37</xdr:col>
      <xdr:colOff>118110</xdr:colOff>
      <xdr:row>744</xdr:row>
      <xdr:rowOff>320675</xdr:rowOff>
    </xdr:to>
    <xdr:sp macro="" textlink="">
      <xdr:nvSpPr>
        <xdr:cNvPr id="2" name="テキスト ボックス 1"/>
        <xdr:cNvSpPr txBox="1"/>
      </xdr:nvSpPr>
      <xdr:spPr>
        <a:xfrm>
          <a:off x="3689985" y="60758705"/>
          <a:ext cx="3829050" cy="10407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6,321</a:t>
          </a:r>
          <a:r>
            <a:rPr kumimoji="1" lang="ja-JP" altLang="en-US" sz="1100" spc="100" baseline="0">
              <a:latin typeface="+mn-ea"/>
              <a:ea typeface="+mn-ea"/>
            </a:rPr>
            <a:t>百万円</a:t>
          </a:r>
        </a:p>
      </xdr:txBody>
    </xdr:sp>
    <xdr:clientData/>
  </xdr:twoCellAnchor>
  <xdr:twoCellAnchor>
    <xdr:from>
      <xdr:col>18</xdr:col>
      <xdr:colOff>107315</xdr:colOff>
      <xdr:row>749</xdr:row>
      <xdr:rowOff>250190</xdr:rowOff>
    </xdr:from>
    <xdr:to>
      <xdr:col>37</xdr:col>
      <xdr:colOff>135890</xdr:colOff>
      <xdr:row>752</xdr:row>
      <xdr:rowOff>221615</xdr:rowOff>
    </xdr:to>
    <xdr:sp macro="" textlink="">
      <xdr:nvSpPr>
        <xdr:cNvPr id="3" name="テキスト ボックス 2"/>
        <xdr:cNvSpPr txBox="1"/>
      </xdr:nvSpPr>
      <xdr:spPr>
        <a:xfrm>
          <a:off x="3707765" y="63513970"/>
          <a:ext cx="3829050" cy="1051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10</a:t>
          </a:r>
          <a:r>
            <a:rPr kumimoji="1" lang="ja-JP" altLang="en-US" sz="1100" spc="100" baseline="0">
              <a:latin typeface="+mn-ea"/>
              <a:ea typeface="+mn-ea"/>
            </a:rPr>
            <a:t>府県）</a:t>
          </a:r>
          <a:endParaRPr kumimoji="1" lang="en-US" altLang="ja-JP" sz="1100" spc="100" baseline="0">
            <a:latin typeface="+mn-ea"/>
            <a:ea typeface="+mn-ea"/>
          </a:endParaRPr>
        </a:p>
        <a:p>
          <a:pPr algn="ctr"/>
          <a:r>
            <a:rPr kumimoji="1" lang="en-US" altLang="ja-JP" sz="1100" spc="0" baseline="0">
              <a:solidFill>
                <a:schemeClr val="dk1"/>
              </a:solidFill>
              <a:effectLst/>
              <a:latin typeface="+mn-ea"/>
              <a:ea typeface="+mn-ea"/>
              <a:cs typeface="+mn-cs"/>
            </a:rPr>
            <a:t>6,321</a:t>
          </a:r>
          <a:r>
            <a:rPr kumimoji="1" lang="ja-JP" altLang="en-US" sz="1100" spc="100" baseline="0">
              <a:latin typeface="+mn-ea"/>
              <a:ea typeface="+mn-ea"/>
            </a:rPr>
            <a:t>百万円</a:t>
          </a:r>
        </a:p>
      </xdr:txBody>
    </xdr:sp>
    <xdr:clientData/>
  </xdr:twoCellAnchor>
  <xdr:twoCellAnchor>
    <xdr:from>
      <xdr:col>18</xdr:col>
      <xdr:colOff>179070</xdr:colOff>
      <xdr:row>752</xdr:row>
      <xdr:rowOff>346075</xdr:rowOff>
    </xdr:from>
    <xdr:to>
      <xdr:col>37</xdr:col>
      <xdr:colOff>77470</xdr:colOff>
      <xdr:row>754</xdr:row>
      <xdr:rowOff>144145</xdr:rowOff>
    </xdr:to>
    <xdr:sp macro="" textlink="">
      <xdr:nvSpPr>
        <xdr:cNvPr id="4" name="大かっこ 3"/>
        <xdr:cNvSpPr/>
      </xdr:nvSpPr>
      <xdr:spPr>
        <a:xfrm>
          <a:off x="3779520" y="64689990"/>
          <a:ext cx="3698875" cy="510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193040</xdr:colOff>
      <xdr:row>745</xdr:row>
      <xdr:rowOff>283845</xdr:rowOff>
    </xdr:from>
    <xdr:to>
      <xdr:col>28</xdr:col>
      <xdr:colOff>148590</xdr:colOff>
      <xdr:row>748</xdr:row>
      <xdr:rowOff>155575</xdr:rowOff>
    </xdr:to>
    <xdr:sp macro="" textlink="">
      <xdr:nvSpPr>
        <xdr:cNvPr id="5" name="フリーフォーム 4"/>
        <xdr:cNvSpPr/>
      </xdr:nvSpPr>
      <xdr:spPr>
        <a:xfrm>
          <a:off x="5593715" y="62115065"/>
          <a:ext cx="155575" cy="944245"/>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1270</xdr:colOff>
      <xdr:row>754</xdr:row>
      <xdr:rowOff>285115</xdr:rowOff>
    </xdr:from>
    <xdr:to>
      <xdr:col>28</xdr:col>
      <xdr:colOff>48260</xdr:colOff>
      <xdr:row>757</xdr:row>
      <xdr:rowOff>384175</xdr:rowOff>
    </xdr:to>
    <xdr:sp macro="" textlink="">
      <xdr:nvSpPr>
        <xdr:cNvPr id="6" name="フリーフォーム 5"/>
        <xdr:cNvSpPr/>
      </xdr:nvSpPr>
      <xdr:spPr>
        <a:xfrm>
          <a:off x="5601970" y="65341500"/>
          <a:ext cx="46990" cy="1179195"/>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51435</xdr:colOff>
      <xdr:row>758</xdr:row>
      <xdr:rowOff>271780</xdr:rowOff>
    </xdr:from>
    <xdr:to>
      <xdr:col>37</xdr:col>
      <xdr:colOff>92710</xdr:colOff>
      <xdr:row>762</xdr:row>
      <xdr:rowOff>45720</xdr:rowOff>
    </xdr:to>
    <xdr:sp macro="" textlink="">
      <xdr:nvSpPr>
        <xdr:cNvPr id="7" name="テキスト ボックス 6"/>
        <xdr:cNvSpPr txBox="1"/>
      </xdr:nvSpPr>
      <xdr:spPr>
        <a:xfrm>
          <a:off x="3851910" y="67075050"/>
          <a:ext cx="3641725" cy="1712595"/>
        </a:xfrm>
        <a:prstGeom prst="rect">
          <a:avLst/>
        </a:prstGeom>
        <a:solidFill>
          <a:schemeClr val="lt1"/>
        </a:solidFill>
        <a:ln w="9525" cmpd="sng">
          <a:solidFill>
            <a:schemeClr val="tx1"/>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911.5</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用地補償費　　　　　　　　　　           </a:t>
          </a:r>
          <a:r>
            <a:rPr kumimoji="1" lang="en-US" altLang="ja-JP" sz="1100" spc="100" baseline="0">
              <a:latin typeface="+mn-ea"/>
              <a:ea typeface="+mn-ea"/>
            </a:rPr>
            <a:t>17.1</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en-US" altLang="ja-JP" sz="1100" spc="100" baseline="0">
              <a:latin typeface="+mn-ea"/>
              <a:ea typeface="+mn-ea"/>
            </a:rPr>
            <a:t>21.4</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100" baseline="0">
              <a:latin typeface="+mn-ea"/>
              <a:ea typeface="+mn-ea"/>
            </a:rPr>
            <a:t>950.0</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180340</xdr:colOff>
      <xdr:row>757</xdr:row>
      <xdr:rowOff>517525</xdr:rowOff>
    </xdr:from>
    <xdr:to>
      <xdr:col>33</xdr:col>
      <xdr:colOff>76200</xdr:colOff>
      <xdr:row>758</xdr:row>
      <xdr:rowOff>259080</xdr:rowOff>
    </xdr:to>
    <xdr:sp macro="" textlink="">
      <xdr:nvSpPr>
        <xdr:cNvPr id="8" name="テキスト ボックス 7"/>
        <xdr:cNvSpPr txBox="1"/>
      </xdr:nvSpPr>
      <xdr:spPr>
        <a:xfrm>
          <a:off x="4580890" y="66654045"/>
          <a:ext cx="2096135" cy="4083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＜福岡県の例＞</a:t>
          </a:r>
        </a:p>
      </xdr:txBody>
    </xdr:sp>
    <xdr:clientData/>
  </xdr:twoCellAnchor>
  <xdr:twoCellAnchor>
    <xdr:from>
      <xdr:col>22</xdr:col>
      <xdr:colOff>131445</xdr:colOff>
      <xdr:row>748</xdr:row>
      <xdr:rowOff>217170</xdr:rowOff>
    </xdr:from>
    <xdr:to>
      <xdr:col>33</xdr:col>
      <xdr:colOff>26670</xdr:colOff>
      <xdr:row>749</xdr:row>
      <xdr:rowOff>272415</xdr:rowOff>
    </xdr:to>
    <xdr:sp macro="" textlink="">
      <xdr:nvSpPr>
        <xdr:cNvPr id="9" name="テキスト ボックス 8"/>
        <xdr:cNvSpPr txBox="1"/>
      </xdr:nvSpPr>
      <xdr:spPr>
        <a:xfrm>
          <a:off x="4531995" y="63120905"/>
          <a:ext cx="2095500" cy="4152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74295</xdr:colOff>
      <xdr:row>763</xdr:row>
      <xdr:rowOff>339090</xdr:rowOff>
    </xdr:from>
    <xdr:to>
      <xdr:col>33</xdr:col>
      <xdr:colOff>177800</xdr:colOff>
      <xdr:row>764</xdr:row>
      <xdr:rowOff>251460</xdr:rowOff>
    </xdr:to>
    <xdr:sp macro="" textlink="">
      <xdr:nvSpPr>
        <xdr:cNvPr id="10" name="テキスト ボックス 9"/>
        <xdr:cNvSpPr txBox="1"/>
      </xdr:nvSpPr>
      <xdr:spPr>
        <a:xfrm>
          <a:off x="1274445" y="69528690"/>
          <a:ext cx="5504180" cy="293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配分国費を記載（府県の代表事例については、交付決定ベースで記載）</a:t>
          </a:r>
        </a:p>
      </xdr:txBody>
    </xdr:sp>
    <xdr:clientData/>
  </xdr:twoCellAnchor>
  <xdr:twoCellAnchor>
    <xdr:from>
      <xdr:col>29</xdr:col>
      <xdr:colOff>107950</xdr:colOff>
      <xdr:row>837</xdr:row>
      <xdr:rowOff>81915</xdr:rowOff>
    </xdr:from>
    <xdr:to>
      <xdr:col>31</xdr:col>
      <xdr:colOff>82550</xdr:colOff>
      <xdr:row>837</xdr:row>
      <xdr:rowOff>339090</xdr:rowOff>
    </xdr:to>
    <xdr:sp macro="" textlink="">
      <xdr:nvSpPr>
        <xdr:cNvPr id="11" name="テキスト ボックス 10"/>
        <xdr:cNvSpPr txBox="1"/>
      </xdr:nvSpPr>
      <xdr:spPr>
        <a:xfrm>
          <a:off x="5908675" y="8078724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114300</xdr:colOff>
      <xdr:row>838</xdr:row>
      <xdr:rowOff>77470</xdr:rowOff>
    </xdr:from>
    <xdr:to>
      <xdr:col>31</xdr:col>
      <xdr:colOff>98425</xdr:colOff>
      <xdr:row>838</xdr:row>
      <xdr:rowOff>334645</xdr:rowOff>
    </xdr:to>
    <xdr:sp macro="" textlink="">
      <xdr:nvSpPr>
        <xdr:cNvPr id="12" name="テキスト ボックス 11"/>
        <xdr:cNvSpPr txBox="1"/>
      </xdr:nvSpPr>
      <xdr:spPr>
        <a:xfrm>
          <a:off x="5915025" y="81163795"/>
          <a:ext cx="38417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109855</xdr:colOff>
      <xdr:row>839</xdr:row>
      <xdr:rowOff>73025</xdr:rowOff>
    </xdr:from>
    <xdr:to>
      <xdr:col>31</xdr:col>
      <xdr:colOff>93980</xdr:colOff>
      <xdr:row>839</xdr:row>
      <xdr:rowOff>330200</xdr:rowOff>
    </xdr:to>
    <xdr:sp macro="" textlink="">
      <xdr:nvSpPr>
        <xdr:cNvPr id="13" name="テキスト ボックス 12"/>
        <xdr:cNvSpPr txBox="1"/>
      </xdr:nvSpPr>
      <xdr:spPr>
        <a:xfrm>
          <a:off x="5910580" y="81540350"/>
          <a:ext cx="38417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116840</xdr:colOff>
      <xdr:row>840</xdr:row>
      <xdr:rowOff>58420</xdr:rowOff>
    </xdr:from>
    <xdr:to>
      <xdr:col>31</xdr:col>
      <xdr:colOff>100965</xdr:colOff>
      <xdr:row>840</xdr:row>
      <xdr:rowOff>313690</xdr:rowOff>
    </xdr:to>
    <xdr:sp macro="" textlink="">
      <xdr:nvSpPr>
        <xdr:cNvPr id="14" name="テキスト ボックス 13"/>
        <xdr:cNvSpPr txBox="1"/>
      </xdr:nvSpPr>
      <xdr:spPr>
        <a:xfrm>
          <a:off x="5917565" y="81906745"/>
          <a:ext cx="384175"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112395</xdr:colOff>
      <xdr:row>841</xdr:row>
      <xdr:rowOff>53975</xdr:rowOff>
    </xdr:from>
    <xdr:to>
      <xdr:col>31</xdr:col>
      <xdr:colOff>96520</xdr:colOff>
      <xdr:row>841</xdr:row>
      <xdr:rowOff>309245</xdr:rowOff>
    </xdr:to>
    <xdr:sp macro="" textlink="">
      <xdr:nvSpPr>
        <xdr:cNvPr id="15" name="テキスト ボックス 14"/>
        <xdr:cNvSpPr txBox="1"/>
      </xdr:nvSpPr>
      <xdr:spPr>
        <a:xfrm>
          <a:off x="5913120" y="82283300"/>
          <a:ext cx="384175"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118745</xdr:colOff>
      <xdr:row>842</xdr:row>
      <xdr:rowOff>59690</xdr:rowOff>
    </xdr:from>
    <xdr:to>
      <xdr:col>31</xdr:col>
      <xdr:colOff>102870</xdr:colOff>
      <xdr:row>842</xdr:row>
      <xdr:rowOff>316865</xdr:rowOff>
    </xdr:to>
    <xdr:sp macro="" textlink="">
      <xdr:nvSpPr>
        <xdr:cNvPr id="16" name="テキスト ボックス 15"/>
        <xdr:cNvSpPr txBox="1"/>
      </xdr:nvSpPr>
      <xdr:spPr>
        <a:xfrm>
          <a:off x="5919470" y="82670015"/>
          <a:ext cx="38417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125730</xdr:colOff>
      <xdr:row>843</xdr:row>
      <xdr:rowOff>67310</xdr:rowOff>
    </xdr:from>
    <xdr:to>
      <xdr:col>31</xdr:col>
      <xdr:colOff>100330</xdr:colOff>
      <xdr:row>843</xdr:row>
      <xdr:rowOff>322580</xdr:rowOff>
    </xdr:to>
    <xdr:sp macro="" textlink="">
      <xdr:nvSpPr>
        <xdr:cNvPr id="17" name="テキスト ボックス 16"/>
        <xdr:cNvSpPr txBox="1"/>
      </xdr:nvSpPr>
      <xdr:spPr>
        <a:xfrm>
          <a:off x="5926455" y="83058635"/>
          <a:ext cx="37465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121285</xdr:colOff>
      <xdr:row>844</xdr:row>
      <xdr:rowOff>62865</xdr:rowOff>
    </xdr:from>
    <xdr:to>
      <xdr:col>31</xdr:col>
      <xdr:colOff>105410</xdr:colOff>
      <xdr:row>844</xdr:row>
      <xdr:rowOff>318135</xdr:rowOff>
    </xdr:to>
    <xdr:sp macro="" textlink="">
      <xdr:nvSpPr>
        <xdr:cNvPr id="18" name="テキスト ボックス 17"/>
        <xdr:cNvSpPr txBox="1"/>
      </xdr:nvSpPr>
      <xdr:spPr>
        <a:xfrm>
          <a:off x="5922010" y="83435190"/>
          <a:ext cx="384175"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116840</xdr:colOff>
      <xdr:row>845</xdr:row>
      <xdr:rowOff>80645</xdr:rowOff>
    </xdr:from>
    <xdr:to>
      <xdr:col>31</xdr:col>
      <xdr:colOff>100965</xdr:colOff>
      <xdr:row>845</xdr:row>
      <xdr:rowOff>335915</xdr:rowOff>
    </xdr:to>
    <xdr:sp macro="" textlink="">
      <xdr:nvSpPr>
        <xdr:cNvPr id="19" name="テキスト ボックス 18"/>
        <xdr:cNvSpPr txBox="1"/>
      </xdr:nvSpPr>
      <xdr:spPr>
        <a:xfrm>
          <a:off x="5917565" y="83833970"/>
          <a:ext cx="384175"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120015</xdr:colOff>
      <xdr:row>846</xdr:row>
      <xdr:rowOff>60960</xdr:rowOff>
    </xdr:from>
    <xdr:to>
      <xdr:col>31</xdr:col>
      <xdr:colOff>104140</xdr:colOff>
      <xdr:row>846</xdr:row>
      <xdr:rowOff>318135</xdr:rowOff>
    </xdr:to>
    <xdr:sp macro="" textlink="">
      <xdr:nvSpPr>
        <xdr:cNvPr id="20" name="テキスト ボックス 19"/>
        <xdr:cNvSpPr txBox="1"/>
      </xdr:nvSpPr>
      <xdr:spPr>
        <a:xfrm>
          <a:off x="5920740" y="84195285"/>
          <a:ext cx="38417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152400</xdr:colOff>
      <xdr:row>705</xdr:row>
      <xdr:rowOff>85725</xdr:rowOff>
    </xdr:from>
    <xdr:to>
      <xdr:col>31</xdr:col>
      <xdr:colOff>137160</xdr:colOff>
      <xdr:row>705</xdr:row>
      <xdr:rowOff>342265</xdr:rowOff>
    </xdr:to>
    <xdr:sp macro="" textlink="">
      <xdr:nvSpPr>
        <xdr:cNvPr id="21" name="テキスト ボックス 20"/>
        <xdr:cNvSpPr txBox="1"/>
      </xdr:nvSpPr>
      <xdr:spPr>
        <a:xfrm>
          <a:off x="5953125" y="41690925"/>
          <a:ext cx="384810" cy="2565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154940</xdr:colOff>
      <xdr:row>706</xdr:row>
      <xdr:rowOff>22225</xdr:rowOff>
    </xdr:from>
    <xdr:to>
      <xdr:col>31</xdr:col>
      <xdr:colOff>140335</xdr:colOff>
      <xdr:row>706</xdr:row>
      <xdr:rowOff>278765</xdr:rowOff>
    </xdr:to>
    <xdr:sp macro="" textlink="">
      <xdr:nvSpPr>
        <xdr:cNvPr id="22" name="テキスト ボックス 21"/>
        <xdr:cNvSpPr txBox="1"/>
      </xdr:nvSpPr>
      <xdr:spPr>
        <a:xfrm>
          <a:off x="5955665" y="42075100"/>
          <a:ext cx="385445" cy="2565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oneCellAnchor>
    <xdr:from>
      <xdr:col>53</xdr:col>
      <xdr:colOff>33020</xdr:colOff>
      <xdr:row>47</xdr:row>
      <xdr:rowOff>455295</xdr:rowOff>
    </xdr:from>
    <xdr:ext cx="182880" cy="265430"/>
    <xdr:sp macro="" textlink="">
      <xdr:nvSpPr>
        <xdr:cNvPr id="23" name="テキスト ボックス 22"/>
        <xdr:cNvSpPr txBox="1"/>
      </xdr:nvSpPr>
      <xdr:spPr>
        <a:xfrm>
          <a:off x="10853420" y="17701260"/>
          <a:ext cx="1828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430" zoomScaleNormal="75" zoomScaleSheetLayoutView="100" workbookViewId="0">
      <selection activeCell="AU458" sqref="AU458:AX4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0</v>
      </c>
      <c r="AK2" s="876"/>
      <c r="AL2" s="876"/>
      <c r="AM2" s="876"/>
      <c r="AN2" s="876"/>
      <c r="AO2" s="877"/>
      <c r="AP2" s="877"/>
      <c r="AQ2" s="877"/>
      <c r="AR2" s="40" t="str">
        <f>IF(OR(AO2="　",AO2=""),"","-")</f>
        <v/>
      </c>
      <c r="AS2" s="878">
        <v>119</v>
      </c>
      <c r="AT2" s="878"/>
      <c r="AU2" s="878"/>
      <c r="AV2" s="1" t="str">
        <f>IF(AW2="","","-")</f>
        <v/>
      </c>
      <c r="AW2" s="879"/>
      <c r="AX2" s="879"/>
    </row>
    <row r="3" spans="1:50" ht="21" customHeight="1" x14ac:dyDescent="0.15">
      <c r="A3" s="880" t="s">
        <v>149</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75</v>
      </c>
      <c r="AJ3" s="882" t="s">
        <v>239</v>
      </c>
      <c r="AK3" s="882"/>
      <c r="AL3" s="882"/>
      <c r="AM3" s="882"/>
      <c r="AN3" s="882"/>
      <c r="AO3" s="882"/>
      <c r="AP3" s="882"/>
      <c r="AQ3" s="882"/>
      <c r="AR3" s="882"/>
      <c r="AS3" s="882"/>
      <c r="AT3" s="882"/>
      <c r="AU3" s="882"/>
      <c r="AV3" s="882"/>
      <c r="AW3" s="882"/>
      <c r="AX3" s="43" t="s">
        <v>111</v>
      </c>
    </row>
    <row r="4" spans="1:50" ht="24.75" customHeight="1" x14ac:dyDescent="0.15">
      <c r="A4" s="883" t="s">
        <v>42</v>
      </c>
      <c r="B4" s="884"/>
      <c r="C4" s="884"/>
      <c r="D4" s="884"/>
      <c r="E4" s="884"/>
      <c r="F4" s="884"/>
      <c r="G4" s="885" t="s">
        <v>497</v>
      </c>
      <c r="H4" s="886"/>
      <c r="I4" s="886"/>
      <c r="J4" s="886"/>
      <c r="K4" s="886"/>
      <c r="L4" s="886"/>
      <c r="M4" s="886"/>
      <c r="N4" s="886"/>
      <c r="O4" s="886"/>
      <c r="P4" s="886"/>
      <c r="Q4" s="886"/>
      <c r="R4" s="886"/>
      <c r="S4" s="886"/>
      <c r="T4" s="886"/>
      <c r="U4" s="886"/>
      <c r="V4" s="886"/>
      <c r="W4" s="886"/>
      <c r="X4" s="886"/>
      <c r="Y4" s="887" t="s">
        <v>7</v>
      </c>
      <c r="Z4" s="888"/>
      <c r="AA4" s="888"/>
      <c r="AB4" s="888"/>
      <c r="AC4" s="888"/>
      <c r="AD4" s="889"/>
      <c r="AE4" s="890" t="s">
        <v>260</v>
      </c>
      <c r="AF4" s="886"/>
      <c r="AG4" s="886"/>
      <c r="AH4" s="886"/>
      <c r="AI4" s="886"/>
      <c r="AJ4" s="886"/>
      <c r="AK4" s="886"/>
      <c r="AL4" s="886"/>
      <c r="AM4" s="886"/>
      <c r="AN4" s="886"/>
      <c r="AO4" s="886"/>
      <c r="AP4" s="891"/>
      <c r="AQ4" s="892" t="s">
        <v>18</v>
      </c>
      <c r="AR4" s="888"/>
      <c r="AS4" s="888"/>
      <c r="AT4" s="888"/>
      <c r="AU4" s="888"/>
      <c r="AV4" s="888"/>
      <c r="AW4" s="888"/>
      <c r="AX4" s="893"/>
    </row>
    <row r="5" spans="1:50" ht="30" customHeight="1" x14ac:dyDescent="0.15">
      <c r="A5" s="894" t="s">
        <v>115</v>
      </c>
      <c r="B5" s="895"/>
      <c r="C5" s="895"/>
      <c r="D5" s="895"/>
      <c r="E5" s="895"/>
      <c r="F5" s="896"/>
      <c r="G5" s="897" t="s">
        <v>461</v>
      </c>
      <c r="H5" s="898"/>
      <c r="I5" s="898"/>
      <c r="J5" s="898"/>
      <c r="K5" s="898"/>
      <c r="L5" s="898"/>
      <c r="M5" s="899" t="s">
        <v>113</v>
      </c>
      <c r="N5" s="900"/>
      <c r="O5" s="900"/>
      <c r="P5" s="900"/>
      <c r="Q5" s="900"/>
      <c r="R5" s="901"/>
      <c r="S5" s="902" t="s">
        <v>24</v>
      </c>
      <c r="T5" s="898"/>
      <c r="U5" s="898"/>
      <c r="V5" s="898"/>
      <c r="W5" s="898"/>
      <c r="X5" s="903"/>
      <c r="Y5" s="904" t="s">
        <v>21</v>
      </c>
      <c r="Z5" s="720"/>
      <c r="AA5" s="720"/>
      <c r="AB5" s="720"/>
      <c r="AC5" s="720"/>
      <c r="AD5" s="721"/>
      <c r="AE5" s="905" t="s">
        <v>332</v>
      </c>
      <c r="AF5" s="905"/>
      <c r="AG5" s="905"/>
      <c r="AH5" s="905"/>
      <c r="AI5" s="905"/>
      <c r="AJ5" s="905"/>
      <c r="AK5" s="905"/>
      <c r="AL5" s="905"/>
      <c r="AM5" s="905"/>
      <c r="AN5" s="905"/>
      <c r="AO5" s="905"/>
      <c r="AP5" s="906"/>
      <c r="AQ5" s="907" t="s">
        <v>438</v>
      </c>
      <c r="AR5" s="908"/>
      <c r="AS5" s="908"/>
      <c r="AT5" s="908"/>
      <c r="AU5" s="908"/>
      <c r="AV5" s="908"/>
      <c r="AW5" s="908"/>
      <c r="AX5" s="909"/>
    </row>
    <row r="6" spans="1:50" ht="39" customHeight="1" x14ac:dyDescent="0.15">
      <c r="A6" s="839" t="s">
        <v>22</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69.75" customHeight="1" x14ac:dyDescent="0.15">
      <c r="A7" s="844" t="s">
        <v>1</v>
      </c>
      <c r="B7" s="845"/>
      <c r="C7" s="845"/>
      <c r="D7" s="845"/>
      <c r="E7" s="845"/>
      <c r="F7" s="846"/>
      <c r="G7" s="847" t="s">
        <v>499</v>
      </c>
      <c r="H7" s="757"/>
      <c r="I7" s="757"/>
      <c r="J7" s="757"/>
      <c r="K7" s="757"/>
      <c r="L7" s="757"/>
      <c r="M7" s="757"/>
      <c r="N7" s="757"/>
      <c r="O7" s="757"/>
      <c r="P7" s="757"/>
      <c r="Q7" s="757"/>
      <c r="R7" s="757"/>
      <c r="S7" s="757"/>
      <c r="T7" s="757"/>
      <c r="U7" s="757"/>
      <c r="V7" s="757"/>
      <c r="W7" s="757"/>
      <c r="X7" s="758"/>
      <c r="Y7" s="848" t="s">
        <v>220</v>
      </c>
      <c r="Z7" s="260"/>
      <c r="AA7" s="260"/>
      <c r="AB7" s="260"/>
      <c r="AC7" s="260"/>
      <c r="AD7" s="849"/>
      <c r="AE7" s="850" t="s">
        <v>500</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306</v>
      </c>
      <c r="B8" s="845"/>
      <c r="C8" s="845"/>
      <c r="D8" s="845"/>
      <c r="E8" s="845"/>
      <c r="F8" s="846"/>
      <c r="G8" s="853" t="str">
        <f>入力規則等!A27</f>
        <v>国土強靱化施策</v>
      </c>
      <c r="H8" s="854"/>
      <c r="I8" s="854"/>
      <c r="J8" s="854"/>
      <c r="K8" s="854"/>
      <c r="L8" s="854"/>
      <c r="M8" s="854"/>
      <c r="N8" s="854"/>
      <c r="O8" s="854"/>
      <c r="P8" s="854"/>
      <c r="Q8" s="854"/>
      <c r="R8" s="854"/>
      <c r="S8" s="854"/>
      <c r="T8" s="854"/>
      <c r="U8" s="854"/>
      <c r="V8" s="854"/>
      <c r="W8" s="854"/>
      <c r="X8" s="855"/>
      <c r="Y8" s="856" t="s">
        <v>308</v>
      </c>
      <c r="Z8" s="857"/>
      <c r="AA8" s="857"/>
      <c r="AB8" s="857"/>
      <c r="AC8" s="857"/>
      <c r="AD8" s="858"/>
      <c r="AE8" s="859" t="str">
        <f>入力規則等!K13</f>
        <v>公共事業</v>
      </c>
      <c r="AF8" s="854"/>
      <c r="AG8" s="854"/>
      <c r="AH8" s="854"/>
      <c r="AI8" s="854"/>
      <c r="AJ8" s="854"/>
      <c r="AK8" s="854"/>
      <c r="AL8" s="854"/>
      <c r="AM8" s="854"/>
      <c r="AN8" s="854"/>
      <c r="AO8" s="854"/>
      <c r="AP8" s="854"/>
      <c r="AQ8" s="854"/>
      <c r="AR8" s="854"/>
      <c r="AS8" s="854"/>
      <c r="AT8" s="854"/>
      <c r="AU8" s="854"/>
      <c r="AV8" s="854"/>
      <c r="AW8" s="854"/>
      <c r="AX8" s="860"/>
    </row>
    <row r="9" spans="1:50" ht="72.75" customHeight="1" x14ac:dyDescent="0.15">
      <c r="A9" s="116" t="s">
        <v>65</v>
      </c>
      <c r="B9" s="117"/>
      <c r="C9" s="117"/>
      <c r="D9" s="117"/>
      <c r="E9" s="117"/>
      <c r="F9" s="117"/>
      <c r="G9" s="861" t="s">
        <v>191</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45.5" customHeight="1" x14ac:dyDescent="0.15">
      <c r="A10" s="864" t="s">
        <v>73</v>
      </c>
      <c r="B10" s="865"/>
      <c r="C10" s="865"/>
      <c r="D10" s="865"/>
      <c r="E10" s="865"/>
      <c r="F10" s="865"/>
      <c r="G10" s="866" t="s">
        <v>546</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14</v>
      </c>
      <c r="B11" s="865"/>
      <c r="C11" s="865"/>
      <c r="D11" s="865"/>
      <c r="E11" s="865"/>
      <c r="F11" s="869"/>
      <c r="G11" s="870" t="str">
        <f>入力規則等!P10</f>
        <v>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68</v>
      </c>
      <c r="B12" s="114"/>
      <c r="C12" s="114"/>
      <c r="D12" s="114"/>
      <c r="E12" s="114"/>
      <c r="F12" s="115"/>
      <c r="G12" s="873"/>
      <c r="H12" s="874"/>
      <c r="I12" s="874"/>
      <c r="J12" s="874"/>
      <c r="K12" s="874"/>
      <c r="L12" s="874"/>
      <c r="M12" s="874"/>
      <c r="N12" s="874"/>
      <c r="O12" s="874"/>
      <c r="P12" s="270" t="s">
        <v>153</v>
      </c>
      <c r="Q12" s="271"/>
      <c r="R12" s="271"/>
      <c r="S12" s="271"/>
      <c r="T12" s="271"/>
      <c r="U12" s="271"/>
      <c r="V12" s="272"/>
      <c r="W12" s="270" t="s">
        <v>395</v>
      </c>
      <c r="X12" s="271"/>
      <c r="Y12" s="271"/>
      <c r="Z12" s="271"/>
      <c r="AA12" s="271"/>
      <c r="AB12" s="271"/>
      <c r="AC12" s="272"/>
      <c r="AD12" s="270" t="s">
        <v>64</v>
      </c>
      <c r="AE12" s="271"/>
      <c r="AF12" s="271"/>
      <c r="AG12" s="271"/>
      <c r="AH12" s="271"/>
      <c r="AI12" s="271"/>
      <c r="AJ12" s="272"/>
      <c r="AK12" s="270" t="s">
        <v>349</v>
      </c>
      <c r="AL12" s="271"/>
      <c r="AM12" s="271"/>
      <c r="AN12" s="271"/>
      <c r="AO12" s="271"/>
      <c r="AP12" s="271"/>
      <c r="AQ12" s="272"/>
      <c r="AR12" s="270" t="s">
        <v>410</v>
      </c>
      <c r="AS12" s="271"/>
      <c r="AT12" s="271"/>
      <c r="AU12" s="271"/>
      <c r="AV12" s="271"/>
      <c r="AW12" s="271"/>
      <c r="AX12" s="875"/>
    </row>
    <row r="13" spans="1:50" ht="21" customHeight="1" x14ac:dyDescent="0.15">
      <c r="A13" s="76"/>
      <c r="B13" s="77"/>
      <c r="C13" s="77"/>
      <c r="D13" s="77"/>
      <c r="E13" s="77"/>
      <c r="F13" s="78"/>
      <c r="G13" s="429" t="s">
        <v>3</v>
      </c>
      <c r="H13" s="430"/>
      <c r="I13" s="832" t="s">
        <v>12</v>
      </c>
      <c r="J13" s="833"/>
      <c r="K13" s="833"/>
      <c r="L13" s="833"/>
      <c r="M13" s="833"/>
      <c r="N13" s="833"/>
      <c r="O13" s="834"/>
      <c r="P13" s="789">
        <v>7890</v>
      </c>
      <c r="Q13" s="790"/>
      <c r="R13" s="790"/>
      <c r="S13" s="790"/>
      <c r="T13" s="790"/>
      <c r="U13" s="790"/>
      <c r="V13" s="791"/>
      <c r="W13" s="789">
        <v>8154</v>
      </c>
      <c r="X13" s="790"/>
      <c r="Y13" s="790"/>
      <c r="Z13" s="790"/>
      <c r="AA13" s="790"/>
      <c r="AB13" s="790"/>
      <c r="AC13" s="791"/>
      <c r="AD13" s="789">
        <v>5968</v>
      </c>
      <c r="AE13" s="790"/>
      <c r="AF13" s="790"/>
      <c r="AG13" s="790"/>
      <c r="AH13" s="790"/>
      <c r="AI13" s="790"/>
      <c r="AJ13" s="791"/>
      <c r="AK13" s="789">
        <v>5057</v>
      </c>
      <c r="AL13" s="790"/>
      <c r="AM13" s="790"/>
      <c r="AN13" s="790"/>
      <c r="AO13" s="790"/>
      <c r="AP13" s="790"/>
      <c r="AQ13" s="791"/>
      <c r="AR13" s="804"/>
      <c r="AS13" s="805"/>
      <c r="AT13" s="805"/>
      <c r="AU13" s="805"/>
      <c r="AV13" s="805"/>
      <c r="AW13" s="805"/>
      <c r="AX13" s="835"/>
    </row>
    <row r="14" spans="1:50" ht="21" customHeight="1" x14ac:dyDescent="0.15">
      <c r="A14" s="76"/>
      <c r="B14" s="77"/>
      <c r="C14" s="77"/>
      <c r="D14" s="77"/>
      <c r="E14" s="77"/>
      <c r="F14" s="78"/>
      <c r="G14" s="431"/>
      <c r="H14" s="432"/>
      <c r="I14" s="818" t="s">
        <v>5</v>
      </c>
      <c r="J14" s="824"/>
      <c r="K14" s="824"/>
      <c r="L14" s="824"/>
      <c r="M14" s="824"/>
      <c r="N14" s="824"/>
      <c r="O14" s="825"/>
      <c r="P14" s="789">
        <v>1565</v>
      </c>
      <c r="Q14" s="790"/>
      <c r="R14" s="790"/>
      <c r="S14" s="790"/>
      <c r="T14" s="790"/>
      <c r="U14" s="790"/>
      <c r="V14" s="791"/>
      <c r="W14" s="789">
        <v>850</v>
      </c>
      <c r="X14" s="790"/>
      <c r="Y14" s="790"/>
      <c r="Z14" s="790"/>
      <c r="AA14" s="790"/>
      <c r="AB14" s="790"/>
      <c r="AC14" s="791"/>
      <c r="AD14" s="789">
        <v>353</v>
      </c>
      <c r="AE14" s="790"/>
      <c r="AF14" s="790"/>
      <c r="AG14" s="790"/>
      <c r="AH14" s="790"/>
      <c r="AI14" s="790"/>
      <c r="AJ14" s="791"/>
      <c r="AK14" s="789" t="s">
        <v>406</v>
      </c>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92</v>
      </c>
      <c r="J15" s="819"/>
      <c r="K15" s="819"/>
      <c r="L15" s="819"/>
      <c r="M15" s="819"/>
      <c r="N15" s="819"/>
      <c r="O15" s="820"/>
      <c r="P15" s="789">
        <v>5530</v>
      </c>
      <c r="Q15" s="790"/>
      <c r="R15" s="790"/>
      <c r="S15" s="790"/>
      <c r="T15" s="790"/>
      <c r="U15" s="790"/>
      <c r="V15" s="791"/>
      <c r="W15" s="789">
        <v>6697</v>
      </c>
      <c r="X15" s="790"/>
      <c r="Y15" s="790"/>
      <c r="Z15" s="790"/>
      <c r="AA15" s="790"/>
      <c r="AB15" s="790"/>
      <c r="AC15" s="791"/>
      <c r="AD15" s="789">
        <v>5791</v>
      </c>
      <c r="AE15" s="790"/>
      <c r="AF15" s="790"/>
      <c r="AG15" s="790"/>
      <c r="AH15" s="790"/>
      <c r="AI15" s="790"/>
      <c r="AJ15" s="791"/>
      <c r="AK15" s="789">
        <v>4126</v>
      </c>
      <c r="AL15" s="790"/>
      <c r="AM15" s="790"/>
      <c r="AN15" s="790"/>
      <c r="AO15" s="790"/>
      <c r="AP15" s="790"/>
      <c r="AQ15" s="791"/>
      <c r="AR15" s="789" t="s">
        <v>406</v>
      </c>
      <c r="AS15" s="790"/>
      <c r="AT15" s="790"/>
      <c r="AU15" s="790"/>
      <c r="AV15" s="790"/>
      <c r="AW15" s="790"/>
      <c r="AX15" s="838"/>
    </row>
    <row r="16" spans="1:50" ht="21" customHeight="1" x14ac:dyDescent="0.15">
      <c r="A16" s="76"/>
      <c r="B16" s="77"/>
      <c r="C16" s="77"/>
      <c r="D16" s="77"/>
      <c r="E16" s="77"/>
      <c r="F16" s="78"/>
      <c r="G16" s="431"/>
      <c r="H16" s="432"/>
      <c r="I16" s="818" t="s">
        <v>50</v>
      </c>
      <c r="J16" s="819"/>
      <c r="K16" s="819"/>
      <c r="L16" s="819"/>
      <c r="M16" s="819"/>
      <c r="N16" s="819"/>
      <c r="O16" s="820"/>
      <c r="P16" s="789">
        <v>-6697</v>
      </c>
      <c r="Q16" s="790"/>
      <c r="R16" s="790"/>
      <c r="S16" s="790"/>
      <c r="T16" s="790"/>
      <c r="U16" s="790"/>
      <c r="V16" s="791"/>
      <c r="W16" s="789">
        <v>-5791</v>
      </c>
      <c r="X16" s="790"/>
      <c r="Y16" s="790"/>
      <c r="Z16" s="790"/>
      <c r="AA16" s="790"/>
      <c r="AB16" s="790"/>
      <c r="AC16" s="791"/>
      <c r="AD16" s="789">
        <v>-4126</v>
      </c>
      <c r="AE16" s="790"/>
      <c r="AF16" s="790"/>
      <c r="AG16" s="790"/>
      <c r="AH16" s="790"/>
      <c r="AI16" s="790"/>
      <c r="AJ16" s="791"/>
      <c r="AK16" s="789" t="s">
        <v>406</v>
      </c>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103</v>
      </c>
      <c r="J17" s="824"/>
      <c r="K17" s="824"/>
      <c r="L17" s="824"/>
      <c r="M17" s="824"/>
      <c r="N17" s="824"/>
      <c r="O17" s="825"/>
      <c r="P17" s="789" t="s">
        <v>406</v>
      </c>
      <c r="Q17" s="790"/>
      <c r="R17" s="790"/>
      <c r="S17" s="790"/>
      <c r="T17" s="790"/>
      <c r="U17" s="790"/>
      <c r="V17" s="791"/>
      <c r="W17" s="789" t="s">
        <v>406</v>
      </c>
      <c r="X17" s="790"/>
      <c r="Y17" s="790"/>
      <c r="Z17" s="790"/>
      <c r="AA17" s="790"/>
      <c r="AB17" s="790"/>
      <c r="AC17" s="791"/>
      <c r="AD17" s="789" t="s">
        <v>406</v>
      </c>
      <c r="AE17" s="790"/>
      <c r="AF17" s="790"/>
      <c r="AG17" s="790"/>
      <c r="AH17" s="790"/>
      <c r="AI17" s="790"/>
      <c r="AJ17" s="791"/>
      <c r="AK17" s="789" t="s">
        <v>406</v>
      </c>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59</v>
      </c>
      <c r="J18" s="829"/>
      <c r="K18" s="829"/>
      <c r="L18" s="829"/>
      <c r="M18" s="829"/>
      <c r="N18" s="829"/>
      <c r="O18" s="830"/>
      <c r="P18" s="785">
        <f>SUM(P13:V17)</f>
        <v>8288</v>
      </c>
      <c r="Q18" s="786"/>
      <c r="R18" s="786"/>
      <c r="S18" s="786"/>
      <c r="T18" s="786"/>
      <c r="U18" s="786"/>
      <c r="V18" s="787"/>
      <c r="W18" s="785">
        <f>SUM(W13:AC17)</f>
        <v>9910</v>
      </c>
      <c r="X18" s="786"/>
      <c r="Y18" s="786"/>
      <c r="Z18" s="786"/>
      <c r="AA18" s="786"/>
      <c r="AB18" s="786"/>
      <c r="AC18" s="787"/>
      <c r="AD18" s="785">
        <f>SUM(AD13:AJ17)</f>
        <v>7986</v>
      </c>
      <c r="AE18" s="786"/>
      <c r="AF18" s="786"/>
      <c r="AG18" s="786"/>
      <c r="AH18" s="786"/>
      <c r="AI18" s="786"/>
      <c r="AJ18" s="787"/>
      <c r="AK18" s="785">
        <f>SUM(AK13:AQ17)</f>
        <v>9183</v>
      </c>
      <c r="AL18" s="786"/>
      <c r="AM18" s="786"/>
      <c r="AN18" s="786"/>
      <c r="AO18" s="786"/>
      <c r="AP18" s="786"/>
      <c r="AQ18" s="787"/>
      <c r="AR18" s="785">
        <f>SUM(AR13:AX17)</f>
        <v>0</v>
      </c>
      <c r="AS18" s="786"/>
      <c r="AT18" s="786"/>
      <c r="AU18" s="786"/>
      <c r="AV18" s="786"/>
      <c r="AW18" s="786"/>
      <c r="AX18" s="831"/>
    </row>
    <row r="19" spans="1:50" ht="24.75" customHeight="1" x14ac:dyDescent="0.15">
      <c r="A19" s="76"/>
      <c r="B19" s="77"/>
      <c r="C19" s="77"/>
      <c r="D19" s="77"/>
      <c r="E19" s="77"/>
      <c r="F19" s="78"/>
      <c r="G19" s="810" t="s">
        <v>26</v>
      </c>
      <c r="H19" s="811"/>
      <c r="I19" s="811"/>
      <c r="J19" s="811"/>
      <c r="K19" s="811"/>
      <c r="L19" s="811"/>
      <c r="M19" s="811"/>
      <c r="N19" s="811"/>
      <c r="O19" s="811"/>
      <c r="P19" s="789">
        <v>8288</v>
      </c>
      <c r="Q19" s="790"/>
      <c r="R19" s="790"/>
      <c r="S19" s="790"/>
      <c r="T19" s="790"/>
      <c r="U19" s="790"/>
      <c r="V19" s="791"/>
      <c r="W19" s="789">
        <v>9860</v>
      </c>
      <c r="X19" s="790"/>
      <c r="Y19" s="790"/>
      <c r="Z19" s="790"/>
      <c r="AA19" s="790"/>
      <c r="AB19" s="790"/>
      <c r="AC19" s="791"/>
      <c r="AD19" s="789">
        <v>7986</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31</v>
      </c>
      <c r="H20" s="811"/>
      <c r="I20" s="811"/>
      <c r="J20" s="811"/>
      <c r="K20" s="811"/>
      <c r="L20" s="811"/>
      <c r="M20" s="811"/>
      <c r="N20" s="811"/>
      <c r="O20" s="811"/>
      <c r="P20" s="814">
        <f>IF(P18=0,"-",SUM(P19)/P18)</f>
        <v>1</v>
      </c>
      <c r="Q20" s="814"/>
      <c r="R20" s="814"/>
      <c r="S20" s="814"/>
      <c r="T20" s="814"/>
      <c r="U20" s="814"/>
      <c r="V20" s="814"/>
      <c r="W20" s="814">
        <f>IF(W18=0,"-",SUM(W19)/W18)</f>
        <v>0.99495459132189723</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375</v>
      </c>
      <c r="H21" s="817"/>
      <c r="I21" s="817"/>
      <c r="J21" s="817"/>
      <c r="K21" s="817"/>
      <c r="L21" s="817"/>
      <c r="M21" s="817"/>
      <c r="N21" s="817"/>
      <c r="O21" s="817"/>
      <c r="P21" s="814">
        <f>IF(P19=0,"-",SUM(P19)/SUM(P13,P14))</f>
        <v>0.87657324167107342</v>
      </c>
      <c r="Q21" s="814"/>
      <c r="R21" s="814"/>
      <c r="S21" s="814"/>
      <c r="T21" s="814"/>
      <c r="U21" s="814"/>
      <c r="V21" s="814"/>
      <c r="W21" s="814">
        <f>IF(W19=0,"-",SUM(W19)/SUM(W13,W14))</f>
        <v>1.0950688582852066</v>
      </c>
      <c r="X21" s="814"/>
      <c r="Y21" s="814"/>
      <c r="Z21" s="814"/>
      <c r="AA21" s="814"/>
      <c r="AB21" s="814"/>
      <c r="AC21" s="814"/>
      <c r="AD21" s="814">
        <f>IF(AD19=0,"-",SUM(AD19)/SUM(AD13,AD14))</f>
        <v>1.2634076886568582</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412</v>
      </c>
      <c r="B22" s="120"/>
      <c r="C22" s="120"/>
      <c r="D22" s="120"/>
      <c r="E22" s="120"/>
      <c r="F22" s="121"/>
      <c r="G22" s="799" t="s">
        <v>205</v>
      </c>
      <c r="H22" s="188"/>
      <c r="I22" s="188"/>
      <c r="J22" s="188"/>
      <c r="K22" s="188"/>
      <c r="L22" s="188"/>
      <c r="M22" s="188"/>
      <c r="N22" s="188"/>
      <c r="O22" s="189"/>
      <c r="P22" s="187" t="s">
        <v>393</v>
      </c>
      <c r="Q22" s="188"/>
      <c r="R22" s="188"/>
      <c r="S22" s="188"/>
      <c r="T22" s="188"/>
      <c r="U22" s="188"/>
      <c r="V22" s="189"/>
      <c r="W22" s="187" t="s">
        <v>278</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501</v>
      </c>
      <c r="H23" s="802"/>
      <c r="I23" s="802"/>
      <c r="J23" s="802"/>
      <c r="K23" s="802"/>
      <c r="L23" s="802"/>
      <c r="M23" s="802"/>
      <c r="N23" s="802"/>
      <c r="O23" s="803"/>
      <c r="P23" s="804">
        <v>5057</v>
      </c>
      <c r="Q23" s="805"/>
      <c r="R23" s="805"/>
      <c r="S23" s="805"/>
      <c r="T23" s="805"/>
      <c r="U23" s="805"/>
      <c r="V23" s="806"/>
      <c r="W23" s="789"/>
      <c r="X23" s="790"/>
      <c r="Y23" s="790"/>
      <c r="Z23" s="790"/>
      <c r="AA23" s="790"/>
      <c r="AB23" s="790"/>
      <c r="AC23" s="791"/>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2" t="s">
        <v>132</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59</v>
      </c>
      <c r="H29" s="728"/>
      <c r="I29" s="728"/>
      <c r="J29" s="728"/>
      <c r="K29" s="728"/>
      <c r="L29" s="728"/>
      <c r="M29" s="728"/>
      <c r="N29" s="728"/>
      <c r="O29" s="729"/>
      <c r="P29" s="789">
        <f>AK13</f>
        <v>5057</v>
      </c>
      <c r="Q29" s="790"/>
      <c r="R29" s="790"/>
      <c r="S29" s="790"/>
      <c r="T29" s="790"/>
      <c r="U29" s="790"/>
      <c r="V29" s="791"/>
      <c r="W29" s="792">
        <f>AR13</f>
        <v>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371</v>
      </c>
      <c r="B30" s="436"/>
      <c r="C30" s="436"/>
      <c r="D30" s="436"/>
      <c r="E30" s="436"/>
      <c r="F30" s="437"/>
      <c r="G30" s="438" t="s">
        <v>176</v>
      </c>
      <c r="H30" s="439"/>
      <c r="I30" s="439"/>
      <c r="J30" s="439"/>
      <c r="K30" s="439"/>
      <c r="L30" s="439"/>
      <c r="M30" s="439"/>
      <c r="N30" s="439"/>
      <c r="O30" s="440"/>
      <c r="P30" s="441" t="s">
        <v>70</v>
      </c>
      <c r="Q30" s="439"/>
      <c r="R30" s="439"/>
      <c r="S30" s="439"/>
      <c r="T30" s="439"/>
      <c r="U30" s="439"/>
      <c r="V30" s="439"/>
      <c r="W30" s="439"/>
      <c r="X30" s="440"/>
      <c r="Y30" s="442"/>
      <c r="Z30" s="443"/>
      <c r="AA30" s="444"/>
      <c r="AB30" s="445" t="s">
        <v>35</v>
      </c>
      <c r="AC30" s="446"/>
      <c r="AD30" s="447"/>
      <c r="AE30" s="445" t="s">
        <v>153</v>
      </c>
      <c r="AF30" s="446"/>
      <c r="AG30" s="446"/>
      <c r="AH30" s="447"/>
      <c r="AI30" s="445" t="s">
        <v>395</v>
      </c>
      <c r="AJ30" s="446"/>
      <c r="AK30" s="446"/>
      <c r="AL30" s="447"/>
      <c r="AM30" s="448" t="s">
        <v>64</v>
      </c>
      <c r="AN30" s="448"/>
      <c r="AO30" s="448"/>
      <c r="AP30" s="445"/>
      <c r="AQ30" s="795" t="s">
        <v>279</v>
      </c>
      <c r="AR30" s="796"/>
      <c r="AS30" s="796"/>
      <c r="AT30" s="797"/>
      <c r="AU30" s="439" t="s">
        <v>204</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406</v>
      </c>
      <c r="AR31" s="194"/>
      <c r="AS31" s="172" t="s">
        <v>280</v>
      </c>
      <c r="AT31" s="173"/>
      <c r="AU31" s="249">
        <v>28</v>
      </c>
      <c r="AV31" s="249"/>
      <c r="AW31" s="313" t="s">
        <v>253</v>
      </c>
      <c r="AX31" s="741"/>
    </row>
    <row r="32" spans="1:50" ht="56.25" customHeight="1" x14ac:dyDescent="0.15">
      <c r="A32" s="367"/>
      <c r="B32" s="365"/>
      <c r="C32" s="365"/>
      <c r="D32" s="365"/>
      <c r="E32" s="365"/>
      <c r="F32" s="366"/>
      <c r="G32" s="358" t="s">
        <v>544</v>
      </c>
      <c r="H32" s="359"/>
      <c r="I32" s="359"/>
      <c r="J32" s="359"/>
      <c r="K32" s="359"/>
      <c r="L32" s="359"/>
      <c r="M32" s="359"/>
      <c r="N32" s="359"/>
      <c r="O32" s="384"/>
      <c r="P32" s="95" t="s">
        <v>502</v>
      </c>
      <c r="Q32" s="95"/>
      <c r="R32" s="95"/>
      <c r="S32" s="95"/>
      <c r="T32" s="95"/>
      <c r="U32" s="95"/>
      <c r="V32" s="95"/>
      <c r="W32" s="95"/>
      <c r="X32" s="182"/>
      <c r="Y32" s="684" t="s">
        <v>39</v>
      </c>
      <c r="Z32" s="776"/>
      <c r="AA32" s="777"/>
      <c r="AB32" s="722" t="s">
        <v>504</v>
      </c>
      <c r="AC32" s="722"/>
      <c r="AD32" s="722"/>
      <c r="AE32" s="329">
        <v>0</v>
      </c>
      <c r="AF32" s="330"/>
      <c r="AG32" s="330"/>
      <c r="AH32" s="330"/>
      <c r="AI32" s="329">
        <v>147</v>
      </c>
      <c r="AJ32" s="330"/>
      <c r="AK32" s="330"/>
      <c r="AL32" s="330"/>
      <c r="AM32" s="329">
        <v>442</v>
      </c>
      <c r="AN32" s="330"/>
      <c r="AO32" s="330"/>
      <c r="AP32" s="330"/>
      <c r="AQ32" s="191" t="s">
        <v>406</v>
      </c>
      <c r="AR32" s="192"/>
      <c r="AS32" s="192"/>
      <c r="AT32" s="193"/>
      <c r="AU32" s="330" t="s">
        <v>406</v>
      </c>
      <c r="AV32" s="330"/>
      <c r="AW32" s="330"/>
      <c r="AX32" s="416"/>
    </row>
    <row r="33" spans="1:50" ht="56.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37" t="s">
        <v>504</v>
      </c>
      <c r="AC33" s="737"/>
      <c r="AD33" s="737"/>
      <c r="AE33" s="329">
        <v>442</v>
      </c>
      <c r="AF33" s="330"/>
      <c r="AG33" s="330"/>
      <c r="AH33" s="330"/>
      <c r="AI33" s="329">
        <v>442</v>
      </c>
      <c r="AJ33" s="330"/>
      <c r="AK33" s="330"/>
      <c r="AL33" s="330"/>
      <c r="AM33" s="329">
        <v>442</v>
      </c>
      <c r="AN33" s="330"/>
      <c r="AO33" s="330"/>
      <c r="AP33" s="330"/>
      <c r="AQ33" s="191" t="s">
        <v>406</v>
      </c>
      <c r="AR33" s="192"/>
      <c r="AS33" s="192"/>
      <c r="AT33" s="193"/>
      <c r="AU33" s="330">
        <v>442</v>
      </c>
      <c r="AV33" s="330"/>
      <c r="AW33" s="330"/>
      <c r="AX33" s="416"/>
    </row>
    <row r="34" spans="1:50" ht="56.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40</v>
      </c>
      <c r="AC34" s="415"/>
      <c r="AD34" s="415"/>
      <c r="AE34" s="329">
        <v>0</v>
      </c>
      <c r="AF34" s="330"/>
      <c r="AG34" s="330"/>
      <c r="AH34" s="330"/>
      <c r="AI34" s="329">
        <v>33</v>
      </c>
      <c r="AJ34" s="330"/>
      <c r="AK34" s="330"/>
      <c r="AL34" s="330"/>
      <c r="AM34" s="329">
        <v>100</v>
      </c>
      <c r="AN34" s="330"/>
      <c r="AO34" s="330"/>
      <c r="AP34" s="330"/>
      <c r="AQ34" s="191" t="s">
        <v>406</v>
      </c>
      <c r="AR34" s="192"/>
      <c r="AS34" s="192"/>
      <c r="AT34" s="193"/>
      <c r="AU34" s="330" t="s">
        <v>406</v>
      </c>
      <c r="AV34" s="330"/>
      <c r="AW34" s="330"/>
      <c r="AX34" s="416"/>
    </row>
    <row r="35" spans="1:50" ht="23.25" customHeight="1" x14ac:dyDescent="0.15">
      <c r="A35" s="282" t="s">
        <v>224</v>
      </c>
      <c r="B35" s="283"/>
      <c r="C35" s="283"/>
      <c r="D35" s="283"/>
      <c r="E35" s="283"/>
      <c r="F35" s="284"/>
      <c r="G35" s="358" t="s">
        <v>503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371</v>
      </c>
      <c r="B37" s="410"/>
      <c r="C37" s="410"/>
      <c r="D37" s="410"/>
      <c r="E37" s="410"/>
      <c r="F37" s="411"/>
      <c r="G37" s="371" t="s">
        <v>176</v>
      </c>
      <c r="H37" s="372"/>
      <c r="I37" s="372"/>
      <c r="J37" s="372"/>
      <c r="K37" s="372"/>
      <c r="L37" s="372"/>
      <c r="M37" s="372"/>
      <c r="N37" s="372"/>
      <c r="O37" s="373"/>
      <c r="P37" s="374" t="s">
        <v>70</v>
      </c>
      <c r="Q37" s="372"/>
      <c r="R37" s="372"/>
      <c r="S37" s="372"/>
      <c r="T37" s="372"/>
      <c r="U37" s="372"/>
      <c r="V37" s="372"/>
      <c r="W37" s="372"/>
      <c r="X37" s="373"/>
      <c r="Y37" s="375"/>
      <c r="Z37" s="376"/>
      <c r="AA37" s="377"/>
      <c r="AB37" s="381" t="s">
        <v>35</v>
      </c>
      <c r="AC37" s="382"/>
      <c r="AD37" s="383"/>
      <c r="AE37" s="294" t="s">
        <v>153</v>
      </c>
      <c r="AF37" s="295"/>
      <c r="AG37" s="295"/>
      <c r="AH37" s="296"/>
      <c r="AI37" s="294" t="s">
        <v>395</v>
      </c>
      <c r="AJ37" s="295"/>
      <c r="AK37" s="295"/>
      <c r="AL37" s="296"/>
      <c r="AM37" s="297" t="s">
        <v>64</v>
      </c>
      <c r="AN37" s="297"/>
      <c r="AO37" s="297"/>
      <c r="AP37" s="297"/>
      <c r="AQ37" s="214" t="s">
        <v>279</v>
      </c>
      <c r="AR37" s="209"/>
      <c r="AS37" s="209"/>
      <c r="AT37" s="210"/>
      <c r="AU37" s="372" t="s">
        <v>204</v>
      </c>
      <c r="AV37" s="372"/>
      <c r="AW37" s="372"/>
      <c r="AX37" s="781"/>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406</v>
      </c>
      <c r="AR38" s="194"/>
      <c r="AS38" s="172" t="s">
        <v>280</v>
      </c>
      <c r="AT38" s="173"/>
      <c r="AU38" s="249">
        <v>29</v>
      </c>
      <c r="AV38" s="249"/>
      <c r="AW38" s="313" t="s">
        <v>253</v>
      </c>
      <c r="AX38" s="741"/>
    </row>
    <row r="39" spans="1:50" ht="35.1"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39</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35.1"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35.1"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409" t="s">
        <v>371</v>
      </c>
      <c r="B44" s="410"/>
      <c r="C44" s="410"/>
      <c r="D44" s="410"/>
      <c r="E44" s="410"/>
      <c r="F44" s="411"/>
      <c r="G44" s="371" t="s">
        <v>176</v>
      </c>
      <c r="H44" s="372"/>
      <c r="I44" s="372"/>
      <c r="J44" s="372"/>
      <c r="K44" s="372"/>
      <c r="L44" s="372"/>
      <c r="M44" s="372"/>
      <c r="N44" s="372"/>
      <c r="O44" s="373"/>
      <c r="P44" s="374" t="s">
        <v>70</v>
      </c>
      <c r="Q44" s="372"/>
      <c r="R44" s="372"/>
      <c r="S44" s="372"/>
      <c r="T44" s="372"/>
      <c r="U44" s="372"/>
      <c r="V44" s="372"/>
      <c r="W44" s="372"/>
      <c r="X44" s="373"/>
      <c r="Y44" s="375"/>
      <c r="Z44" s="376"/>
      <c r="AA44" s="377"/>
      <c r="AB44" s="381" t="s">
        <v>35</v>
      </c>
      <c r="AC44" s="382"/>
      <c r="AD44" s="383"/>
      <c r="AE44" s="294" t="s">
        <v>153</v>
      </c>
      <c r="AF44" s="295"/>
      <c r="AG44" s="295"/>
      <c r="AH44" s="296"/>
      <c r="AI44" s="294" t="s">
        <v>395</v>
      </c>
      <c r="AJ44" s="295"/>
      <c r="AK44" s="295"/>
      <c r="AL44" s="296"/>
      <c r="AM44" s="297" t="s">
        <v>64</v>
      </c>
      <c r="AN44" s="297"/>
      <c r="AO44" s="297"/>
      <c r="AP44" s="297"/>
      <c r="AQ44" s="214" t="s">
        <v>279</v>
      </c>
      <c r="AR44" s="209"/>
      <c r="AS44" s="209"/>
      <c r="AT44" s="210"/>
      <c r="AU44" s="372" t="s">
        <v>204</v>
      </c>
      <c r="AV44" s="372"/>
      <c r="AW44" s="372"/>
      <c r="AX44" s="781"/>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t="s">
        <v>406</v>
      </c>
      <c r="AR45" s="194"/>
      <c r="AS45" s="172" t="s">
        <v>280</v>
      </c>
      <c r="AT45" s="173"/>
      <c r="AU45" s="249">
        <v>30</v>
      </c>
      <c r="AV45" s="249"/>
      <c r="AW45" s="313" t="s">
        <v>253</v>
      </c>
      <c r="AX45" s="741"/>
    </row>
    <row r="46" spans="1:50" ht="56.1" customHeight="1" x14ac:dyDescent="0.15">
      <c r="A46" s="367"/>
      <c r="B46" s="365"/>
      <c r="C46" s="365"/>
      <c r="D46" s="365"/>
      <c r="E46" s="365"/>
      <c r="F46" s="366"/>
      <c r="G46" s="358" t="s">
        <v>543</v>
      </c>
      <c r="H46" s="359"/>
      <c r="I46" s="359"/>
      <c r="J46" s="359"/>
      <c r="K46" s="359"/>
      <c r="L46" s="359"/>
      <c r="M46" s="359"/>
      <c r="N46" s="359"/>
      <c r="O46" s="384"/>
      <c r="P46" s="95" t="s">
        <v>502</v>
      </c>
      <c r="Q46" s="95"/>
      <c r="R46" s="95"/>
      <c r="S46" s="95"/>
      <c r="T46" s="95"/>
      <c r="U46" s="95"/>
      <c r="V46" s="95"/>
      <c r="W46" s="95"/>
      <c r="X46" s="182"/>
      <c r="Y46" s="684" t="s">
        <v>39</v>
      </c>
      <c r="Z46" s="776"/>
      <c r="AA46" s="777"/>
      <c r="AB46" s="722" t="s">
        <v>504</v>
      </c>
      <c r="AC46" s="722"/>
      <c r="AD46" s="722"/>
      <c r="AE46" s="329">
        <v>0</v>
      </c>
      <c r="AF46" s="330"/>
      <c r="AG46" s="330"/>
      <c r="AH46" s="330"/>
      <c r="AI46" s="329">
        <v>0</v>
      </c>
      <c r="AJ46" s="330"/>
      <c r="AK46" s="330"/>
      <c r="AL46" s="330"/>
      <c r="AM46" s="329">
        <v>0</v>
      </c>
      <c r="AN46" s="330"/>
      <c r="AO46" s="330"/>
      <c r="AP46" s="330"/>
      <c r="AQ46" s="191" t="s">
        <v>406</v>
      </c>
      <c r="AR46" s="192"/>
      <c r="AS46" s="192"/>
      <c r="AT46" s="193"/>
      <c r="AU46" s="330" t="s">
        <v>547</v>
      </c>
      <c r="AV46" s="330"/>
      <c r="AW46" s="330"/>
      <c r="AX46" s="416"/>
    </row>
    <row r="47" spans="1:50" ht="56.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37" t="s">
        <v>504</v>
      </c>
      <c r="AC47" s="737"/>
      <c r="AD47" s="737"/>
      <c r="AE47" s="329" t="s">
        <v>406</v>
      </c>
      <c r="AF47" s="330"/>
      <c r="AG47" s="330"/>
      <c r="AH47" s="330"/>
      <c r="AI47" s="329">
        <v>255</v>
      </c>
      <c r="AJ47" s="330"/>
      <c r="AK47" s="330"/>
      <c r="AL47" s="330"/>
      <c r="AM47" s="329">
        <v>255</v>
      </c>
      <c r="AN47" s="330"/>
      <c r="AO47" s="330"/>
      <c r="AP47" s="330"/>
      <c r="AQ47" s="191" t="s">
        <v>406</v>
      </c>
      <c r="AR47" s="192"/>
      <c r="AS47" s="192"/>
      <c r="AT47" s="193"/>
      <c r="AU47" s="330">
        <v>255</v>
      </c>
      <c r="AV47" s="330"/>
      <c r="AW47" s="330"/>
      <c r="AX47" s="416"/>
    </row>
    <row r="48" spans="1:50" ht="56.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40</v>
      </c>
      <c r="AC48" s="415"/>
      <c r="AD48" s="415"/>
      <c r="AE48" s="329">
        <v>0</v>
      </c>
      <c r="AF48" s="330"/>
      <c r="AG48" s="330"/>
      <c r="AH48" s="330"/>
      <c r="AI48" s="329">
        <v>0</v>
      </c>
      <c r="AJ48" s="330"/>
      <c r="AK48" s="330"/>
      <c r="AL48" s="330"/>
      <c r="AM48" s="329">
        <v>0</v>
      </c>
      <c r="AN48" s="330"/>
      <c r="AO48" s="330"/>
      <c r="AP48" s="330"/>
      <c r="AQ48" s="191" t="s">
        <v>406</v>
      </c>
      <c r="AR48" s="192"/>
      <c r="AS48" s="192"/>
      <c r="AT48" s="193"/>
      <c r="AU48" s="330" t="s">
        <v>406</v>
      </c>
      <c r="AV48" s="330"/>
      <c r="AW48" s="330"/>
      <c r="AX48" s="416"/>
    </row>
    <row r="49" spans="1:50" ht="23.25" customHeight="1" x14ac:dyDescent="0.15">
      <c r="A49" s="282" t="s">
        <v>224</v>
      </c>
      <c r="B49" s="283"/>
      <c r="C49" s="283"/>
      <c r="D49" s="283"/>
      <c r="E49" s="283"/>
      <c r="F49" s="284"/>
      <c r="G49" s="358" t="s">
        <v>503</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customHeight="1" x14ac:dyDescent="0.15">
      <c r="A51" s="364" t="s">
        <v>371</v>
      </c>
      <c r="B51" s="365"/>
      <c r="C51" s="365"/>
      <c r="D51" s="365"/>
      <c r="E51" s="365"/>
      <c r="F51" s="366"/>
      <c r="G51" s="371" t="s">
        <v>176</v>
      </c>
      <c r="H51" s="372"/>
      <c r="I51" s="372"/>
      <c r="J51" s="372"/>
      <c r="K51" s="372"/>
      <c r="L51" s="372"/>
      <c r="M51" s="372"/>
      <c r="N51" s="372"/>
      <c r="O51" s="373"/>
      <c r="P51" s="374" t="s">
        <v>70</v>
      </c>
      <c r="Q51" s="372"/>
      <c r="R51" s="372"/>
      <c r="S51" s="372"/>
      <c r="T51" s="372"/>
      <c r="U51" s="372"/>
      <c r="V51" s="372"/>
      <c r="W51" s="372"/>
      <c r="X51" s="373"/>
      <c r="Y51" s="375"/>
      <c r="Z51" s="376"/>
      <c r="AA51" s="377"/>
      <c r="AB51" s="381" t="s">
        <v>35</v>
      </c>
      <c r="AC51" s="382"/>
      <c r="AD51" s="383"/>
      <c r="AE51" s="294" t="s">
        <v>153</v>
      </c>
      <c r="AF51" s="295"/>
      <c r="AG51" s="295"/>
      <c r="AH51" s="296"/>
      <c r="AI51" s="294" t="s">
        <v>395</v>
      </c>
      <c r="AJ51" s="295"/>
      <c r="AK51" s="295"/>
      <c r="AL51" s="296"/>
      <c r="AM51" s="297" t="s">
        <v>64</v>
      </c>
      <c r="AN51" s="297"/>
      <c r="AO51" s="297"/>
      <c r="AP51" s="297"/>
      <c r="AQ51" s="214" t="s">
        <v>279</v>
      </c>
      <c r="AR51" s="209"/>
      <c r="AS51" s="209"/>
      <c r="AT51" s="210"/>
      <c r="AU51" s="779" t="s">
        <v>204</v>
      </c>
      <c r="AV51" s="779"/>
      <c r="AW51" s="779"/>
      <c r="AX51" s="780"/>
    </row>
    <row r="52" spans="1:50" ht="18.75"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t="s">
        <v>406</v>
      </c>
      <c r="AR52" s="194"/>
      <c r="AS52" s="172" t="s">
        <v>280</v>
      </c>
      <c r="AT52" s="173"/>
      <c r="AU52" s="249">
        <v>1</v>
      </c>
      <c r="AV52" s="249"/>
      <c r="AW52" s="313" t="s">
        <v>253</v>
      </c>
      <c r="AX52" s="741"/>
    </row>
    <row r="53" spans="1:50" ht="56.1" customHeight="1" x14ac:dyDescent="0.15">
      <c r="A53" s="367"/>
      <c r="B53" s="365"/>
      <c r="C53" s="365"/>
      <c r="D53" s="365"/>
      <c r="E53" s="365"/>
      <c r="F53" s="366"/>
      <c r="G53" s="358" t="s">
        <v>542</v>
      </c>
      <c r="H53" s="359"/>
      <c r="I53" s="359"/>
      <c r="J53" s="359"/>
      <c r="K53" s="359"/>
      <c r="L53" s="359"/>
      <c r="M53" s="359"/>
      <c r="N53" s="359"/>
      <c r="O53" s="384"/>
      <c r="P53" s="95" t="s">
        <v>502</v>
      </c>
      <c r="Q53" s="95"/>
      <c r="R53" s="95"/>
      <c r="S53" s="95"/>
      <c r="T53" s="95"/>
      <c r="U53" s="95"/>
      <c r="V53" s="95"/>
      <c r="W53" s="95"/>
      <c r="X53" s="182"/>
      <c r="Y53" s="684" t="s">
        <v>39</v>
      </c>
      <c r="Z53" s="776"/>
      <c r="AA53" s="777"/>
      <c r="AB53" s="722" t="s">
        <v>504</v>
      </c>
      <c r="AC53" s="722"/>
      <c r="AD53" s="722"/>
      <c r="AE53" s="778">
        <v>0</v>
      </c>
      <c r="AF53" s="330"/>
      <c r="AG53" s="330"/>
      <c r="AH53" s="330"/>
      <c r="AI53" s="329">
        <v>0</v>
      </c>
      <c r="AJ53" s="330"/>
      <c r="AK53" s="330"/>
      <c r="AL53" s="330"/>
      <c r="AM53" s="329">
        <v>0</v>
      </c>
      <c r="AN53" s="330"/>
      <c r="AO53" s="330"/>
      <c r="AP53" s="330"/>
      <c r="AQ53" s="191" t="s">
        <v>406</v>
      </c>
      <c r="AR53" s="192"/>
      <c r="AS53" s="192"/>
      <c r="AT53" s="193"/>
      <c r="AU53" s="330" t="s">
        <v>406</v>
      </c>
      <c r="AV53" s="330"/>
      <c r="AW53" s="330"/>
      <c r="AX53" s="416"/>
    </row>
    <row r="54" spans="1:50" ht="56.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37" t="s">
        <v>504</v>
      </c>
      <c r="AC54" s="737"/>
      <c r="AD54" s="737"/>
      <c r="AE54" s="329" t="s">
        <v>406</v>
      </c>
      <c r="AF54" s="330"/>
      <c r="AG54" s="330"/>
      <c r="AH54" s="330"/>
      <c r="AI54" s="329" t="s">
        <v>406</v>
      </c>
      <c r="AJ54" s="330"/>
      <c r="AK54" s="330"/>
      <c r="AL54" s="330"/>
      <c r="AM54" s="329">
        <v>2056</v>
      </c>
      <c r="AN54" s="330"/>
      <c r="AO54" s="330"/>
      <c r="AP54" s="330"/>
      <c r="AQ54" s="191" t="s">
        <v>406</v>
      </c>
      <c r="AR54" s="192"/>
      <c r="AS54" s="192"/>
      <c r="AT54" s="193"/>
      <c r="AU54" s="330">
        <v>2056</v>
      </c>
      <c r="AV54" s="330"/>
      <c r="AW54" s="330"/>
      <c r="AX54" s="416"/>
    </row>
    <row r="55" spans="1:50" ht="56.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38" t="s">
        <v>40</v>
      </c>
      <c r="AC55" s="738"/>
      <c r="AD55" s="738"/>
      <c r="AE55" s="329">
        <v>0</v>
      </c>
      <c r="AF55" s="330"/>
      <c r="AG55" s="330"/>
      <c r="AH55" s="330"/>
      <c r="AI55" s="329">
        <v>0</v>
      </c>
      <c r="AJ55" s="330"/>
      <c r="AK55" s="330"/>
      <c r="AL55" s="330"/>
      <c r="AM55" s="329">
        <v>0</v>
      </c>
      <c r="AN55" s="330"/>
      <c r="AO55" s="330"/>
      <c r="AP55" s="330"/>
      <c r="AQ55" s="191" t="s">
        <v>406</v>
      </c>
      <c r="AR55" s="192"/>
      <c r="AS55" s="192"/>
      <c r="AT55" s="193"/>
      <c r="AU55" s="330" t="s">
        <v>406</v>
      </c>
      <c r="AV55" s="330"/>
      <c r="AW55" s="330"/>
      <c r="AX55" s="416"/>
    </row>
    <row r="56" spans="1:50" ht="23.25" customHeight="1" x14ac:dyDescent="0.15">
      <c r="A56" s="282" t="s">
        <v>224</v>
      </c>
      <c r="B56" s="283"/>
      <c r="C56" s="283"/>
      <c r="D56" s="283"/>
      <c r="E56" s="283"/>
      <c r="F56" s="284"/>
      <c r="G56" s="358" t="s">
        <v>503</v>
      </c>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customHeight="1" x14ac:dyDescent="0.15">
      <c r="A58" s="364" t="s">
        <v>371</v>
      </c>
      <c r="B58" s="365"/>
      <c r="C58" s="365"/>
      <c r="D58" s="365"/>
      <c r="E58" s="365"/>
      <c r="F58" s="366"/>
      <c r="G58" s="371" t="s">
        <v>176</v>
      </c>
      <c r="H58" s="372"/>
      <c r="I58" s="372"/>
      <c r="J58" s="372"/>
      <c r="K58" s="372"/>
      <c r="L58" s="372"/>
      <c r="M58" s="372"/>
      <c r="N58" s="372"/>
      <c r="O58" s="373"/>
      <c r="P58" s="374" t="s">
        <v>70</v>
      </c>
      <c r="Q58" s="372"/>
      <c r="R58" s="372"/>
      <c r="S58" s="372"/>
      <c r="T58" s="372"/>
      <c r="U58" s="372"/>
      <c r="V58" s="372"/>
      <c r="W58" s="372"/>
      <c r="X58" s="373"/>
      <c r="Y58" s="375"/>
      <c r="Z58" s="376"/>
      <c r="AA58" s="377"/>
      <c r="AB58" s="381" t="s">
        <v>35</v>
      </c>
      <c r="AC58" s="382"/>
      <c r="AD58" s="383"/>
      <c r="AE58" s="294" t="s">
        <v>153</v>
      </c>
      <c r="AF58" s="295"/>
      <c r="AG58" s="295"/>
      <c r="AH58" s="296"/>
      <c r="AI58" s="294" t="s">
        <v>395</v>
      </c>
      <c r="AJ58" s="295"/>
      <c r="AK58" s="295"/>
      <c r="AL58" s="296"/>
      <c r="AM58" s="297" t="s">
        <v>64</v>
      </c>
      <c r="AN58" s="297"/>
      <c r="AO58" s="297"/>
      <c r="AP58" s="297"/>
      <c r="AQ58" s="214" t="s">
        <v>279</v>
      </c>
      <c r="AR58" s="209"/>
      <c r="AS58" s="209"/>
      <c r="AT58" s="210"/>
      <c r="AU58" s="779" t="s">
        <v>204</v>
      </c>
      <c r="AV58" s="779"/>
      <c r="AW58" s="779"/>
      <c r="AX58" s="780"/>
    </row>
    <row r="59" spans="1:50" ht="18.75"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t="s">
        <v>406</v>
      </c>
      <c r="AR59" s="194"/>
      <c r="AS59" s="172" t="s">
        <v>280</v>
      </c>
      <c r="AT59" s="173"/>
      <c r="AU59" s="249" t="s">
        <v>406</v>
      </c>
      <c r="AV59" s="249"/>
      <c r="AW59" s="313" t="s">
        <v>253</v>
      </c>
      <c r="AX59" s="741"/>
    </row>
    <row r="60" spans="1:50" ht="35.1" customHeight="1" x14ac:dyDescent="0.15">
      <c r="A60" s="367"/>
      <c r="B60" s="365"/>
      <c r="C60" s="365"/>
      <c r="D60" s="365"/>
      <c r="E60" s="365"/>
      <c r="F60" s="366"/>
      <c r="G60" s="358" t="s">
        <v>256</v>
      </c>
      <c r="H60" s="359"/>
      <c r="I60" s="359"/>
      <c r="J60" s="359"/>
      <c r="K60" s="359"/>
      <c r="L60" s="359"/>
      <c r="M60" s="359"/>
      <c r="N60" s="359"/>
      <c r="O60" s="384"/>
      <c r="P60" s="95" t="s">
        <v>502</v>
      </c>
      <c r="Q60" s="95"/>
      <c r="R60" s="95"/>
      <c r="S60" s="95"/>
      <c r="T60" s="95"/>
      <c r="U60" s="95"/>
      <c r="V60" s="95"/>
      <c r="W60" s="95"/>
      <c r="X60" s="182"/>
      <c r="Y60" s="684" t="s">
        <v>39</v>
      </c>
      <c r="Z60" s="776"/>
      <c r="AA60" s="777"/>
      <c r="AB60" s="722" t="s">
        <v>504</v>
      </c>
      <c r="AC60" s="722"/>
      <c r="AD60" s="722"/>
      <c r="AE60" s="329">
        <v>0</v>
      </c>
      <c r="AF60" s="330"/>
      <c r="AG60" s="330"/>
      <c r="AH60" s="330"/>
      <c r="AI60" s="329">
        <v>0</v>
      </c>
      <c r="AJ60" s="330"/>
      <c r="AK60" s="330"/>
      <c r="AL60" s="330"/>
      <c r="AM60" s="329">
        <v>0</v>
      </c>
      <c r="AN60" s="330"/>
      <c r="AO60" s="330"/>
      <c r="AP60" s="330"/>
      <c r="AQ60" s="191" t="s">
        <v>406</v>
      </c>
      <c r="AR60" s="192"/>
      <c r="AS60" s="192"/>
      <c r="AT60" s="193"/>
      <c r="AU60" s="330" t="s">
        <v>406</v>
      </c>
      <c r="AV60" s="330"/>
      <c r="AW60" s="330"/>
      <c r="AX60" s="416"/>
    </row>
    <row r="61" spans="1:50" ht="35.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37" t="s">
        <v>504</v>
      </c>
      <c r="AC61" s="737"/>
      <c r="AD61" s="737"/>
      <c r="AE61" s="329" t="s">
        <v>406</v>
      </c>
      <c r="AF61" s="330"/>
      <c r="AG61" s="330"/>
      <c r="AH61" s="330"/>
      <c r="AI61" s="329" t="s">
        <v>406</v>
      </c>
      <c r="AJ61" s="330"/>
      <c r="AK61" s="330"/>
      <c r="AL61" s="330"/>
      <c r="AM61" s="329" t="s">
        <v>406</v>
      </c>
      <c r="AN61" s="330"/>
      <c r="AO61" s="330"/>
      <c r="AP61" s="330"/>
      <c r="AQ61" s="191" t="s">
        <v>406</v>
      </c>
      <c r="AR61" s="192"/>
      <c r="AS61" s="192"/>
      <c r="AT61" s="193"/>
      <c r="AU61" s="330">
        <v>614</v>
      </c>
      <c r="AV61" s="330"/>
      <c r="AW61" s="330"/>
      <c r="AX61" s="416"/>
    </row>
    <row r="62" spans="1:50" ht="35.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40</v>
      </c>
      <c r="AC62" s="415"/>
      <c r="AD62" s="415"/>
      <c r="AE62" s="329">
        <v>0</v>
      </c>
      <c r="AF62" s="330"/>
      <c r="AG62" s="330"/>
      <c r="AH62" s="330"/>
      <c r="AI62" s="329">
        <v>0</v>
      </c>
      <c r="AJ62" s="330"/>
      <c r="AK62" s="330"/>
      <c r="AL62" s="330"/>
      <c r="AM62" s="329">
        <v>0</v>
      </c>
      <c r="AN62" s="330"/>
      <c r="AO62" s="330"/>
      <c r="AP62" s="330"/>
      <c r="AQ62" s="191" t="s">
        <v>406</v>
      </c>
      <c r="AR62" s="192"/>
      <c r="AS62" s="192"/>
      <c r="AT62" s="193"/>
      <c r="AU62" s="330" t="s">
        <v>406</v>
      </c>
      <c r="AV62" s="330"/>
      <c r="AW62" s="330"/>
      <c r="AX62" s="416"/>
    </row>
    <row r="63" spans="1:50" ht="23.25" customHeight="1" x14ac:dyDescent="0.15">
      <c r="A63" s="282" t="s">
        <v>224</v>
      </c>
      <c r="B63" s="283"/>
      <c r="C63" s="283"/>
      <c r="D63" s="283"/>
      <c r="E63" s="283"/>
      <c r="F63" s="284"/>
      <c r="G63" s="358" t="s">
        <v>513</v>
      </c>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176</v>
      </c>
      <c r="I65" s="169"/>
      <c r="J65" s="169"/>
      <c r="K65" s="169"/>
      <c r="L65" s="169"/>
      <c r="M65" s="169"/>
      <c r="N65" s="169"/>
      <c r="O65" s="170"/>
      <c r="P65" s="177" t="s">
        <v>70</v>
      </c>
      <c r="Q65" s="169"/>
      <c r="R65" s="169"/>
      <c r="S65" s="169"/>
      <c r="T65" s="169"/>
      <c r="U65" s="169"/>
      <c r="V65" s="170"/>
      <c r="W65" s="391" t="s">
        <v>98</v>
      </c>
      <c r="X65" s="392"/>
      <c r="Y65" s="395"/>
      <c r="Z65" s="395"/>
      <c r="AA65" s="396"/>
      <c r="AB65" s="177" t="s">
        <v>35</v>
      </c>
      <c r="AC65" s="169"/>
      <c r="AD65" s="170"/>
      <c r="AE65" s="294" t="s">
        <v>153</v>
      </c>
      <c r="AF65" s="295"/>
      <c r="AG65" s="295"/>
      <c r="AH65" s="296"/>
      <c r="AI65" s="294" t="s">
        <v>395</v>
      </c>
      <c r="AJ65" s="295"/>
      <c r="AK65" s="295"/>
      <c r="AL65" s="296"/>
      <c r="AM65" s="297" t="s">
        <v>64</v>
      </c>
      <c r="AN65" s="297"/>
      <c r="AO65" s="297"/>
      <c r="AP65" s="297"/>
      <c r="AQ65" s="177" t="s">
        <v>279</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253</v>
      </c>
      <c r="AX66" s="202"/>
    </row>
    <row r="67" spans="1:50" ht="23.25" hidden="1" customHeight="1" x14ac:dyDescent="0.15">
      <c r="A67" s="332"/>
      <c r="B67" s="333"/>
      <c r="C67" s="333"/>
      <c r="D67" s="333"/>
      <c r="E67" s="333"/>
      <c r="F67" s="334"/>
      <c r="G67" s="356" t="s">
        <v>282</v>
      </c>
      <c r="H67" s="397"/>
      <c r="I67" s="398"/>
      <c r="J67" s="398"/>
      <c r="K67" s="398"/>
      <c r="L67" s="398"/>
      <c r="M67" s="398"/>
      <c r="N67" s="398"/>
      <c r="O67" s="399"/>
      <c r="P67" s="397"/>
      <c r="Q67" s="398"/>
      <c r="R67" s="398"/>
      <c r="S67" s="398"/>
      <c r="T67" s="398"/>
      <c r="U67" s="398"/>
      <c r="V67" s="399"/>
      <c r="W67" s="403"/>
      <c r="X67" s="404"/>
      <c r="Y67" s="204" t="s">
        <v>39</v>
      </c>
      <c r="Z67" s="204"/>
      <c r="AA67" s="205"/>
      <c r="AB67" s="774" t="s">
        <v>76</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5" t="s">
        <v>76</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3" t="s">
        <v>40</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377</v>
      </c>
      <c r="B70" s="333"/>
      <c r="C70" s="333"/>
      <c r="D70" s="333"/>
      <c r="E70" s="333"/>
      <c r="F70" s="334"/>
      <c r="G70" s="338" t="s">
        <v>276</v>
      </c>
      <c r="H70" s="339"/>
      <c r="I70" s="339"/>
      <c r="J70" s="339"/>
      <c r="K70" s="339"/>
      <c r="L70" s="339"/>
      <c r="M70" s="339"/>
      <c r="N70" s="339"/>
      <c r="O70" s="339"/>
      <c r="P70" s="339"/>
      <c r="Q70" s="339"/>
      <c r="R70" s="339"/>
      <c r="S70" s="339"/>
      <c r="T70" s="339"/>
      <c r="U70" s="339"/>
      <c r="V70" s="339"/>
      <c r="W70" s="342" t="s">
        <v>386</v>
      </c>
      <c r="X70" s="343"/>
      <c r="Y70" s="204" t="s">
        <v>39</v>
      </c>
      <c r="Z70" s="204"/>
      <c r="AA70" s="205"/>
      <c r="AB70" s="774" t="s">
        <v>76</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5" t="s">
        <v>76</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3" t="s">
        <v>40</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176</v>
      </c>
      <c r="I73" s="169"/>
      <c r="J73" s="169"/>
      <c r="K73" s="169"/>
      <c r="L73" s="169"/>
      <c r="M73" s="169"/>
      <c r="N73" s="169"/>
      <c r="O73" s="170"/>
      <c r="P73" s="177" t="s">
        <v>70</v>
      </c>
      <c r="Q73" s="169"/>
      <c r="R73" s="169"/>
      <c r="S73" s="169"/>
      <c r="T73" s="169"/>
      <c r="U73" s="169"/>
      <c r="V73" s="169"/>
      <c r="W73" s="169"/>
      <c r="X73" s="170"/>
      <c r="Y73" s="353"/>
      <c r="Z73" s="354"/>
      <c r="AA73" s="355"/>
      <c r="AB73" s="177" t="s">
        <v>35</v>
      </c>
      <c r="AC73" s="169"/>
      <c r="AD73" s="170"/>
      <c r="AE73" s="294" t="s">
        <v>153</v>
      </c>
      <c r="AF73" s="295"/>
      <c r="AG73" s="295"/>
      <c r="AH73" s="296"/>
      <c r="AI73" s="294" t="s">
        <v>395</v>
      </c>
      <c r="AJ73" s="295"/>
      <c r="AK73" s="295"/>
      <c r="AL73" s="296"/>
      <c r="AM73" s="297" t="s">
        <v>64</v>
      </c>
      <c r="AN73" s="297"/>
      <c r="AO73" s="297"/>
      <c r="AP73" s="297"/>
      <c r="AQ73" s="177" t="s">
        <v>279</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280</v>
      </c>
      <c r="AT74" s="173"/>
      <c r="AU74" s="201"/>
      <c r="AV74" s="194"/>
      <c r="AW74" s="172" t="s">
        <v>253</v>
      </c>
      <c r="AX74" s="202"/>
    </row>
    <row r="75" spans="1:50" ht="23.25" hidden="1" customHeight="1" x14ac:dyDescent="0.15">
      <c r="A75" s="332"/>
      <c r="B75" s="333"/>
      <c r="C75" s="333"/>
      <c r="D75" s="333"/>
      <c r="E75" s="333"/>
      <c r="F75" s="334"/>
      <c r="G75" s="356" t="s">
        <v>282</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40</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263</v>
      </c>
      <c r="B78" s="768"/>
      <c r="C78" s="768"/>
      <c r="D78" s="768"/>
      <c r="E78" s="336" t="s">
        <v>33</v>
      </c>
      <c r="F78" s="337"/>
      <c r="G78" s="15" t="s">
        <v>276</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x14ac:dyDescent="0.15">
      <c r="A79" s="742" t="s">
        <v>218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370</v>
      </c>
      <c r="AP79" s="745"/>
      <c r="AQ79" s="745"/>
      <c r="AR79" s="41" t="s">
        <v>244</v>
      </c>
      <c r="AS79" s="744"/>
      <c r="AT79" s="745"/>
      <c r="AU79" s="745"/>
      <c r="AV79" s="745"/>
      <c r="AW79" s="745"/>
      <c r="AX79" s="746"/>
    </row>
    <row r="80" spans="1:50" ht="18.75" hidden="1" customHeight="1" x14ac:dyDescent="0.15">
      <c r="A80" s="136" t="s">
        <v>171</v>
      </c>
      <c r="B80" s="747" t="s">
        <v>298</v>
      </c>
      <c r="C80" s="748"/>
      <c r="D80" s="748"/>
      <c r="E80" s="748"/>
      <c r="F80" s="749"/>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268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216</v>
      </c>
      <c r="C85" s="305"/>
      <c r="D85" s="305"/>
      <c r="E85" s="305"/>
      <c r="F85" s="306"/>
      <c r="G85" s="309" t="s">
        <v>29</v>
      </c>
      <c r="H85" s="310"/>
      <c r="I85" s="310"/>
      <c r="J85" s="310"/>
      <c r="K85" s="310"/>
      <c r="L85" s="310"/>
      <c r="M85" s="310"/>
      <c r="N85" s="310"/>
      <c r="O85" s="311"/>
      <c r="P85" s="315" t="s">
        <v>94</v>
      </c>
      <c r="Q85" s="310"/>
      <c r="R85" s="310"/>
      <c r="S85" s="310"/>
      <c r="T85" s="310"/>
      <c r="U85" s="310"/>
      <c r="V85" s="310"/>
      <c r="W85" s="310"/>
      <c r="X85" s="311"/>
      <c r="Y85" s="174"/>
      <c r="Z85" s="175"/>
      <c r="AA85" s="176"/>
      <c r="AB85" s="294" t="s">
        <v>35</v>
      </c>
      <c r="AC85" s="295"/>
      <c r="AD85" s="296"/>
      <c r="AE85" s="294" t="s">
        <v>153</v>
      </c>
      <c r="AF85" s="295"/>
      <c r="AG85" s="295"/>
      <c r="AH85" s="296"/>
      <c r="AI85" s="294" t="s">
        <v>395</v>
      </c>
      <c r="AJ85" s="295"/>
      <c r="AK85" s="295"/>
      <c r="AL85" s="296"/>
      <c r="AM85" s="297" t="s">
        <v>64</v>
      </c>
      <c r="AN85" s="297"/>
      <c r="AO85" s="297"/>
      <c r="AP85" s="297"/>
      <c r="AQ85" s="177" t="s">
        <v>279</v>
      </c>
      <c r="AR85" s="169"/>
      <c r="AS85" s="169"/>
      <c r="AT85" s="170"/>
      <c r="AU85" s="739" t="s">
        <v>204</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253</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78</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45</v>
      </c>
      <c r="Z89" s="290"/>
      <c r="AA89" s="291"/>
      <c r="AB89" s="738" t="s">
        <v>40</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216</v>
      </c>
      <c r="C90" s="305"/>
      <c r="D90" s="305"/>
      <c r="E90" s="305"/>
      <c r="F90" s="306"/>
      <c r="G90" s="309" t="s">
        <v>29</v>
      </c>
      <c r="H90" s="310"/>
      <c r="I90" s="310"/>
      <c r="J90" s="310"/>
      <c r="K90" s="310"/>
      <c r="L90" s="310"/>
      <c r="M90" s="310"/>
      <c r="N90" s="310"/>
      <c r="O90" s="311"/>
      <c r="P90" s="315" t="s">
        <v>94</v>
      </c>
      <c r="Q90" s="310"/>
      <c r="R90" s="310"/>
      <c r="S90" s="310"/>
      <c r="T90" s="310"/>
      <c r="U90" s="310"/>
      <c r="V90" s="310"/>
      <c r="W90" s="310"/>
      <c r="X90" s="311"/>
      <c r="Y90" s="174"/>
      <c r="Z90" s="175"/>
      <c r="AA90" s="176"/>
      <c r="AB90" s="294" t="s">
        <v>35</v>
      </c>
      <c r="AC90" s="295"/>
      <c r="AD90" s="296"/>
      <c r="AE90" s="294" t="s">
        <v>153</v>
      </c>
      <c r="AF90" s="295"/>
      <c r="AG90" s="295"/>
      <c r="AH90" s="296"/>
      <c r="AI90" s="294" t="s">
        <v>395</v>
      </c>
      <c r="AJ90" s="295"/>
      <c r="AK90" s="295"/>
      <c r="AL90" s="296"/>
      <c r="AM90" s="297" t="s">
        <v>64</v>
      </c>
      <c r="AN90" s="297"/>
      <c r="AO90" s="297"/>
      <c r="AP90" s="297"/>
      <c r="AQ90" s="177" t="s">
        <v>279</v>
      </c>
      <c r="AR90" s="169"/>
      <c r="AS90" s="169"/>
      <c r="AT90" s="170"/>
      <c r="AU90" s="739" t="s">
        <v>204</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253</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78</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45</v>
      </c>
      <c r="Z94" s="290"/>
      <c r="AA94" s="291"/>
      <c r="AB94" s="738" t="s">
        <v>40</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216</v>
      </c>
      <c r="C95" s="305"/>
      <c r="D95" s="305"/>
      <c r="E95" s="305"/>
      <c r="F95" s="306"/>
      <c r="G95" s="309" t="s">
        <v>29</v>
      </c>
      <c r="H95" s="310"/>
      <c r="I95" s="310"/>
      <c r="J95" s="310"/>
      <c r="K95" s="310"/>
      <c r="L95" s="310"/>
      <c r="M95" s="310"/>
      <c r="N95" s="310"/>
      <c r="O95" s="311"/>
      <c r="P95" s="315" t="s">
        <v>94</v>
      </c>
      <c r="Q95" s="310"/>
      <c r="R95" s="310"/>
      <c r="S95" s="310"/>
      <c r="T95" s="310"/>
      <c r="U95" s="310"/>
      <c r="V95" s="310"/>
      <c r="W95" s="310"/>
      <c r="X95" s="311"/>
      <c r="Y95" s="174"/>
      <c r="Z95" s="175"/>
      <c r="AA95" s="176"/>
      <c r="AB95" s="294" t="s">
        <v>35</v>
      </c>
      <c r="AC95" s="295"/>
      <c r="AD95" s="296"/>
      <c r="AE95" s="294" t="s">
        <v>153</v>
      </c>
      <c r="AF95" s="295"/>
      <c r="AG95" s="295"/>
      <c r="AH95" s="296"/>
      <c r="AI95" s="294" t="s">
        <v>395</v>
      </c>
      <c r="AJ95" s="295"/>
      <c r="AK95" s="295"/>
      <c r="AL95" s="296"/>
      <c r="AM95" s="297" t="s">
        <v>64</v>
      </c>
      <c r="AN95" s="297"/>
      <c r="AO95" s="297"/>
      <c r="AP95" s="297"/>
      <c r="AQ95" s="177" t="s">
        <v>279</v>
      </c>
      <c r="AR95" s="169"/>
      <c r="AS95" s="169"/>
      <c r="AT95" s="170"/>
      <c r="AU95" s="739" t="s">
        <v>204</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253</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45</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373</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35</v>
      </c>
      <c r="AC100" s="711"/>
      <c r="AD100" s="711"/>
      <c r="AE100" s="712" t="s">
        <v>153</v>
      </c>
      <c r="AF100" s="713"/>
      <c r="AG100" s="713"/>
      <c r="AH100" s="714"/>
      <c r="AI100" s="712" t="s">
        <v>395</v>
      </c>
      <c r="AJ100" s="713"/>
      <c r="AK100" s="713"/>
      <c r="AL100" s="714"/>
      <c r="AM100" s="712" t="s">
        <v>64</v>
      </c>
      <c r="AN100" s="713"/>
      <c r="AO100" s="713"/>
      <c r="AP100" s="714"/>
      <c r="AQ100" s="715" t="s">
        <v>414</v>
      </c>
      <c r="AR100" s="716"/>
      <c r="AS100" s="716"/>
      <c r="AT100" s="717"/>
      <c r="AU100" s="715" t="s">
        <v>142</v>
      </c>
      <c r="AV100" s="716"/>
      <c r="AW100" s="716"/>
      <c r="AX100" s="718"/>
    </row>
    <row r="101" spans="1:50" ht="23.25" customHeight="1" x14ac:dyDescent="0.15">
      <c r="A101" s="276"/>
      <c r="B101" s="277"/>
      <c r="C101" s="277"/>
      <c r="D101" s="277"/>
      <c r="E101" s="277"/>
      <c r="F101" s="278"/>
      <c r="G101" s="95" t="s">
        <v>505</v>
      </c>
      <c r="H101" s="95"/>
      <c r="I101" s="95"/>
      <c r="J101" s="95"/>
      <c r="K101" s="95"/>
      <c r="L101" s="95"/>
      <c r="M101" s="95"/>
      <c r="N101" s="95"/>
      <c r="O101" s="95"/>
      <c r="P101" s="95"/>
      <c r="Q101" s="95"/>
      <c r="R101" s="95"/>
      <c r="S101" s="95"/>
      <c r="T101" s="95"/>
      <c r="U101" s="95"/>
      <c r="V101" s="95"/>
      <c r="W101" s="95"/>
      <c r="X101" s="182"/>
      <c r="Y101" s="719" t="s">
        <v>51</v>
      </c>
      <c r="Z101" s="720"/>
      <c r="AA101" s="721"/>
      <c r="AB101" s="722" t="s">
        <v>6</v>
      </c>
      <c r="AC101" s="722"/>
      <c r="AD101" s="722"/>
      <c r="AE101" s="329">
        <v>198</v>
      </c>
      <c r="AF101" s="330"/>
      <c r="AG101" s="330"/>
      <c r="AH101" s="331"/>
      <c r="AI101" s="329">
        <v>104</v>
      </c>
      <c r="AJ101" s="330"/>
      <c r="AK101" s="330"/>
      <c r="AL101" s="331"/>
      <c r="AM101" s="329">
        <v>15</v>
      </c>
      <c r="AN101" s="330"/>
      <c r="AO101" s="330"/>
      <c r="AP101" s="331"/>
      <c r="AQ101" s="329" t="s">
        <v>406</v>
      </c>
      <c r="AR101" s="330"/>
      <c r="AS101" s="330"/>
      <c r="AT101" s="331"/>
      <c r="AU101" s="329" t="s">
        <v>406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106</v>
      </c>
      <c r="Z102" s="685"/>
      <c r="AA102" s="686"/>
      <c r="AB102" s="722" t="s">
        <v>6</v>
      </c>
      <c r="AC102" s="722"/>
      <c r="AD102" s="722"/>
      <c r="AE102" s="682">
        <v>17</v>
      </c>
      <c r="AF102" s="682"/>
      <c r="AG102" s="682"/>
      <c r="AH102" s="682"/>
      <c r="AI102" s="682" t="s">
        <v>406</v>
      </c>
      <c r="AJ102" s="682"/>
      <c r="AK102" s="682"/>
      <c r="AL102" s="682"/>
      <c r="AM102" s="682" t="s">
        <v>406</v>
      </c>
      <c r="AN102" s="682"/>
      <c r="AO102" s="682"/>
      <c r="AP102" s="682"/>
      <c r="AQ102" s="708" t="s">
        <v>406</v>
      </c>
      <c r="AR102" s="709"/>
      <c r="AS102" s="709"/>
      <c r="AT102" s="710"/>
      <c r="AU102" s="708" t="s">
        <v>406</v>
      </c>
      <c r="AV102" s="709"/>
      <c r="AW102" s="709"/>
      <c r="AX102" s="710"/>
    </row>
    <row r="103" spans="1:50" ht="31.5" hidden="1" customHeight="1" x14ac:dyDescent="0.15">
      <c r="A103" s="282" t="s">
        <v>373</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153</v>
      </c>
      <c r="AF103" s="271"/>
      <c r="AG103" s="271"/>
      <c r="AH103" s="272"/>
      <c r="AI103" s="270" t="s">
        <v>395</v>
      </c>
      <c r="AJ103" s="271"/>
      <c r="AK103" s="271"/>
      <c r="AL103" s="272"/>
      <c r="AM103" s="270" t="s">
        <v>64</v>
      </c>
      <c r="AN103" s="271"/>
      <c r="AO103" s="271"/>
      <c r="AP103" s="272"/>
      <c r="AQ103" s="695" t="s">
        <v>414</v>
      </c>
      <c r="AR103" s="696"/>
      <c r="AS103" s="696"/>
      <c r="AT103" s="697"/>
      <c r="AU103" s="695" t="s">
        <v>142</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51</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106</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customHeight="1" x14ac:dyDescent="0.15">
      <c r="A106" s="282" t="s">
        <v>373</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153</v>
      </c>
      <c r="AF106" s="271"/>
      <c r="AG106" s="271"/>
      <c r="AH106" s="272"/>
      <c r="AI106" s="270" t="s">
        <v>395</v>
      </c>
      <c r="AJ106" s="271"/>
      <c r="AK106" s="271"/>
      <c r="AL106" s="272"/>
      <c r="AM106" s="270" t="s">
        <v>64</v>
      </c>
      <c r="AN106" s="271"/>
      <c r="AO106" s="271"/>
      <c r="AP106" s="272"/>
      <c r="AQ106" s="695" t="s">
        <v>414</v>
      </c>
      <c r="AR106" s="696"/>
      <c r="AS106" s="696"/>
      <c r="AT106" s="697"/>
      <c r="AU106" s="695" t="s">
        <v>142</v>
      </c>
      <c r="AV106" s="696"/>
      <c r="AW106" s="696"/>
      <c r="AX106" s="698"/>
    </row>
    <row r="107" spans="1:50" ht="23.25" customHeight="1" x14ac:dyDescent="0.15">
      <c r="A107" s="276"/>
      <c r="B107" s="277"/>
      <c r="C107" s="277"/>
      <c r="D107" s="277"/>
      <c r="E107" s="277"/>
      <c r="F107" s="278"/>
      <c r="G107" s="95" t="s">
        <v>506</v>
      </c>
      <c r="H107" s="95"/>
      <c r="I107" s="95"/>
      <c r="J107" s="95"/>
      <c r="K107" s="95"/>
      <c r="L107" s="95"/>
      <c r="M107" s="95"/>
      <c r="N107" s="95"/>
      <c r="O107" s="95"/>
      <c r="P107" s="95"/>
      <c r="Q107" s="95"/>
      <c r="R107" s="95"/>
      <c r="S107" s="95"/>
      <c r="T107" s="95"/>
      <c r="U107" s="95"/>
      <c r="V107" s="95"/>
      <c r="W107" s="95"/>
      <c r="X107" s="182"/>
      <c r="Y107" s="699" t="s">
        <v>51</v>
      </c>
      <c r="Z107" s="700"/>
      <c r="AA107" s="701"/>
      <c r="AB107" s="702" t="s">
        <v>6</v>
      </c>
      <c r="AC107" s="703"/>
      <c r="AD107" s="704"/>
      <c r="AE107" s="682">
        <v>736</v>
      </c>
      <c r="AF107" s="682"/>
      <c r="AG107" s="682"/>
      <c r="AH107" s="682"/>
      <c r="AI107" s="682">
        <v>422</v>
      </c>
      <c r="AJ107" s="682"/>
      <c r="AK107" s="682"/>
      <c r="AL107" s="682"/>
      <c r="AM107" s="682">
        <v>523</v>
      </c>
      <c r="AN107" s="682"/>
      <c r="AO107" s="682"/>
      <c r="AP107" s="682"/>
      <c r="AQ107" s="329" t="s">
        <v>406</v>
      </c>
      <c r="AR107" s="330"/>
      <c r="AS107" s="330"/>
      <c r="AT107" s="331"/>
      <c r="AU107" s="329" t="s">
        <v>406</v>
      </c>
      <c r="AV107" s="330"/>
      <c r="AW107" s="330"/>
      <c r="AX107" s="331"/>
    </row>
    <row r="108" spans="1:50" ht="23.25"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106</v>
      </c>
      <c r="Z108" s="706"/>
      <c r="AA108" s="707"/>
      <c r="AB108" s="326" t="s">
        <v>6</v>
      </c>
      <c r="AC108" s="327"/>
      <c r="AD108" s="328"/>
      <c r="AE108" s="682">
        <v>535</v>
      </c>
      <c r="AF108" s="682"/>
      <c r="AG108" s="682"/>
      <c r="AH108" s="682"/>
      <c r="AI108" s="682">
        <v>507</v>
      </c>
      <c r="AJ108" s="682"/>
      <c r="AK108" s="682"/>
      <c r="AL108" s="682"/>
      <c r="AM108" s="682">
        <v>209</v>
      </c>
      <c r="AN108" s="682"/>
      <c r="AO108" s="682"/>
      <c r="AP108" s="682"/>
      <c r="AQ108" s="329" t="s">
        <v>406</v>
      </c>
      <c r="AR108" s="330"/>
      <c r="AS108" s="330"/>
      <c r="AT108" s="331"/>
      <c r="AU108" s="708" t="s">
        <v>406</v>
      </c>
      <c r="AV108" s="709"/>
      <c r="AW108" s="709"/>
      <c r="AX108" s="710"/>
    </row>
    <row r="109" spans="1:50" ht="31.5" customHeight="1" x14ac:dyDescent="0.15">
      <c r="A109" s="282" t="s">
        <v>373</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153</v>
      </c>
      <c r="AF109" s="271"/>
      <c r="AG109" s="271"/>
      <c r="AH109" s="272"/>
      <c r="AI109" s="270" t="s">
        <v>395</v>
      </c>
      <c r="AJ109" s="271"/>
      <c r="AK109" s="271"/>
      <c r="AL109" s="272"/>
      <c r="AM109" s="270" t="s">
        <v>64</v>
      </c>
      <c r="AN109" s="271"/>
      <c r="AO109" s="271"/>
      <c r="AP109" s="272"/>
      <c r="AQ109" s="695" t="s">
        <v>414</v>
      </c>
      <c r="AR109" s="696"/>
      <c r="AS109" s="696"/>
      <c r="AT109" s="697"/>
      <c r="AU109" s="695" t="s">
        <v>142</v>
      </c>
      <c r="AV109" s="696"/>
      <c r="AW109" s="696"/>
      <c r="AX109" s="698"/>
    </row>
    <row r="110" spans="1:50" ht="23.25" customHeight="1" x14ac:dyDescent="0.15">
      <c r="A110" s="276"/>
      <c r="B110" s="277"/>
      <c r="C110" s="277"/>
      <c r="D110" s="277"/>
      <c r="E110" s="277"/>
      <c r="F110" s="278"/>
      <c r="G110" s="95" t="s">
        <v>539</v>
      </c>
      <c r="H110" s="95"/>
      <c r="I110" s="95"/>
      <c r="J110" s="95"/>
      <c r="K110" s="95"/>
      <c r="L110" s="95"/>
      <c r="M110" s="95"/>
      <c r="N110" s="95"/>
      <c r="O110" s="95"/>
      <c r="P110" s="95"/>
      <c r="Q110" s="95"/>
      <c r="R110" s="95"/>
      <c r="S110" s="95"/>
      <c r="T110" s="95"/>
      <c r="U110" s="95"/>
      <c r="V110" s="95"/>
      <c r="W110" s="95"/>
      <c r="X110" s="182"/>
      <c r="Y110" s="699" t="s">
        <v>51</v>
      </c>
      <c r="Z110" s="700"/>
      <c r="AA110" s="701"/>
      <c r="AB110" s="702" t="s">
        <v>6</v>
      </c>
      <c r="AC110" s="703"/>
      <c r="AD110" s="704"/>
      <c r="AE110" s="682">
        <v>3079</v>
      </c>
      <c r="AF110" s="682"/>
      <c r="AG110" s="682"/>
      <c r="AH110" s="682"/>
      <c r="AI110" s="682">
        <v>3520</v>
      </c>
      <c r="AJ110" s="682"/>
      <c r="AK110" s="682"/>
      <c r="AL110" s="682"/>
      <c r="AM110" s="682">
        <v>2988</v>
      </c>
      <c r="AN110" s="682"/>
      <c r="AO110" s="682"/>
      <c r="AP110" s="682"/>
      <c r="AQ110" s="329" t="s">
        <v>406</v>
      </c>
      <c r="AR110" s="330"/>
      <c r="AS110" s="330"/>
      <c r="AT110" s="331"/>
      <c r="AU110" s="329" t="s">
        <v>406</v>
      </c>
      <c r="AV110" s="330"/>
      <c r="AW110" s="330"/>
      <c r="AX110" s="331"/>
    </row>
    <row r="111" spans="1:50" ht="23.25"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106</v>
      </c>
      <c r="Z111" s="706"/>
      <c r="AA111" s="707"/>
      <c r="AB111" s="326" t="s">
        <v>6</v>
      </c>
      <c r="AC111" s="327"/>
      <c r="AD111" s="328"/>
      <c r="AE111" s="682">
        <v>3678</v>
      </c>
      <c r="AF111" s="682"/>
      <c r="AG111" s="682"/>
      <c r="AH111" s="682"/>
      <c r="AI111" s="682">
        <v>3344</v>
      </c>
      <c r="AJ111" s="682"/>
      <c r="AK111" s="682"/>
      <c r="AL111" s="682"/>
      <c r="AM111" s="682">
        <v>2351</v>
      </c>
      <c r="AN111" s="682"/>
      <c r="AO111" s="682"/>
      <c r="AP111" s="682"/>
      <c r="AQ111" s="329">
        <v>599</v>
      </c>
      <c r="AR111" s="330"/>
      <c r="AS111" s="330"/>
      <c r="AT111" s="331"/>
      <c r="AU111" s="708" t="s">
        <v>406</v>
      </c>
      <c r="AV111" s="709"/>
      <c r="AW111" s="709"/>
      <c r="AX111" s="710"/>
    </row>
    <row r="112" spans="1:50" ht="31.5" customHeight="1" x14ac:dyDescent="0.15">
      <c r="A112" s="282" t="s">
        <v>373</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153</v>
      </c>
      <c r="AF112" s="271"/>
      <c r="AG112" s="271"/>
      <c r="AH112" s="272"/>
      <c r="AI112" s="270" t="s">
        <v>395</v>
      </c>
      <c r="AJ112" s="271"/>
      <c r="AK112" s="271"/>
      <c r="AL112" s="272"/>
      <c r="AM112" s="270" t="s">
        <v>64</v>
      </c>
      <c r="AN112" s="271"/>
      <c r="AO112" s="271"/>
      <c r="AP112" s="272"/>
      <c r="AQ112" s="695" t="s">
        <v>414</v>
      </c>
      <c r="AR112" s="696"/>
      <c r="AS112" s="696"/>
      <c r="AT112" s="697"/>
      <c r="AU112" s="695" t="s">
        <v>142</v>
      </c>
      <c r="AV112" s="696"/>
      <c r="AW112" s="696"/>
      <c r="AX112" s="698"/>
    </row>
    <row r="113" spans="1:50" ht="23.25" customHeight="1" x14ac:dyDescent="0.15">
      <c r="A113" s="276"/>
      <c r="B113" s="277"/>
      <c r="C113" s="277"/>
      <c r="D113" s="277"/>
      <c r="E113" s="277"/>
      <c r="F113" s="278"/>
      <c r="G113" s="95" t="s">
        <v>482</v>
      </c>
      <c r="H113" s="95"/>
      <c r="I113" s="95"/>
      <c r="J113" s="95"/>
      <c r="K113" s="95"/>
      <c r="L113" s="95"/>
      <c r="M113" s="95"/>
      <c r="N113" s="95"/>
      <c r="O113" s="95"/>
      <c r="P113" s="95"/>
      <c r="Q113" s="95"/>
      <c r="R113" s="95"/>
      <c r="S113" s="95"/>
      <c r="T113" s="95"/>
      <c r="U113" s="95"/>
      <c r="V113" s="95"/>
      <c r="W113" s="95"/>
      <c r="X113" s="182"/>
      <c r="Y113" s="699" t="s">
        <v>51</v>
      </c>
      <c r="Z113" s="700"/>
      <c r="AA113" s="701"/>
      <c r="AB113" s="702" t="s">
        <v>6</v>
      </c>
      <c r="AC113" s="703"/>
      <c r="AD113" s="704"/>
      <c r="AE113" s="682">
        <v>2070</v>
      </c>
      <c r="AF113" s="682"/>
      <c r="AG113" s="682"/>
      <c r="AH113" s="682"/>
      <c r="AI113" s="682">
        <v>3409</v>
      </c>
      <c r="AJ113" s="682"/>
      <c r="AK113" s="682"/>
      <c r="AL113" s="682"/>
      <c r="AM113" s="682">
        <v>4873</v>
      </c>
      <c r="AN113" s="682"/>
      <c r="AO113" s="682"/>
      <c r="AP113" s="682"/>
      <c r="AQ113" s="329" t="s">
        <v>406</v>
      </c>
      <c r="AR113" s="330"/>
      <c r="AS113" s="330"/>
      <c r="AT113" s="331"/>
      <c r="AU113" s="329" t="s">
        <v>406</v>
      </c>
      <c r="AV113" s="330"/>
      <c r="AW113" s="330"/>
      <c r="AX113" s="331"/>
    </row>
    <row r="114" spans="1:50" ht="23.25"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106</v>
      </c>
      <c r="Z114" s="706"/>
      <c r="AA114" s="707"/>
      <c r="AB114" s="326" t="s">
        <v>6</v>
      </c>
      <c r="AC114" s="327"/>
      <c r="AD114" s="328"/>
      <c r="AE114" s="682">
        <v>3285</v>
      </c>
      <c r="AF114" s="682"/>
      <c r="AG114" s="682"/>
      <c r="AH114" s="682"/>
      <c r="AI114" s="682">
        <v>4001</v>
      </c>
      <c r="AJ114" s="682"/>
      <c r="AK114" s="682"/>
      <c r="AL114" s="682"/>
      <c r="AM114" s="682">
        <v>5091</v>
      </c>
      <c r="AN114" s="682"/>
      <c r="AO114" s="682"/>
      <c r="AP114" s="682"/>
      <c r="AQ114" s="329">
        <v>5322</v>
      </c>
      <c r="AR114" s="330"/>
      <c r="AS114" s="330"/>
      <c r="AT114" s="331"/>
      <c r="AU114" s="329" t="s">
        <v>406</v>
      </c>
      <c r="AV114" s="330"/>
      <c r="AW114" s="330"/>
      <c r="AX114" s="331"/>
    </row>
    <row r="115" spans="1:50" ht="23.25" customHeight="1" x14ac:dyDescent="0.15">
      <c r="A115" s="285" t="s">
        <v>36</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153</v>
      </c>
      <c r="AF115" s="271"/>
      <c r="AG115" s="271"/>
      <c r="AH115" s="272"/>
      <c r="AI115" s="270" t="s">
        <v>395</v>
      </c>
      <c r="AJ115" s="271"/>
      <c r="AK115" s="271"/>
      <c r="AL115" s="272"/>
      <c r="AM115" s="270" t="s">
        <v>64</v>
      </c>
      <c r="AN115" s="271"/>
      <c r="AO115" s="271"/>
      <c r="AP115" s="272"/>
      <c r="AQ115" s="676" t="s">
        <v>415</v>
      </c>
      <c r="AR115" s="677"/>
      <c r="AS115" s="677"/>
      <c r="AT115" s="677"/>
      <c r="AU115" s="677"/>
      <c r="AV115" s="677"/>
      <c r="AW115" s="677"/>
      <c r="AX115" s="678"/>
    </row>
    <row r="116" spans="1:50" ht="23.25" customHeight="1" x14ac:dyDescent="0.15">
      <c r="A116" s="258"/>
      <c r="B116" s="256"/>
      <c r="C116" s="256"/>
      <c r="D116" s="256"/>
      <c r="E116" s="256"/>
      <c r="F116" s="257"/>
      <c r="G116" s="262" t="s">
        <v>507</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326" t="s">
        <v>511</v>
      </c>
      <c r="AC116" s="327"/>
      <c r="AD116" s="328"/>
      <c r="AE116" s="682">
        <v>26</v>
      </c>
      <c r="AF116" s="682"/>
      <c r="AG116" s="682"/>
      <c r="AH116" s="682"/>
      <c r="AI116" s="682">
        <v>21</v>
      </c>
      <c r="AJ116" s="682"/>
      <c r="AK116" s="682"/>
      <c r="AL116" s="682"/>
      <c r="AM116" s="682">
        <v>8</v>
      </c>
      <c r="AN116" s="682"/>
      <c r="AO116" s="682"/>
      <c r="AP116" s="682"/>
      <c r="AQ116" s="329">
        <v>33</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85</v>
      </c>
      <c r="Z117" s="685"/>
      <c r="AA117" s="686"/>
      <c r="AB117" s="687" t="s">
        <v>95</v>
      </c>
      <c r="AC117" s="688"/>
      <c r="AD117" s="689"/>
      <c r="AE117" s="690" t="s">
        <v>158</v>
      </c>
      <c r="AF117" s="690"/>
      <c r="AG117" s="690"/>
      <c r="AH117" s="690"/>
      <c r="AI117" s="690" t="s">
        <v>512</v>
      </c>
      <c r="AJ117" s="690"/>
      <c r="AK117" s="690"/>
      <c r="AL117" s="690"/>
      <c r="AM117" s="690" t="s">
        <v>372</v>
      </c>
      <c r="AN117" s="690"/>
      <c r="AO117" s="690"/>
      <c r="AP117" s="690"/>
      <c r="AQ117" s="690" t="s">
        <v>537</v>
      </c>
      <c r="AR117" s="690"/>
      <c r="AS117" s="690"/>
      <c r="AT117" s="690"/>
      <c r="AU117" s="690"/>
      <c r="AV117" s="690"/>
      <c r="AW117" s="690"/>
      <c r="AX117" s="691"/>
    </row>
    <row r="118" spans="1:50" ht="23.25" customHeight="1" x14ac:dyDescent="0.15">
      <c r="A118" s="285" t="s">
        <v>36</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153</v>
      </c>
      <c r="AF118" s="271"/>
      <c r="AG118" s="271"/>
      <c r="AH118" s="272"/>
      <c r="AI118" s="270" t="s">
        <v>395</v>
      </c>
      <c r="AJ118" s="271"/>
      <c r="AK118" s="271"/>
      <c r="AL118" s="272"/>
      <c r="AM118" s="270" t="s">
        <v>64</v>
      </c>
      <c r="AN118" s="271"/>
      <c r="AO118" s="271"/>
      <c r="AP118" s="272"/>
      <c r="AQ118" s="676" t="s">
        <v>415</v>
      </c>
      <c r="AR118" s="677"/>
      <c r="AS118" s="677"/>
      <c r="AT118" s="677"/>
      <c r="AU118" s="677"/>
      <c r="AV118" s="677"/>
      <c r="AW118" s="677"/>
      <c r="AX118" s="678"/>
    </row>
    <row r="119" spans="1:50" ht="23.25" customHeight="1" x14ac:dyDescent="0.15">
      <c r="A119" s="258"/>
      <c r="B119" s="256"/>
      <c r="C119" s="256"/>
      <c r="D119" s="256"/>
      <c r="E119" s="256"/>
      <c r="F119" s="257"/>
      <c r="G119" s="262" t="s">
        <v>508</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t="s">
        <v>550</v>
      </c>
      <c r="AC119" s="327"/>
      <c r="AD119" s="328"/>
      <c r="AE119" s="682">
        <v>48000</v>
      </c>
      <c r="AF119" s="682"/>
      <c r="AG119" s="682"/>
      <c r="AH119" s="682"/>
      <c r="AI119" s="682">
        <v>1500</v>
      </c>
      <c r="AJ119" s="682"/>
      <c r="AK119" s="682"/>
      <c r="AL119" s="682"/>
      <c r="AM119" s="682">
        <v>6900</v>
      </c>
      <c r="AN119" s="682"/>
      <c r="AO119" s="682"/>
      <c r="AP119" s="682"/>
      <c r="AQ119" s="682">
        <v>3800</v>
      </c>
      <c r="AR119" s="682"/>
      <c r="AS119" s="682"/>
      <c r="AT119" s="682"/>
      <c r="AU119" s="682"/>
      <c r="AV119" s="682"/>
      <c r="AW119" s="682"/>
      <c r="AX119" s="683"/>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85</v>
      </c>
      <c r="Z120" s="685"/>
      <c r="AA120" s="686"/>
      <c r="AB120" s="687" t="s">
        <v>95</v>
      </c>
      <c r="AC120" s="688"/>
      <c r="AD120" s="689"/>
      <c r="AE120" s="690" t="s">
        <v>549</v>
      </c>
      <c r="AF120" s="690"/>
      <c r="AG120" s="690"/>
      <c r="AH120" s="690"/>
      <c r="AI120" s="690" t="s">
        <v>514</v>
      </c>
      <c r="AJ120" s="690"/>
      <c r="AK120" s="690"/>
      <c r="AL120" s="690"/>
      <c r="AM120" s="690" t="s">
        <v>310</v>
      </c>
      <c r="AN120" s="690"/>
      <c r="AO120" s="690"/>
      <c r="AP120" s="690"/>
      <c r="AQ120" s="690" t="s">
        <v>538</v>
      </c>
      <c r="AR120" s="690"/>
      <c r="AS120" s="690"/>
      <c r="AT120" s="690"/>
      <c r="AU120" s="690"/>
      <c r="AV120" s="690"/>
      <c r="AW120" s="690"/>
      <c r="AX120" s="691"/>
    </row>
    <row r="121" spans="1:50" ht="23.25" customHeight="1" x14ac:dyDescent="0.15">
      <c r="A121" s="285" t="s">
        <v>36</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153</v>
      </c>
      <c r="AF121" s="271"/>
      <c r="AG121" s="271"/>
      <c r="AH121" s="272"/>
      <c r="AI121" s="270" t="s">
        <v>395</v>
      </c>
      <c r="AJ121" s="271"/>
      <c r="AK121" s="271"/>
      <c r="AL121" s="272"/>
      <c r="AM121" s="270" t="s">
        <v>64</v>
      </c>
      <c r="AN121" s="271"/>
      <c r="AO121" s="271"/>
      <c r="AP121" s="272"/>
      <c r="AQ121" s="676" t="s">
        <v>415</v>
      </c>
      <c r="AR121" s="677"/>
      <c r="AS121" s="677"/>
      <c r="AT121" s="677"/>
      <c r="AU121" s="677"/>
      <c r="AV121" s="677"/>
      <c r="AW121" s="677"/>
      <c r="AX121" s="678"/>
    </row>
    <row r="122" spans="1:50" ht="23.25" customHeight="1" x14ac:dyDescent="0.15">
      <c r="A122" s="258"/>
      <c r="B122" s="256"/>
      <c r="C122" s="256"/>
      <c r="D122" s="256"/>
      <c r="E122" s="256"/>
      <c r="F122" s="257"/>
      <c r="G122" s="262" t="s">
        <v>510</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t="s">
        <v>511</v>
      </c>
      <c r="AC122" s="327"/>
      <c r="AD122" s="328"/>
      <c r="AE122" s="682">
        <v>2.2999999999999998</v>
      </c>
      <c r="AF122" s="682"/>
      <c r="AG122" s="682"/>
      <c r="AH122" s="682"/>
      <c r="AI122" s="682">
        <v>0.6</v>
      </c>
      <c r="AJ122" s="682"/>
      <c r="AK122" s="682"/>
      <c r="AL122" s="682"/>
      <c r="AM122" s="682">
        <v>4.7</v>
      </c>
      <c r="AN122" s="682"/>
      <c r="AO122" s="682"/>
      <c r="AP122" s="682"/>
      <c r="AQ122" s="682">
        <v>1</v>
      </c>
      <c r="AR122" s="682"/>
      <c r="AS122" s="682"/>
      <c r="AT122" s="682"/>
      <c r="AU122" s="682"/>
      <c r="AV122" s="682"/>
      <c r="AW122" s="682"/>
      <c r="AX122" s="683"/>
    </row>
    <row r="123" spans="1:50" ht="46.5"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85</v>
      </c>
      <c r="Z123" s="685"/>
      <c r="AA123" s="686"/>
      <c r="AB123" s="687" t="s">
        <v>95</v>
      </c>
      <c r="AC123" s="688"/>
      <c r="AD123" s="689"/>
      <c r="AE123" s="690" t="s">
        <v>515</v>
      </c>
      <c r="AF123" s="690"/>
      <c r="AG123" s="690"/>
      <c r="AH123" s="690"/>
      <c r="AI123" s="690" t="s">
        <v>516</v>
      </c>
      <c r="AJ123" s="690"/>
      <c r="AK123" s="690"/>
      <c r="AL123" s="690"/>
      <c r="AM123" s="690" t="s">
        <v>509</v>
      </c>
      <c r="AN123" s="690"/>
      <c r="AO123" s="690"/>
      <c r="AP123" s="690"/>
      <c r="AQ123" s="690" t="s">
        <v>540</v>
      </c>
      <c r="AR123" s="690"/>
      <c r="AS123" s="690"/>
      <c r="AT123" s="690"/>
      <c r="AU123" s="690"/>
      <c r="AV123" s="690"/>
      <c r="AW123" s="690"/>
      <c r="AX123" s="691"/>
    </row>
    <row r="124" spans="1:50" ht="23.25" hidden="1" customHeight="1" x14ac:dyDescent="0.15">
      <c r="A124" s="285" t="s">
        <v>36</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153</v>
      </c>
      <c r="AF124" s="271"/>
      <c r="AG124" s="271"/>
      <c r="AH124" s="272"/>
      <c r="AI124" s="270" t="s">
        <v>395</v>
      </c>
      <c r="AJ124" s="271"/>
      <c r="AK124" s="271"/>
      <c r="AL124" s="272"/>
      <c r="AM124" s="270" t="s">
        <v>64</v>
      </c>
      <c r="AN124" s="271"/>
      <c r="AO124" s="271"/>
      <c r="AP124" s="272"/>
      <c r="AQ124" s="676" t="s">
        <v>415</v>
      </c>
      <c r="AR124" s="677"/>
      <c r="AS124" s="677"/>
      <c r="AT124" s="677"/>
      <c r="AU124" s="677"/>
      <c r="AV124" s="677"/>
      <c r="AW124" s="677"/>
      <c r="AX124" s="678"/>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85</v>
      </c>
      <c r="Z126" s="685"/>
      <c r="AA126" s="686"/>
      <c r="AB126" s="687" t="s">
        <v>95</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153</v>
      </c>
      <c r="AF127" s="271"/>
      <c r="AG127" s="271"/>
      <c r="AH127" s="272"/>
      <c r="AI127" s="270" t="s">
        <v>395</v>
      </c>
      <c r="AJ127" s="271"/>
      <c r="AK127" s="271"/>
      <c r="AL127" s="272"/>
      <c r="AM127" s="270" t="s">
        <v>64</v>
      </c>
      <c r="AN127" s="271"/>
      <c r="AO127" s="271"/>
      <c r="AP127" s="272"/>
      <c r="AQ127" s="676" t="s">
        <v>415</v>
      </c>
      <c r="AR127" s="677"/>
      <c r="AS127" s="677"/>
      <c r="AT127" s="677"/>
      <c r="AU127" s="677"/>
      <c r="AV127" s="677"/>
      <c r="AW127" s="677"/>
      <c r="AX127" s="678"/>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85</v>
      </c>
      <c r="Z129" s="685"/>
      <c r="AA129" s="686"/>
      <c r="AB129" s="687" t="s">
        <v>95</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188</v>
      </c>
      <c r="B130" s="140"/>
      <c r="C130" s="145" t="s">
        <v>283</v>
      </c>
      <c r="D130" s="140"/>
      <c r="E130" s="670" t="s">
        <v>317</v>
      </c>
      <c r="F130" s="671"/>
      <c r="G130" s="672" t="s">
        <v>517</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315</v>
      </c>
      <c r="F131" s="660"/>
      <c r="G131" s="185" t="s">
        <v>518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272</v>
      </c>
      <c r="F132" s="150"/>
      <c r="G132" s="208" t="s">
        <v>293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153</v>
      </c>
      <c r="AF132" s="215"/>
      <c r="AG132" s="215"/>
      <c r="AH132" s="215"/>
      <c r="AI132" s="215" t="s">
        <v>395</v>
      </c>
      <c r="AJ132" s="215"/>
      <c r="AK132" s="215"/>
      <c r="AL132" s="215"/>
      <c r="AM132" s="215" t="s">
        <v>64</v>
      </c>
      <c r="AN132" s="215"/>
      <c r="AO132" s="215"/>
      <c r="AP132" s="214"/>
      <c r="AQ132" s="214" t="s">
        <v>279</v>
      </c>
      <c r="AR132" s="209"/>
      <c r="AS132" s="209"/>
      <c r="AT132" s="210"/>
      <c r="AU132" s="246" t="s">
        <v>297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406</v>
      </c>
      <c r="AR133" s="249"/>
      <c r="AS133" s="172" t="s">
        <v>280</v>
      </c>
      <c r="AT133" s="173"/>
      <c r="AU133" s="194">
        <v>2</v>
      </c>
      <c r="AV133" s="194"/>
      <c r="AW133" s="172" t="s">
        <v>253</v>
      </c>
      <c r="AX133" s="202"/>
    </row>
    <row r="134" spans="1:50" ht="39.75" customHeight="1" x14ac:dyDescent="0.15">
      <c r="A134" s="141"/>
      <c r="B134" s="142"/>
      <c r="C134" s="146"/>
      <c r="D134" s="142"/>
      <c r="E134" s="146"/>
      <c r="F134" s="151"/>
      <c r="G134" s="181" t="s">
        <v>519</v>
      </c>
      <c r="H134" s="95"/>
      <c r="I134" s="95"/>
      <c r="J134" s="95"/>
      <c r="K134" s="95"/>
      <c r="L134" s="95"/>
      <c r="M134" s="95"/>
      <c r="N134" s="95"/>
      <c r="O134" s="95"/>
      <c r="P134" s="95"/>
      <c r="Q134" s="95"/>
      <c r="R134" s="95"/>
      <c r="S134" s="95"/>
      <c r="T134" s="95"/>
      <c r="U134" s="95"/>
      <c r="V134" s="95"/>
      <c r="W134" s="95"/>
      <c r="X134" s="182"/>
      <c r="Y134" s="203" t="s">
        <v>294</v>
      </c>
      <c r="Z134" s="204"/>
      <c r="AA134" s="205"/>
      <c r="AB134" s="241" t="s">
        <v>454</v>
      </c>
      <c r="AC134" s="195"/>
      <c r="AD134" s="195"/>
      <c r="AE134" s="238">
        <v>55.8</v>
      </c>
      <c r="AF134" s="192"/>
      <c r="AG134" s="192"/>
      <c r="AH134" s="192"/>
      <c r="AI134" s="238">
        <v>56.2</v>
      </c>
      <c r="AJ134" s="192"/>
      <c r="AK134" s="192"/>
      <c r="AL134" s="192"/>
      <c r="AM134" s="238">
        <v>56.2</v>
      </c>
      <c r="AN134" s="192"/>
      <c r="AO134" s="192"/>
      <c r="AP134" s="192"/>
      <c r="AQ134" s="238" t="s">
        <v>406</v>
      </c>
      <c r="AR134" s="192"/>
      <c r="AS134" s="192"/>
      <c r="AT134" s="192"/>
      <c r="AU134" s="238" t="s">
        <v>406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454</v>
      </c>
      <c r="AC135" s="206"/>
      <c r="AD135" s="206"/>
      <c r="AE135" s="238" t="s">
        <v>406</v>
      </c>
      <c r="AF135" s="192"/>
      <c r="AG135" s="192"/>
      <c r="AH135" s="192"/>
      <c r="AI135" s="238" t="s">
        <v>406</v>
      </c>
      <c r="AJ135" s="192"/>
      <c r="AK135" s="192"/>
      <c r="AL135" s="192"/>
      <c r="AM135" s="238" t="s">
        <v>406</v>
      </c>
      <c r="AN135" s="192"/>
      <c r="AO135" s="192"/>
      <c r="AP135" s="192"/>
      <c r="AQ135" s="238" t="s">
        <v>406</v>
      </c>
      <c r="AR135" s="192"/>
      <c r="AS135" s="192"/>
      <c r="AT135" s="192"/>
      <c r="AU135" s="238">
        <v>60</v>
      </c>
      <c r="AV135" s="192"/>
      <c r="AW135" s="192"/>
      <c r="AX135" s="207"/>
    </row>
    <row r="136" spans="1:50" ht="18.75" hidden="1" customHeight="1" x14ac:dyDescent="0.15">
      <c r="A136" s="141"/>
      <c r="B136" s="142"/>
      <c r="C136" s="146"/>
      <c r="D136" s="142"/>
      <c r="E136" s="146"/>
      <c r="F136" s="151"/>
      <c r="G136" s="208" t="s">
        <v>293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153</v>
      </c>
      <c r="AF136" s="215"/>
      <c r="AG136" s="215"/>
      <c r="AH136" s="215"/>
      <c r="AI136" s="215" t="s">
        <v>395</v>
      </c>
      <c r="AJ136" s="215"/>
      <c r="AK136" s="215"/>
      <c r="AL136" s="215"/>
      <c r="AM136" s="215" t="s">
        <v>64</v>
      </c>
      <c r="AN136" s="215"/>
      <c r="AO136" s="215"/>
      <c r="AP136" s="214"/>
      <c r="AQ136" s="214" t="s">
        <v>279</v>
      </c>
      <c r="AR136" s="209"/>
      <c r="AS136" s="209"/>
      <c r="AT136" s="210"/>
      <c r="AU136" s="246" t="s">
        <v>297</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253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294</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153</v>
      </c>
      <c r="AF140" s="215"/>
      <c r="AG140" s="215"/>
      <c r="AH140" s="215"/>
      <c r="AI140" s="215" t="s">
        <v>395</v>
      </c>
      <c r="AJ140" s="215"/>
      <c r="AK140" s="215"/>
      <c r="AL140" s="215"/>
      <c r="AM140" s="215" t="s">
        <v>64</v>
      </c>
      <c r="AN140" s="215"/>
      <c r="AO140" s="215"/>
      <c r="AP140" s="214"/>
      <c r="AQ140" s="214" t="s">
        <v>279</v>
      </c>
      <c r="AR140" s="209"/>
      <c r="AS140" s="209"/>
      <c r="AT140" s="210"/>
      <c r="AU140" s="246" t="s">
        <v>297</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253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294</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153</v>
      </c>
      <c r="AF144" s="215"/>
      <c r="AG144" s="215"/>
      <c r="AH144" s="215"/>
      <c r="AI144" s="215" t="s">
        <v>395</v>
      </c>
      <c r="AJ144" s="215"/>
      <c r="AK144" s="215"/>
      <c r="AL144" s="215"/>
      <c r="AM144" s="215" t="s">
        <v>64</v>
      </c>
      <c r="AN144" s="215"/>
      <c r="AO144" s="215"/>
      <c r="AP144" s="214"/>
      <c r="AQ144" s="214" t="s">
        <v>279</v>
      </c>
      <c r="AR144" s="209"/>
      <c r="AS144" s="209"/>
      <c r="AT144" s="210"/>
      <c r="AU144" s="246" t="s">
        <v>297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253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294</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153</v>
      </c>
      <c r="AF148" s="215"/>
      <c r="AG148" s="215"/>
      <c r="AH148" s="215"/>
      <c r="AI148" s="215" t="s">
        <v>395</v>
      </c>
      <c r="AJ148" s="215"/>
      <c r="AK148" s="215"/>
      <c r="AL148" s="215"/>
      <c r="AM148" s="215" t="s">
        <v>64</v>
      </c>
      <c r="AN148" s="215"/>
      <c r="AO148" s="215"/>
      <c r="AP148" s="214"/>
      <c r="AQ148" s="214" t="s">
        <v>279</v>
      </c>
      <c r="AR148" s="209"/>
      <c r="AS148" s="209"/>
      <c r="AT148" s="210"/>
      <c r="AU148" s="246" t="s">
        <v>297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294</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367</v>
      </c>
      <c r="R152" s="169"/>
      <c r="S152" s="169"/>
      <c r="T152" s="169"/>
      <c r="U152" s="169"/>
      <c r="V152" s="169"/>
      <c r="W152" s="169"/>
      <c r="X152" s="169"/>
      <c r="Y152" s="169"/>
      <c r="Z152" s="169"/>
      <c r="AA152" s="169"/>
      <c r="AB152" s="217" t="s">
        <v>369</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300</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367</v>
      </c>
      <c r="R159" s="169"/>
      <c r="S159" s="169"/>
      <c r="T159" s="169"/>
      <c r="U159" s="169"/>
      <c r="V159" s="169"/>
      <c r="W159" s="169"/>
      <c r="X159" s="169"/>
      <c r="Y159" s="169"/>
      <c r="Z159" s="169"/>
      <c r="AA159" s="169"/>
      <c r="AB159" s="217" t="s">
        <v>369</v>
      </c>
      <c r="AC159" s="169"/>
      <c r="AD159" s="170"/>
      <c r="AE159" s="242"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300</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367</v>
      </c>
      <c r="R166" s="169"/>
      <c r="S166" s="169"/>
      <c r="T166" s="169"/>
      <c r="U166" s="169"/>
      <c r="V166" s="169"/>
      <c r="W166" s="169"/>
      <c r="X166" s="169"/>
      <c r="Y166" s="169"/>
      <c r="Z166" s="169"/>
      <c r="AA166" s="169"/>
      <c r="AB166" s="217" t="s">
        <v>369</v>
      </c>
      <c r="AC166" s="169"/>
      <c r="AD166" s="170"/>
      <c r="AE166" s="242"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300</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367</v>
      </c>
      <c r="R173" s="169"/>
      <c r="S173" s="169"/>
      <c r="T173" s="169"/>
      <c r="U173" s="169"/>
      <c r="V173" s="169"/>
      <c r="W173" s="169"/>
      <c r="X173" s="169"/>
      <c r="Y173" s="169"/>
      <c r="Z173" s="169"/>
      <c r="AA173" s="169"/>
      <c r="AB173" s="217" t="s">
        <v>369</v>
      </c>
      <c r="AC173" s="169"/>
      <c r="AD173" s="170"/>
      <c r="AE173" s="242"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300</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367</v>
      </c>
      <c r="R180" s="169"/>
      <c r="S180" s="169"/>
      <c r="T180" s="169"/>
      <c r="U180" s="169"/>
      <c r="V180" s="169"/>
      <c r="W180" s="169"/>
      <c r="X180" s="169"/>
      <c r="Y180" s="169"/>
      <c r="Z180" s="169"/>
      <c r="AA180" s="169"/>
      <c r="AB180" s="217" t="s">
        <v>369</v>
      </c>
      <c r="AC180" s="169"/>
      <c r="AD180" s="170"/>
      <c r="AE180" s="242"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300</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336</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317</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315</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272</v>
      </c>
      <c r="F192" s="150"/>
      <c r="G192" s="208" t="s">
        <v>293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153</v>
      </c>
      <c r="AF192" s="215"/>
      <c r="AG192" s="215"/>
      <c r="AH192" s="215"/>
      <c r="AI192" s="215" t="s">
        <v>395</v>
      </c>
      <c r="AJ192" s="215"/>
      <c r="AK192" s="215"/>
      <c r="AL192" s="215"/>
      <c r="AM192" s="215" t="s">
        <v>64</v>
      </c>
      <c r="AN192" s="215"/>
      <c r="AO192" s="215"/>
      <c r="AP192" s="214"/>
      <c r="AQ192" s="214" t="s">
        <v>279</v>
      </c>
      <c r="AR192" s="209"/>
      <c r="AS192" s="209"/>
      <c r="AT192" s="210"/>
      <c r="AU192" s="246" t="s">
        <v>297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294</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153</v>
      </c>
      <c r="AF196" s="215"/>
      <c r="AG196" s="215"/>
      <c r="AH196" s="215"/>
      <c r="AI196" s="215" t="s">
        <v>395</v>
      </c>
      <c r="AJ196" s="215"/>
      <c r="AK196" s="215"/>
      <c r="AL196" s="215"/>
      <c r="AM196" s="215" t="s">
        <v>64</v>
      </c>
      <c r="AN196" s="215"/>
      <c r="AO196" s="215"/>
      <c r="AP196" s="214"/>
      <c r="AQ196" s="214" t="s">
        <v>279</v>
      </c>
      <c r="AR196" s="209"/>
      <c r="AS196" s="209"/>
      <c r="AT196" s="210"/>
      <c r="AU196" s="246" t="s">
        <v>297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294</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153</v>
      </c>
      <c r="AF200" s="215"/>
      <c r="AG200" s="215"/>
      <c r="AH200" s="215"/>
      <c r="AI200" s="215" t="s">
        <v>395</v>
      </c>
      <c r="AJ200" s="215"/>
      <c r="AK200" s="215"/>
      <c r="AL200" s="215"/>
      <c r="AM200" s="215" t="s">
        <v>64</v>
      </c>
      <c r="AN200" s="215"/>
      <c r="AO200" s="215"/>
      <c r="AP200" s="214"/>
      <c r="AQ200" s="214" t="s">
        <v>279</v>
      </c>
      <c r="AR200" s="209"/>
      <c r="AS200" s="209"/>
      <c r="AT200" s="210"/>
      <c r="AU200" s="246" t="s">
        <v>297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294</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153</v>
      </c>
      <c r="AF204" s="215"/>
      <c r="AG204" s="215"/>
      <c r="AH204" s="215"/>
      <c r="AI204" s="215" t="s">
        <v>395</v>
      </c>
      <c r="AJ204" s="215"/>
      <c r="AK204" s="215"/>
      <c r="AL204" s="215"/>
      <c r="AM204" s="215" t="s">
        <v>64</v>
      </c>
      <c r="AN204" s="215"/>
      <c r="AO204" s="215"/>
      <c r="AP204" s="214"/>
      <c r="AQ204" s="214" t="s">
        <v>279</v>
      </c>
      <c r="AR204" s="209"/>
      <c r="AS204" s="209"/>
      <c r="AT204" s="210"/>
      <c r="AU204" s="246" t="s">
        <v>297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294</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153</v>
      </c>
      <c r="AF208" s="215"/>
      <c r="AG208" s="215"/>
      <c r="AH208" s="215"/>
      <c r="AI208" s="215" t="s">
        <v>395</v>
      </c>
      <c r="AJ208" s="215"/>
      <c r="AK208" s="215"/>
      <c r="AL208" s="215"/>
      <c r="AM208" s="215" t="s">
        <v>64</v>
      </c>
      <c r="AN208" s="215"/>
      <c r="AO208" s="215"/>
      <c r="AP208" s="214"/>
      <c r="AQ208" s="214" t="s">
        <v>279</v>
      </c>
      <c r="AR208" s="209"/>
      <c r="AS208" s="209"/>
      <c r="AT208" s="210"/>
      <c r="AU208" s="246" t="s">
        <v>297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294</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367</v>
      </c>
      <c r="R212" s="169"/>
      <c r="S212" s="169"/>
      <c r="T212" s="169"/>
      <c r="U212" s="169"/>
      <c r="V212" s="169"/>
      <c r="W212" s="169"/>
      <c r="X212" s="169"/>
      <c r="Y212" s="169"/>
      <c r="Z212" s="169"/>
      <c r="AA212" s="169"/>
      <c r="AB212" s="217" t="s">
        <v>369</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300</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367</v>
      </c>
      <c r="R219" s="169"/>
      <c r="S219" s="169"/>
      <c r="T219" s="169"/>
      <c r="U219" s="169"/>
      <c r="V219" s="169"/>
      <c r="W219" s="169"/>
      <c r="X219" s="169"/>
      <c r="Y219" s="169"/>
      <c r="Z219" s="169"/>
      <c r="AA219" s="169"/>
      <c r="AB219" s="217" t="s">
        <v>369</v>
      </c>
      <c r="AC219" s="169"/>
      <c r="AD219" s="170"/>
      <c r="AE219" s="242"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300</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367</v>
      </c>
      <c r="R226" s="169"/>
      <c r="S226" s="169"/>
      <c r="T226" s="169"/>
      <c r="U226" s="169"/>
      <c r="V226" s="169"/>
      <c r="W226" s="169"/>
      <c r="X226" s="169"/>
      <c r="Y226" s="169"/>
      <c r="Z226" s="169"/>
      <c r="AA226" s="169"/>
      <c r="AB226" s="217" t="s">
        <v>369</v>
      </c>
      <c r="AC226" s="169"/>
      <c r="AD226" s="170"/>
      <c r="AE226" s="242"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300</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367</v>
      </c>
      <c r="R233" s="169"/>
      <c r="S233" s="169"/>
      <c r="T233" s="169"/>
      <c r="U233" s="169"/>
      <c r="V233" s="169"/>
      <c r="W233" s="169"/>
      <c r="X233" s="169"/>
      <c r="Y233" s="169"/>
      <c r="Z233" s="169"/>
      <c r="AA233" s="169"/>
      <c r="AB233" s="217" t="s">
        <v>369</v>
      </c>
      <c r="AC233" s="169"/>
      <c r="AD233" s="170"/>
      <c r="AE233" s="242"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300</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367</v>
      </c>
      <c r="R240" s="169"/>
      <c r="S240" s="169"/>
      <c r="T240" s="169"/>
      <c r="U240" s="169"/>
      <c r="V240" s="169"/>
      <c r="W240" s="169"/>
      <c r="X240" s="169"/>
      <c r="Y240" s="169"/>
      <c r="Z240" s="169"/>
      <c r="AA240" s="169"/>
      <c r="AB240" s="217" t="s">
        <v>369</v>
      </c>
      <c r="AC240" s="169"/>
      <c r="AD240" s="170"/>
      <c r="AE240" s="242"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300</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336</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317</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315</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272</v>
      </c>
      <c r="F252" s="150"/>
      <c r="G252" s="208" t="s">
        <v>293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153</v>
      </c>
      <c r="AF252" s="215"/>
      <c r="AG252" s="215"/>
      <c r="AH252" s="215"/>
      <c r="AI252" s="215" t="s">
        <v>395</v>
      </c>
      <c r="AJ252" s="215"/>
      <c r="AK252" s="215"/>
      <c r="AL252" s="215"/>
      <c r="AM252" s="215" t="s">
        <v>64</v>
      </c>
      <c r="AN252" s="215"/>
      <c r="AO252" s="215"/>
      <c r="AP252" s="214"/>
      <c r="AQ252" s="214" t="s">
        <v>279</v>
      </c>
      <c r="AR252" s="209"/>
      <c r="AS252" s="209"/>
      <c r="AT252" s="210"/>
      <c r="AU252" s="246" t="s">
        <v>297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294</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153</v>
      </c>
      <c r="AF256" s="215"/>
      <c r="AG256" s="215"/>
      <c r="AH256" s="215"/>
      <c r="AI256" s="215" t="s">
        <v>395</v>
      </c>
      <c r="AJ256" s="215"/>
      <c r="AK256" s="215"/>
      <c r="AL256" s="215"/>
      <c r="AM256" s="215" t="s">
        <v>64</v>
      </c>
      <c r="AN256" s="215"/>
      <c r="AO256" s="215"/>
      <c r="AP256" s="214"/>
      <c r="AQ256" s="214" t="s">
        <v>279</v>
      </c>
      <c r="AR256" s="209"/>
      <c r="AS256" s="209"/>
      <c r="AT256" s="210"/>
      <c r="AU256" s="246" t="s">
        <v>297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294</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153</v>
      </c>
      <c r="AF260" s="215"/>
      <c r="AG260" s="215"/>
      <c r="AH260" s="215"/>
      <c r="AI260" s="215" t="s">
        <v>395</v>
      </c>
      <c r="AJ260" s="215"/>
      <c r="AK260" s="215"/>
      <c r="AL260" s="215"/>
      <c r="AM260" s="215" t="s">
        <v>64</v>
      </c>
      <c r="AN260" s="215"/>
      <c r="AO260" s="215"/>
      <c r="AP260" s="214"/>
      <c r="AQ260" s="214" t="s">
        <v>279</v>
      </c>
      <c r="AR260" s="209"/>
      <c r="AS260" s="209"/>
      <c r="AT260" s="210"/>
      <c r="AU260" s="246" t="s">
        <v>297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294</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153</v>
      </c>
      <c r="AF264" s="215"/>
      <c r="AG264" s="215"/>
      <c r="AH264" s="215"/>
      <c r="AI264" s="215" t="s">
        <v>395</v>
      </c>
      <c r="AJ264" s="215"/>
      <c r="AK264" s="215"/>
      <c r="AL264" s="215"/>
      <c r="AM264" s="215" t="s">
        <v>64</v>
      </c>
      <c r="AN264" s="215"/>
      <c r="AO264" s="215"/>
      <c r="AP264" s="214"/>
      <c r="AQ264" s="177" t="s">
        <v>279</v>
      </c>
      <c r="AR264" s="169"/>
      <c r="AS264" s="169"/>
      <c r="AT264" s="170"/>
      <c r="AU264" s="199" t="s">
        <v>297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294</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153</v>
      </c>
      <c r="AF268" s="215"/>
      <c r="AG268" s="215"/>
      <c r="AH268" s="215"/>
      <c r="AI268" s="215" t="s">
        <v>395</v>
      </c>
      <c r="AJ268" s="215"/>
      <c r="AK268" s="215"/>
      <c r="AL268" s="215"/>
      <c r="AM268" s="215" t="s">
        <v>64</v>
      </c>
      <c r="AN268" s="215"/>
      <c r="AO268" s="215"/>
      <c r="AP268" s="214"/>
      <c r="AQ268" s="214" t="s">
        <v>279</v>
      </c>
      <c r="AR268" s="209"/>
      <c r="AS268" s="209"/>
      <c r="AT268" s="210"/>
      <c r="AU268" s="246" t="s">
        <v>297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294</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367</v>
      </c>
      <c r="R272" s="169"/>
      <c r="S272" s="169"/>
      <c r="T272" s="169"/>
      <c r="U272" s="169"/>
      <c r="V272" s="169"/>
      <c r="W272" s="169"/>
      <c r="X272" s="169"/>
      <c r="Y272" s="169"/>
      <c r="Z272" s="169"/>
      <c r="AA272" s="169"/>
      <c r="AB272" s="217" t="s">
        <v>369</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300</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367</v>
      </c>
      <c r="R279" s="169"/>
      <c r="S279" s="169"/>
      <c r="T279" s="169"/>
      <c r="U279" s="169"/>
      <c r="V279" s="169"/>
      <c r="W279" s="169"/>
      <c r="X279" s="169"/>
      <c r="Y279" s="169"/>
      <c r="Z279" s="169"/>
      <c r="AA279" s="169"/>
      <c r="AB279" s="217" t="s">
        <v>369</v>
      </c>
      <c r="AC279" s="169"/>
      <c r="AD279" s="170"/>
      <c r="AE279" s="242"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300</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367</v>
      </c>
      <c r="R286" s="169"/>
      <c r="S286" s="169"/>
      <c r="T286" s="169"/>
      <c r="U286" s="169"/>
      <c r="V286" s="169"/>
      <c r="W286" s="169"/>
      <c r="X286" s="169"/>
      <c r="Y286" s="169"/>
      <c r="Z286" s="169"/>
      <c r="AA286" s="169"/>
      <c r="AB286" s="217" t="s">
        <v>369</v>
      </c>
      <c r="AC286" s="169"/>
      <c r="AD286" s="170"/>
      <c r="AE286" s="242"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300</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367</v>
      </c>
      <c r="R293" s="169"/>
      <c r="S293" s="169"/>
      <c r="T293" s="169"/>
      <c r="U293" s="169"/>
      <c r="V293" s="169"/>
      <c r="W293" s="169"/>
      <c r="X293" s="169"/>
      <c r="Y293" s="169"/>
      <c r="Z293" s="169"/>
      <c r="AA293" s="169"/>
      <c r="AB293" s="217" t="s">
        <v>369</v>
      </c>
      <c r="AC293" s="169"/>
      <c r="AD293" s="170"/>
      <c r="AE293" s="242"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300</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367</v>
      </c>
      <c r="R300" s="169"/>
      <c r="S300" s="169"/>
      <c r="T300" s="169"/>
      <c r="U300" s="169"/>
      <c r="V300" s="169"/>
      <c r="W300" s="169"/>
      <c r="X300" s="169"/>
      <c r="Y300" s="169"/>
      <c r="Z300" s="169"/>
      <c r="AA300" s="169"/>
      <c r="AB300" s="217" t="s">
        <v>369</v>
      </c>
      <c r="AC300" s="169"/>
      <c r="AD300" s="170"/>
      <c r="AE300" s="242"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300</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336</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317</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315</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272</v>
      </c>
      <c r="F312" s="150"/>
      <c r="G312" s="208" t="s">
        <v>293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153</v>
      </c>
      <c r="AF312" s="215"/>
      <c r="AG312" s="215"/>
      <c r="AH312" s="215"/>
      <c r="AI312" s="215" t="s">
        <v>395</v>
      </c>
      <c r="AJ312" s="215"/>
      <c r="AK312" s="215"/>
      <c r="AL312" s="215"/>
      <c r="AM312" s="215" t="s">
        <v>64</v>
      </c>
      <c r="AN312" s="215"/>
      <c r="AO312" s="215"/>
      <c r="AP312" s="214"/>
      <c r="AQ312" s="214" t="s">
        <v>279</v>
      </c>
      <c r="AR312" s="209"/>
      <c r="AS312" s="209"/>
      <c r="AT312" s="210"/>
      <c r="AU312" s="246" t="s">
        <v>297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294</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153</v>
      </c>
      <c r="AF316" s="215"/>
      <c r="AG316" s="215"/>
      <c r="AH316" s="215"/>
      <c r="AI316" s="215" t="s">
        <v>395</v>
      </c>
      <c r="AJ316" s="215"/>
      <c r="AK316" s="215"/>
      <c r="AL316" s="215"/>
      <c r="AM316" s="215" t="s">
        <v>64</v>
      </c>
      <c r="AN316" s="215"/>
      <c r="AO316" s="215"/>
      <c r="AP316" s="214"/>
      <c r="AQ316" s="214" t="s">
        <v>279</v>
      </c>
      <c r="AR316" s="209"/>
      <c r="AS316" s="209"/>
      <c r="AT316" s="210"/>
      <c r="AU316" s="246" t="s">
        <v>297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294</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153</v>
      </c>
      <c r="AF320" s="215"/>
      <c r="AG320" s="215"/>
      <c r="AH320" s="215"/>
      <c r="AI320" s="215" t="s">
        <v>395</v>
      </c>
      <c r="AJ320" s="215"/>
      <c r="AK320" s="215"/>
      <c r="AL320" s="215"/>
      <c r="AM320" s="215" t="s">
        <v>64</v>
      </c>
      <c r="AN320" s="215"/>
      <c r="AO320" s="215"/>
      <c r="AP320" s="214"/>
      <c r="AQ320" s="214" t="s">
        <v>279</v>
      </c>
      <c r="AR320" s="209"/>
      <c r="AS320" s="209"/>
      <c r="AT320" s="210"/>
      <c r="AU320" s="246" t="s">
        <v>297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294</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153</v>
      </c>
      <c r="AF324" s="215"/>
      <c r="AG324" s="215"/>
      <c r="AH324" s="215"/>
      <c r="AI324" s="215" t="s">
        <v>395</v>
      </c>
      <c r="AJ324" s="215"/>
      <c r="AK324" s="215"/>
      <c r="AL324" s="215"/>
      <c r="AM324" s="215" t="s">
        <v>64</v>
      </c>
      <c r="AN324" s="215"/>
      <c r="AO324" s="215"/>
      <c r="AP324" s="214"/>
      <c r="AQ324" s="214" t="s">
        <v>279</v>
      </c>
      <c r="AR324" s="209"/>
      <c r="AS324" s="209"/>
      <c r="AT324" s="210"/>
      <c r="AU324" s="246" t="s">
        <v>297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294</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153</v>
      </c>
      <c r="AF328" s="215"/>
      <c r="AG328" s="215"/>
      <c r="AH328" s="215"/>
      <c r="AI328" s="215" t="s">
        <v>395</v>
      </c>
      <c r="AJ328" s="215"/>
      <c r="AK328" s="215"/>
      <c r="AL328" s="215"/>
      <c r="AM328" s="215" t="s">
        <v>64</v>
      </c>
      <c r="AN328" s="215"/>
      <c r="AO328" s="215"/>
      <c r="AP328" s="214"/>
      <c r="AQ328" s="214" t="s">
        <v>279</v>
      </c>
      <c r="AR328" s="209"/>
      <c r="AS328" s="209"/>
      <c r="AT328" s="210"/>
      <c r="AU328" s="246" t="s">
        <v>297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294</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367</v>
      </c>
      <c r="R332" s="169"/>
      <c r="S332" s="169"/>
      <c r="T332" s="169"/>
      <c r="U332" s="169"/>
      <c r="V332" s="169"/>
      <c r="W332" s="169"/>
      <c r="X332" s="169"/>
      <c r="Y332" s="169"/>
      <c r="Z332" s="169"/>
      <c r="AA332" s="169"/>
      <c r="AB332" s="217" t="s">
        <v>369</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300</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367</v>
      </c>
      <c r="R339" s="169"/>
      <c r="S339" s="169"/>
      <c r="T339" s="169"/>
      <c r="U339" s="169"/>
      <c r="V339" s="169"/>
      <c r="W339" s="169"/>
      <c r="X339" s="169"/>
      <c r="Y339" s="169"/>
      <c r="Z339" s="169"/>
      <c r="AA339" s="169"/>
      <c r="AB339" s="217" t="s">
        <v>369</v>
      </c>
      <c r="AC339" s="169"/>
      <c r="AD339" s="170"/>
      <c r="AE339" s="242"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300</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367</v>
      </c>
      <c r="R346" s="169"/>
      <c r="S346" s="169"/>
      <c r="T346" s="169"/>
      <c r="U346" s="169"/>
      <c r="V346" s="169"/>
      <c r="W346" s="169"/>
      <c r="X346" s="169"/>
      <c r="Y346" s="169"/>
      <c r="Z346" s="169"/>
      <c r="AA346" s="169"/>
      <c r="AB346" s="217" t="s">
        <v>369</v>
      </c>
      <c r="AC346" s="169"/>
      <c r="AD346" s="170"/>
      <c r="AE346" s="242"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300</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367</v>
      </c>
      <c r="R353" s="169"/>
      <c r="S353" s="169"/>
      <c r="T353" s="169"/>
      <c r="U353" s="169"/>
      <c r="V353" s="169"/>
      <c r="W353" s="169"/>
      <c r="X353" s="169"/>
      <c r="Y353" s="169"/>
      <c r="Z353" s="169"/>
      <c r="AA353" s="169"/>
      <c r="AB353" s="217" t="s">
        <v>369</v>
      </c>
      <c r="AC353" s="169"/>
      <c r="AD353" s="170"/>
      <c r="AE353" s="242"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300</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367</v>
      </c>
      <c r="R360" s="169"/>
      <c r="S360" s="169"/>
      <c r="T360" s="169"/>
      <c r="U360" s="169"/>
      <c r="V360" s="169"/>
      <c r="W360" s="169"/>
      <c r="X360" s="169"/>
      <c r="Y360" s="169"/>
      <c r="Z360" s="169"/>
      <c r="AA360" s="169"/>
      <c r="AB360" s="217" t="s">
        <v>369</v>
      </c>
      <c r="AC360" s="169"/>
      <c r="AD360" s="170"/>
      <c r="AE360" s="242"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300</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336</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317</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315</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272</v>
      </c>
      <c r="F372" s="150"/>
      <c r="G372" s="208" t="s">
        <v>293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153</v>
      </c>
      <c r="AF372" s="215"/>
      <c r="AG372" s="215"/>
      <c r="AH372" s="215"/>
      <c r="AI372" s="215" t="s">
        <v>395</v>
      </c>
      <c r="AJ372" s="215"/>
      <c r="AK372" s="215"/>
      <c r="AL372" s="215"/>
      <c r="AM372" s="215" t="s">
        <v>64</v>
      </c>
      <c r="AN372" s="215"/>
      <c r="AO372" s="215"/>
      <c r="AP372" s="214"/>
      <c r="AQ372" s="214" t="s">
        <v>279</v>
      </c>
      <c r="AR372" s="209"/>
      <c r="AS372" s="209"/>
      <c r="AT372" s="210"/>
      <c r="AU372" s="246" t="s">
        <v>297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294</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153</v>
      </c>
      <c r="AF376" s="215"/>
      <c r="AG376" s="215"/>
      <c r="AH376" s="215"/>
      <c r="AI376" s="215" t="s">
        <v>395</v>
      </c>
      <c r="AJ376" s="215"/>
      <c r="AK376" s="215"/>
      <c r="AL376" s="215"/>
      <c r="AM376" s="215" t="s">
        <v>64</v>
      </c>
      <c r="AN376" s="215"/>
      <c r="AO376" s="215"/>
      <c r="AP376" s="214"/>
      <c r="AQ376" s="214" t="s">
        <v>279</v>
      </c>
      <c r="AR376" s="209"/>
      <c r="AS376" s="209"/>
      <c r="AT376" s="210"/>
      <c r="AU376" s="246" t="s">
        <v>297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294</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153</v>
      </c>
      <c r="AF380" s="215"/>
      <c r="AG380" s="215"/>
      <c r="AH380" s="215"/>
      <c r="AI380" s="215" t="s">
        <v>395</v>
      </c>
      <c r="AJ380" s="215"/>
      <c r="AK380" s="215"/>
      <c r="AL380" s="215"/>
      <c r="AM380" s="215" t="s">
        <v>64</v>
      </c>
      <c r="AN380" s="215"/>
      <c r="AO380" s="215"/>
      <c r="AP380" s="214"/>
      <c r="AQ380" s="214" t="s">
        <v>279</v>
      </c>
      <c r="AR380" s="209"/>
      <c r="AS380" s="209"/>
      <c r="AT380" s="210"/>
      <c r="AU380" s="246" t="s">
        <v>297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294</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153</v>
      </c>
      <c r="AF384" s="215"/>
      <c r="AG384" s="215"/>
      <c r="AH384" s="215"/>
      <c r="AI384" s="215" t="s">
        <v>395</v>
      </c>
      <c r="AJ384" s="215"/>
      <c r="AK384" s="215"/>
      <c r="AL384" s="215"/>
      <c r="AM384" s="215" t="s">
        <v>64</v>
      </c>
      <c r="AN384" s="215"/>
      <c r="AO384" s="215"/>
      <c r="AP384" s="214"/>
      <c r="AQ384" s="214" t="s">
        <v>279</v>
      </c>
      <c r="AR384" s="209"/>
      <c r="AS384" s="209"/>
      <c r="AT384" s="210"/>
      <c r="AU384" s="246" t="s">
        <v>297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294</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153</v>
      </c>
      <c r="AF388" s="215"/>
      <c r="AG388" s="215"/>
      <c r="AH388" s="215"/>
      <c r="AI388" s="215" t="s">
        <v>395</v>
      </c>
      <c r="AJ388" s="215"/>
      <c r="AK388" s="215"/>
      <c r="AL388" s="215"/>
      <c r="AM388" s="215" t="s">
        <v>64</v>
      </c>
      <c r="AN388" s="215"/>
      <c r="AO388" s="215"/>
      <c r="AP388" s="214"/>
      <c r="AQ388" s="214" t="s">
        <v>279</v>
      </c>
      <c r="AR388" s="209"/>
      <c r="AS388" s="209"/>
      <c r="AT388" s="210"/>
      <c r="AU388" s="246" t="s">
        <v>297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294</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367</v>
      </c>
      <c r="R392" s="169"/>
      <c r="S392" s="169"/>
      <c r="T392" s="169"/>
      <c r="U392" s="169"/>
      <c r="V392" s="169"/>
      <c r="W392" s="169"/>
      <c r="X392" s="169"/>
      <c r="Y392" s="169"/>
      <c r="Z392" s="169"/>
      <c r="AA392" s="169"/>
      <c r="AB392" s="217" t="s">
        <v>369</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300</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367</v>
      </c>
      <c r="R399" s="169"/>
      <c r="S399" s="169"/>
      <c r="T399" s="169"/>
      <c r="U399" s="169"/>
      <c r="V399" s="169"/>
      <c r="W399" s="169"/>
      <c r="X399" s="169"/>
      <c r="Y399" s="169"/>
      <c r="Z399" s="169"/>
      <c r="AA399" s="169"/>
      <c r="AB399" s="217" t="s">
        <v>369</v>
      </c>
      <c r="AC399" s="169"/>
      <c r="AD399" s="170"/>
      <c r="AE399" s="242"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300</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367</v>
      </c>
      <c r="R406" s="169"/>
      <c r="S406" s="169"/>
      <c r="T406" s="169"/>
      <c r="U406" s="169"/>
      <c r="V406" s="169"/>
      <c r="W406" s="169"/>
      <c r="X406" s="169"/>
      <c r="Y406" s="169"/>
      <c r="Z406" s="169"/>
      <c r="AA406" s="169"/>
      <c r="AB406" s="217" t="s">
        <v>369</v>
      </c>
      <c r="AC406" s="169"/>
      <c r="AD406" s="170"/>
      <c r="AE406" s="242"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300</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367</v>
      </c>
      <c r="R413" s="169"/>
      <c r="S413" s="169"/>
      <c r="T413" s="169"/>
      <c r="U413" s="169"/>
      <c r="V413" s="169"/>
      <c r="W413" s="169"/>
      <c r="X413" s="169"/>
      <c r="Y413" s="169"/>
      <c r="Z413" s="169"/>
      <c r="AA413" s="169"/>
      <c r="AB413" s="217" t="s">
        <v>369</v>
      </c>
      <c r="AC413" s="169"/>
      <c r="AD413" s="170"/>
      <c r="AE413" s="242"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300</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367</v>
      </c>
      <c r="R420" s="169"/>
      <c r="S420" s="169"/>
      <c r="T420" s="169"/>
      <c r="U420" s="169"/>
      <c r="V420" s="169"/>
      <c r="W420" s="169"/>
      <c r="X420" s="169"/>
      <c r="Y420" s="169"/>
      <c r="Z420" s="169"/>
      <c r="AA420" s="169"/>
      <c r="AB420" s="217" t="s">
        <v>369</v>
      </c>
      <c r="AC420" s="169"/>
      <c r="AD420" s="170"/>
      <c r="AE420" s="242"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300</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336</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342</v>
      </c>
      <c r="D430" s="153"/>
      <c r="E430" s="659" t="s">
        <v>402</v>
      </c>
      <c r="F430" s="669"/>
      <c r="G430" s="661" t="s">
        <v>301</v>
      </c>
      <c r="H430" s="649"/>
      <c r="I430" s="649"/>
      <c r="J430" s="662" t="s">
        <v>406</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267</v>
      </c>
      <c r="AJ431" s="179"/>
      <c r="AK431" s="179"/>
      <c r="AL431" s="177"/>
      <c r="AM431" s="179" t="s">
        <v>349</v>
      </c>
      <c r="AN431" s="179"/>
      <c r="AO431" s="179"/>
      <c r="AP431" s="177"/>
      <c r="AQ431" s="177" t="s">
        <v>279</v>
      </c>
      <c r="AR431" s="169"/>
      <c r="AS431" s="169"/>
      <c r="AT431" s="170"/>
      <c r="AU431" s="199" t="s">
        <v>204</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554</v>
      </c>
      <c r="AF432" s="194"/>
      <c r="AG432" s="172" t="s">
        <v>280</v>
      </c>
      <c r="AH432" s="173"/>
      <c r="AI432" s="180"/>
      <c r="AJ432" s="180"/>
      <c r="AK432" s="180"/>
      <c r="AL432" s="178"/>
      <c r="AM432" s="180"/>
      <c r="AN432" s="180"/>
      <c r="AO432" s="180"/>
      <c r="AP432" s="178"/>
      <c r="AQ432" s="201" t="s">
        <v>558</v>
      </c>
      <c r="AR432" s="194"/>
      <c r="AS432" s="172" t="s">
        <v>280</v>
      </c>
      <c r="AT432" s="173"/>
      <c r="AU432" s="194" t="s">
        <v>554</v>
      </c>
      <c r="AV432" s="194"/>
      <c r="AW432" s="172" t="s">
        <v>253</v>
      </c>
      <c r="AX432" s="202"/>
    </row>
    <row r="433" spans="1:50" ht="23.25" customHeight="1" x14ac:dyDescent="0.15">
      <c r="A433" s="141"/>
      <c r="B433" s="142"/>
      <c r="C433" s="146"/>
      <c r="D433" s="142"/>
      <c r="E433" s="166"/>
      <c r="F433" s="167"/>
      <c r="G433" s="181" t="s">
        <v>554</v>
      </c>
      <c r="H433" s="95"/>
      <c r="I433" s="95"/>
      <c r="J433" s="95"/>
      <c r="K433" s="95"/>
      <c r="L433" s="95"/>
      <c r="M433" s="95"/>
      <c r="N433" s="95"/>
      <c r="O433" s="95"/>
      <c r="P433" s="95"/>
      <c r="Q433" s="95"/>
      <c r="R433" s="95"/>
      <c r="S433" s="95"/>
      <c r="T433" s="95"/>
      <c r="U433" s="95"/>
      <c r="V433" s="95"/>
      <c r="W433" s="95"/>
      <c r="X433" s="182"/>
      <c r="Y433" s="203" t="s">
        <v>39</v>
      </c>
      <c r="Z433" s="204"/>
      <c r="AA433" s="205"/>
      <c r="AB433" s="206" t="s">
        <v>554</v>
      </c>
      <c r="AC433" s="206"/>
      <c r="AD433" s="206"/>
      <c r="AE433" s="191" t="s">
        <v>554</v>
      </c>
      <c r="AF433" s="192"/>
      <c r="AG433" s="192"/>
      <c r="AH433" s="192"/>
      <c r="AI433" s="191" t="s">
        <v>406</v>
      </c>
      <c r="AJ433" s="192"/>
      <c r="AK433" s="192"/>
      <c r="AL433" s="192"/>
      <c r="AM433" s="191" t="s">
        <v>406</v>
      </c>
      <c r="AN433" s="192"/>
      <c r="AO433" s="192"/>
      <c r="AP433" s="193"/>
      <c r="AQ433" s="191" t="s">
        <v>406</v>
      </c>
      <c r="AR433" s="192"/>
      <c r="AS433" s="192"/>
      <c r="AT433" s="193"/>
      <c r="AU433" s="192" t="s">
        <v>406</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t="s">
        <v>555</v>
      </c>
      <c r="AC434" s="195"/>
      <c r="AD434" s="195"/>
      <c r="AE434" s="191" t="s">
        <v>554</v>
      </c>
      <c r="AF434" s="192"/>
      <c r="AG434" s="192"/>
      <c r="AH434" s="193"/>
      <c r="AI434" s="191" t="s">
        <v>406</v>
      </c>
      <c r="AJ434" s="192"/>
      <c r="AK434" s="192"/>
      <c r="AL434" s="192"/>
      <c r="AM434" s="191" t="s">
        <v>406</v>
      </c>
      <c r="AN434" s="192"/>
      <c r="AO434" s="192"/>
      <c r="AP434" s="193"/>
      <c r="AQ434" s="191" t="s">
        <v>406</v>
      </c>
      <c r="AR434" s="192"/>
      <c r="AS434" s="192"/>
      <c r="AT434" s="193"/>
      <c r="AU434" s="192" t="s">
        <v>406</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40</v>
      </c>
      <c r="AC435" s="190"/>
      <c r="AD435" s="190"/>
      <c r="AE435" s="191" t="s">
        <v>554</v>
      </c>
      <c r="AF435" s="192"/>
      <c r="AG435" s="192"/>
      <c r="AH435" s="193"/>
      <c r="AI435" s="191" t="s">
        <v>406</v>
      </c>
      <c r="AJ435" s="192"/>
      <c r="AK435" s="192"/>
      <c r="AL435" s="192"/>
      <c r="AM435" s="191" t="s">
        <v>406</v>
      </c>
      <c r="AN435" s="192"/>
      <c r="AO435" s="192"/>
      <c r="AP435" s="193"/>
      <c r="AQ435" s="191" t="s">
        <v>406</v>
      </c>
      <c r="AR435" s="192"/>
      <c r="AS435" s="192"/>
      <c r="AT435" s="193"/>
      <c r="AU435" s="192" t="s">
        <v>406</v>
      </c>
      <c r="AV435" s="192"/>
      <c r="AW435" s="192"/>
      <c r="AX435" s="207"/>
    </row>
    <row r="436" spans="1:50" ht="18.75" hidden="1" customHeight="1" x14ac:dyDescent="0.15">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267</v>
      </c>
      <c r="AJ436" s="179"/>
      <c r="AK436" s="179"/>
      <c r="AL436" s="177"/>
      <c r="AM436" s="179" t="s">
        <v>349</v>
      </c>
      <c r="AN436" s="179"/>
      <c r="AO436" s="179"/>
      <c r="AP436" s="177"/>
      <c r="AQ436" s="177" t="s">
        <v>279</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01"/>
      <c r="AR437" s="194"/>
      <c r="AS437" s="172" t="s">
        <v>280</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267</v>
      </c>
      <c r="AJ441" s="179"/>
      <c r="AK441" s="179"/>
      <c r="AL441" s="177"/>
      <c r="AM441" s="179" t="s">
        <v>349</v>
      </c>
      <c r="AN441" s="179"/>
      <c r="AO441" s="179"/>
      <c r="AP441" s="177"/>
      <c r="AQ441" s="177" t="s">
        <v>279</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01"/>
      <c r="AR442" s="194"/>
      <c r="AS442" s="172" t="s">
        <v>280</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267</v>
      </c>
      <c r="AJ446" s="179"/>
      <c r="AK446" s="179"/>
      <c r="AL446" s="177"/>
      <c r="AM446" s="179" t="s">
        <v>349</v>
      </c>
      <c r="AN446" s="179"/>
      <c r="AO446" s="179"/>
      <c r="AP446" s="177"/>
      <c r="AQ446" s="177" t="s">
        <v>279</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01"/>
      <c r="AR447" s="194"/>
      <c r="AS447" s="172" t="s">
        <v>280</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267</v>
      </c>
      <c r="AJ451" s="179"/>
      <c r="AK451" s="179"/>
      <c r="AL451" s="177"/>
      <c r="AM451" s="179" t="s">
        <v>349</v>
      </c>
      <c r="AN451" s="179"/>
      <c r="AO451" s="179"/>
      <c r="AP451" s="177"/>
      <c r="AQ451" s="177" t="s">
        <v>279</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01"/>
      <c r="AR452" s="194"/>
      <c r="AS452" s="172" t="s">
        <v>280</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267</v>
      </c>
      <c r="AJ456" s="179"/>
      <c r="AK456" s="179"/>
      <c r="AL456" s="177"/>
      <c r="AM456" s="179" t="s">
        <v>349</v>
      </c>
      <c r="AN456" s="179"/>
      <c r="AO456" s="179"/>
      <c r="AP456" s="177"/>
      <c r="AQ456" s="177" t="s">
        <v>279</v>
      </c>
      <c r="AR456" s="169"/>
      <c r="AS456" s="169"/>
      <c r="AT456" s="170"/>
      <c r="AU456" s="199" t="s">
        <v>204</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554</v>
      </c>
      <c r="AF457" s="194"/>
      <c r="AG457" s="172" t="s">
        <v>280</v>
      </c>
      <c r="AH457" s="173"/>
      <c r="AI457" s="180"/>
      <c r="AJ457" s="180"/>
      <c r="AK457" s="180"/>
      <c r="AL457" s="178"/>
      <c r="AM457" s="180"/>
      <c r="AN457" s="180"/>
      <c r="AO457" s="180"/>
      <c r="AP457" s="178"/>
      <c r="AQ457" s="201" t="s">
        <v>554</v>
      </c>
      <c r="AR457" s="194"/>
      <c r="AS457" s="172" t="s">
        <v>280</v>
      </c>
      <c r="AT457" s="173"/>
      <c r="AU457" s="194" t="s">
        <v>554</v>
      </c>
      <c r="AV457" s="194"/>
      <c r="AW457" s="172" t="s">
        <v>253</v>
      </c>
      <c r="AX457" s="202"/>
    </row>
    <row r="458" spans="1:50" ht="23.25" customHeight="1" x14ac:dyDescent="0.15">
      <c r="A458" s="141"/>
      <c r="B458" s="142"/>
      <c r="C458" s="146"/>
      <c r="D458" s="142"/>
      <c r="E458" s="166"/>
      <c r="F458" s="167"/>
      <c r="G458" s="181" t="s">
        <v>555</v>
      </c>
      <c r="H458" s="95"/>
      <c r="I458" s="95"/>
      <c r="J458" s="95"/>
      <c r="K458" s="95"/>
      <c r="L458" s="95"/>
      <c r="M458" s="95"/>
      <c r="N458" s="95"/>
      <c r="O458" s="95"/>
      <c r="P458" s="95"/>
      <c r="Q458" s="95"/>
      <c r="R458" s="95"/>
      <c r="S458" s="95"/>
      <c r="T458" s="95"/>
      <c r="U458" s="95"/>
      <c r="V458" s="95"/>
      <c r="W458" s="95"/>
      <c r="X458" s="182"/>
      <c r="Y458" s="203" t="s">
        <v>39</v>
      </c>
      <c r="Z458" s="204"/>
      <c r="AA458" s="205"/>
      <c r="AB458" s="206" t="s">
        <v>557</v>
      </c>
      <c r="AC458" s="206"/>
      <c r="AD458" s="206"/>
      <c r="AE458" s="191" t="s">
        <v>554</v>
      </c>
      <c r="AF458" s="192"/>
      <c r="AG458" s="192"/>
      <c r="AH458" s="192"/>
      <c r="AI458" s="191" t="s">
        <v>406</v>
      </c>
      <c r="AJ458" s="192"/>
      <c r="AK458" s="192"/>
      <c r="AL458" s="192"/>
      <c r="AM458" s="191" t="s">
        <v>406</v>
      </c>
      <c r="AN458" s="192"/>
      <c r="AO458" s="192"/>
      <c r="AP458" s="193"/>
      <c r="AQ458" s="191" t="s">
        <v>406</v>
      </c>
      <c r="AR458" s="192"/>
      <c r="AS458" s="192"/>
      <c r="AT458" s="193"/>
      <c r="AU458" s="192" t="s">
        <v>406</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t="s">
        <v>554</v>
      </c>
      <c r="AC459" s="195"/>
      <c r="AD459" s="195"/>
      <c r="AE459" s="191" t="s">
        <v>556</v>
      </c>
      <c r="AF459" s="192"/>
      <c r="AG459" s="192"/>
      <c r="AH459" s="193"/>
      <c r="AI459" s="191" t="s">
        <v>406</v>
      </c>
      <c r="AJ459" s="192"/>
      <c r="AK459" s="192"/>
      <c r="AL459" s="192"/>
      <c r="AM459" s="191" t="s">
        <v>406</v>
      </c>
      <c r="AN459" s="192"/>
      <c r="AO459" s="192"/>
      <c r="AP459" s="193"/>
      <c r="AQ459" s="191" t="s">
        <v>406</v>
      </c>
      <c r="AR459" s="192"/>
      <c r="AS459" s="192"/>
      <c r="AT459" s="193"/>
      <c r="AU459" s="192" t="s">
        <v>406</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40</v>
      </c>
      <c r="AC460" s="190"/>
      <c r="AD460" s="190"/>
      <c r="AE460" s="191" t="s">
        <v>554</v>
      </c>
      <c r="AF460" s="192"/>
      <c r="AG460" s="192"/>
      <c r="AH460" s="193"/>
      <c r="AI460" s="191" t="s">
        <v>406</v>
      </c>
      <c r="AJ460" s="192"/>
      <c r="AK460" s="192"/>
      <c r="AL460" s="192"/>
      <c r="AM460" s="191" t="s">
        <v>406</v>
      </c>
      <c r="AN460" s="192"/>
      <c r="AO460" s="192"/>
      <c r="AP460" s="193"/>
      <c r="AQ460" s="191" t="s">
        <v>406</v>
      </c>
      <c r="AR460" s="192"/>
      <c r="AS460" s="192"/>
      <c r="AT460" s="193"/>
      <c r="AU460" s="192" t="s">
        <v>406</v>
      </c>
      <c r="AV460" s="192"/>
      <c r="AW460" s="192"/>
      <c r="AX460" s="207"/>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267</v>
      </c>
      <c r="AJ461" s="179"/>
      <c r="AK461" s="179"/>
      <c r="AL461" s="177"/>
      <c r="AM461" s="179" t="s">
        <v>349</v>
      </c>
      <c r="AN461" s="179"/>
      <c r="AO461" s="179"/>
      <c r="AP461" s="177"/>
      <c r="AQ461" s="177" t="s">
        <v>279</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01"/>
      <c r="AR462" s="194"/>
      <c r="AS462" s="172" t="s">
        <v>280</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267</v>
      </c>
      <c r="AJ466" s="179"/>
      <c r="AK466" s="179"/>
      <c r="AL466" s="177"/>
      <c r="AM466" s="179" t="s">
        <v>349</v>
      </c>
      <c r="AN466" s="179"/>
      <c r="AO466" s="179"/>
      <c r="AP466" s="177"/>
      <c r="AQ466" s="177" t="s">
        <v>279</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01"/>
      <c r="AR467" s="194"/>
      <c r="AS467" s="172" t="s">
        <v>280</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267</v>
      </c>
      <c r="AJ471" s="179"/>
      <c r="AK471" s="179"/>
      <c r="AL471" s="177"/>
      <c r="AM471" s="179" t="s">
        <v>349</v>
      </c>
      <c r="AN471" s="179"/>
      <c r="AO471" s="179"/>
      <c r="AP471" s="177"/>
      <c r="AQ471" s="177" t="s">
        <v>279</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01"/>
      <c r="AR472" s="194"/>
      <c r="AS472" s="172" t="s">
        <v>280</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267</v>
      </c>
      <c r="AJ476" s="179"/>
      <c r="AK476" s="179"/>
      <c r="AL476" s="177"/>
      <c r="AM476" s="179" t="s">
        <v>349</v>
      </c>
      <c r="AN476" s="179"/>
      <c r="AO476" s="179"/>
      <c r="AP476" s="177"/>
      <c r="AQ476" s="177" t="s">
        <v>279</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01"/>
      <c r="AR477" s="194"/>
      <c r="AS477" s="172" t="s">
        <v>280</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548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404</v>
      </c>
      <c r="F484" s="660"/>
      <c r="G484" s="661" t="s">
        <v>301</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267</v>
      </c>
      <c r="AJ485" s="179"/>
      <c r="AK485" s="179"/>
      <c r="AL485" s="177"/>
      <c r="AM485" s="179" t="s">
        <v>349</v>
      </c>
      <c r="AN485" s="179"/>
      <c r="AO485" s="179"/>
      <c r="AP485" s="177"/>
      <c r="AQ485" s="177" t="s">
        <v>279</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01"/>
      <c r="AR486" s="194"/>
      <c r="AS486" s="172" t="s">
        <v>280</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267</v>
      </c>
      <c r="AJ490" s="179"/>
      <c r="AK490" s="179"/>
      <c r="AL490" s="177"/>
      <c r="AM490" s="179" t="s">
        <v>349</v>
      </c>
      <c r="AN490" s="179"/>
      <c r="AO490" s="179"/>
      <c r="AP490" s="177"/>
      <c r="AQ490" s="177" t="s">
        <v>279</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01"/>
      <c r="AR491" s="194"/>
      <c r="AS491" s="172" t="s">
        <v>280</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267</v>
      </c>
      <c r="AJ495" s="179"/>
      <c r="AK495" s="179"/>
      <c r="AL495" s="177"/>
      <c r="AM495" s="179" t="s">
        <v>349</v>
      </c>
      <c r="AN495" s="179"/>
      <c r="AO495" s="179"/>
      <c r="AP495" s="177"/>
      <c r="AQ495" s="177" t="s">
        <v>279</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01"/>
      <c r="AR496" s="194"/>
      <c r="AS496" s="172" t="s">
        <v>280</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267</v>
      </c>
      <c r="AJ500" s="179"/>
      <c r="AK500" s="179"/>
      <c r="AL500" s="177"/>
      <c r="AM500" s="179" t="s">
        <v>349</v>
      </c>
      <c r="AN500" s="179"/>
      <c r="AO500" s="179"/>
      <c r="AP500" s="177"/>
      <c r="AQ500" s="177" t="s">
        <v>279</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01"/>
      <c r="AR501" s="194"/>
      <c r="AS501" s="172" t="s">
        <v>280</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267</v>
      </c>
      <c r="AJ505" s="179"/>
      <c r="AK505" s="179"/>
      <c r="AL505" s="177"/>
      <c r="AM505" s="179" t="s">
        <v>349</v>
      </c>
      <c r="AN505" s="179"/>
      <c r="AO505" s="179"/>
      <c r="AP505" s="177"/>
      <c r="AQ505" s="177" t="s">
        <v>279</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01"/>
      <c r="AR506" s="194"/>
      <c r="AS506" s="172" t="s">
        <v>280</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267</v>
      </c>
      <c r="AJ510" s="179"/>
      <c r="AK510" s="179"/>
      <c r="AL510" s="177"/>
      <c r="AM510" s="179" t="s">
        <v>349</v>
      </c>
      <c r="AN510" s="179"/>
      <c r="AO510" s="179"/>
      <c r="AP510" s="177"/>
      <c r="AQ510" s="177" t="s">
        <v>279</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01"/>
      <c r="AR511" s="194"/>
      <c r="AS511" s="172" t="s">
        <v>280</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267</v>
      </c>
      <c r="AJ515" s="179"/>
      <c r="AK515" s="179"/>
      <c r="AL515" s="177"/>
      <c r="AM515" s="179" t="s">
        <v>349</v>
      </c>
      <c r="AN515" s="179"/>
      <c r="AO515" s="179"/>
      <c r="AP515" s="177"/>
      <c r="AQ515" s="177" t="s">
        <v>279</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01"/>
      <c r="AR516" s="194"/>
      <c r="AS516" s="172" t="s">
        <v>280</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267</v>
      </c>
      <c r="AJ520" s="179"/>
      <c r="AK520" s="179"/>
      <c r="AL520" s="177"/>
      <c r="AM520" s="179" t="s">
        <v>349</v>
      </c>
      <c r="AN520" s="179"/>
      <c r="AO520" s="179"/>
      <c r="AP520" s="177"/>
      <c r="AQ520" s="177" t="s">
        <v>279</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01"/>
      <c r="AR521" s="194"/>
      <c r="AS521" s="172" t="s">
        <v>280</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267</v>
      </c>
      <c r="AJ525" s="179"/>
      <c r="AK525" s="179"/>
      <c r="AL525" s="177"/>
      <c r="AM525" s="179" t="s">
        <v>349</v>
      </c>
      <c r="AN525" s="179"/>
      <c r="AO525" s="179"/>
      <c r="AP525" s="177"/>
      <c r="AQ525" s="177" t="s">
        <v>279</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01"/>
      <c r="AR526" s="194"/>
      <c r="AS526" s="172" t="s">
        <v>280</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267</v>
      </c>
      <c r="AJ530" s="179"/>
      <c r="AK530" s="179"/>
      <c r="AL530" s="177"/>
      <c r="AM530" s="179" t="s">
        <v>349</v>
      </c>
      <c r="AN530" s="179"/>
      <c r="AO530" s="179"/>
      <c r="AP530" s="177"/>
      <c r="AQ530" s="177" t="s">
        <v>279</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01"/>
      <c r="AR531" s="194"/>
      <c r="AS531" s="172" t="s">
        <v>280</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124</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404</v>
      </c>
      <c r="F538" s="660"/>
      <c r="G538" s="661" t="s">
        <v>301</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267</v>
      </c>
      <c r="AJ539" s="179"/>
      <c r="AK539" s="179"/>
      <c r="AL539" s="177"/>
      <c r="AM539" s="179" t="s">
        <v>349</v>
      </c>
      <c r="AN539" s="179"/>
      <c r="AO539" s="179"/>
      <c r="AP539" s="177"/>
      <c r="AQ539" s="177" t="s">
        <v>279</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01"/>
      <c r="AR540" s="194"/>
      <c r="AS540" s="172" t="s">
        <v>280</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267</v>
      </c>
      <c r="AJ544" s="179"/>
      <c r="AK544" s="179"/>
      <c r="AL544" s="177"/>
      <c r="AM544" s="179" t="s">
        <v>349</v>
      </c>
      <c r="AN544" s="179"/>
      <c r="AO544" s="179"/>
      <c r="AP544" s="177"/>
      <c r="AQ544" s="177" t="s">
        <v>279</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01"/>
      <c r="AR545" s="194"/>
      <c r="AS545" s="172" t="s">
        <v>280</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267</v>
      </c>
      <c r="AJ549" s="179"/>
      <c r="AK549" s="179"/>
      <c r="AL549" s="177"/>
      <c r="AM549" s="179" t="s">
        <v>349</v>
      </c>
      <c r="AN549" s="179"/>
      <c r="AO549" s="179"/>
      <c r="AP549" s="177"/>
      <c r="AQ549" s="177" t="s">
        <v>279</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01"/>
      <c r="AR550" s="194"/>
      <c r="AS550" s="172" t="s">
        <v>280</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267</v>
      </c>
      <c r="AJ554" s="179"/>
      <c r="AK554" s="179"/>
      <c r="AL554" s="177"/>
      <c r="AM554" s="179" t="s">
        <v>349</v>
      </c>
      <c r="AN554" s="179"/>
      <c r="AO554" s="179"/>
      <c r="AP554" s="177"/>
      <c r="AQ554" s="177" t="s">
        <v>279</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01"/>
      <c r="AR555" s="194"/>
      <c r="AS555" s="172" t="s">
        <v>280</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267</v>
      </c>
      <c r="AJ559" s="179"/>
      <c r="AK559" s="179"/>
      <c r="AL559" s="177"/>
      <c r="AM559" s="179" t="s">
        <v>349</v>
      </c>
      <c r="AN559" s="179"/>
      <c r="AO559" s="179"/>
      <c r="AP559" s="177"/>
      <c r="AQ559" s="177" t="s">
        <v>279</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01"/>
      <c r="AR560" s="194"/>
      <c r="AS560" s="172" t="s">
        <v>280</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267</v>
      </c>
      <c r="AJ564" s="179"/>
      <c r="AK564" s="179"/>
      <c r="AL564" s="177"/>
      <c r="AM564" s="179" t="s">
        <v>349</v>
      </c>
      <c r="AN564" s="179"/>
      <c r="AO564" s="179"/>
      <c r="AP564" s="177"/>
      <c r="AQ564" s="177" t="s">
        <v>279</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01"/>
      <c r="AR565" s="194"/>
      <c r="AS565" s="172" t="s">
        <v>280</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267</v>
      </c>
      <c r="AJ569" s="179"/>
      <c r="AK569" s="179"/>
      <c r="AL569" s="177"/>
      <c r="AM569" s="179" t="s">
        <v>349</v>
      </c>
      <c r="AN569" s="179"/>
      <c r="AO569" s="179"/>
      <c r="AP569" s="177"/>
      <c r="AQ569" s="177" t="s">
        <v>279</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01"/>
      <c r="AR570" s="194"/>
      <c r="AS570" s="172" t="s">
        <v>280</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267</v>
      </c>
      <c r="AJ574" s="179"/>
      <c r="AK574" s="179"/>
      <c r="AL574" s="177"/>
      <c r="AM574" s="179" t="s">
        <v>349</v>
      </c>
      <c r="AN574" s="179"/>
      <c r="AO574" s="179"/>
      <c r="AP574" s="177"/>
      <c r="AQ574" s="177" t="s">
        <v>279</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01"/>
      <c r="AR575" s="194"/>
      <c r="AS575" s="172" t="s">
        <v>280</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267</v>
      </c>
      <c r="AJ579" s="179"/>
      <c r="AK579" s="179"/>
      <c r="AL579" s="177"/>
      <c r="AM579" s="179" t="s">
        <v>349</v>
      </c>
      <c r="AN579" s="179"/>
      <c r="AO579" s="179"/>
      <c r="AP579" s="177"/>
      <c r="AQ579" s="177" t="s">
        <v>279</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01"/>
      <c r="AR580" s="194"/>
      <c r="AS580" s="172" t="s">
        <v>280</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267</v>
      </c>
      <c r="AJ584" s="179"/>
      <c r="AK584" s="179"/>
      <c r="AL584" s="177"/>
      <c r="AM584" s="179" t="s">
        <v>349</v>
      </c>
      <c r="AN584" s="179"/>
      <c r="AO584" s="179"/>
      <c r="AP584" s="177"/>
      <c r="AQ584" s="177" t="s">
        <v>279</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01"/>
      <c r="AR585" s="194"/>
      <c r="AS585" s="172" t="s">
        <v>280</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124</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404</v>
      </c>
      <c r="F592" s="660"/>
      <c r="G592" s="661" t="s">
        <v>301</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267</v>
      </c>
      <c r="AJ593" s="179"/>
      <c r="AK593" s="179"/>
      <c r="AL593" s="177"/>
      <c r="AM593" s="179" t="s">
        <v>349</v>
      </c>
      <c r="AN593" s="179"/>
      <c r="AO593" s="179"/>
      <c r="AP593" s="177"/>
      <c r="AQ593" s="177" t="s">
        <v>279</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01"/>
      <c r="AR594" s="194"/>
      <c r="AS594" s="172" t="s">
        <v>280</v>
      </c>
      <c r="AT594" s="173"/>
      <c r="AU594" s="194"/>
      <c r="AV594" s="194"/>
      <c r="AW594" s="172" t="s">
        <v>253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267</v>
      </c>
      <c r="AJ598" s="179"/>
      <c r="AK598" s="179"/>
      <c r="AL598" s="177"/>
      <c r="AM598" s="179" t="s">
        <v>349</v>
      </c>
      <c r="AN598" s="179"/>
      <c r="AO598" s="179"/>
      <c r="AP598" s="177"/>
      <c r="AQ598" s="177" t="s">
        <v>279</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01"/>
      <c r="AR599" s="194"/>
      <c r="AS599" s="172" t="s">
        <v>280</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267</v>
      </c>
      <c r="AJ603" s="179"/>
      <c r="AK603" s="179"/>
      <c r="AL603" s="177"/>
      <c r="AM603" s="179" t="s">
        <v>349</v>
      </c>
      <c r="AN603" s="179"/>
      <c r="AO603" s="179"/>
      <c r="AP603" s="177"/>
      <c r="AQ603" s="177" t="s">
        <v>279</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01"/>
      <c r="AR604" s="194"/>
      <c r="AS604" s="172" t="s">
        <v>280</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267</v>
      </c>
      <c r="AJ608" s="179"/>
      <c r="AK608" s="179"/>
      <c r="AL608" s="177"/>
      <c r="AM608" s="179" t="s">
        <v>349</v>
      </c>
      <c r="AN608" s="179"/>
      <c r="AO608" s="179"/>
      <c r="AP608" s="177"/>
      <c r="AQ608" s="177" t="s">
        <v>279</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01"/>
      <c r="AR609" s="194"/>
      <c r="AS609" s="172" t="s">
        <v>280</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267</v>
      </c>
      <c r="AJ613" s="179"/>
      <c r="AK613" s="179"/>
      <c r="AL613" s="177"/>
      <c r="AM613" s="179" t="s">
        <v>349</v>
      </c>
      <c r="AN613" s="179"/>
      <c r="AO613" s="179"/>
      <c r="AP613" s="177"/>
      <c r="AQ613" s="177" t="s">
        <v>279</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01"/>
      <c r="AR614" s="194"/>
      <c r="AS614" s="172" t="s">
        <v>280</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267</v>
      </c>
      <c r="AJ618" s="179"/>
      <c r="AK618" s="179"/>
      <c r="AL618" s="177"/>
      <c r="AM618" s="179" t="s">
        <v>349</v>
      </c>
      <c r="AN618" s="179"/>
      <c r="AO618" s="179"/>
      <c r="AP618" s="177"/>
      <c r="AQ618" s="177" t="s">
        <v>279</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01"/>
      <c r="AR619" s="194"/>
      <c r="AS619" s="172" t="s">
        <v>280</v>
      </c>
      <c r="AT619" s="173"/>
      <c r="AU619" s="194"/>
      <c r="AV619" s="194"/>
      <c r="AW619" s="172" t="s">
        <v>253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267</v>
      </c>
      <c r="AJ623" s="179"/>
      <c r="AK623" s="179"/>
      <c r="AL623" s="177"/>
      <c r="AM623" s="179" t="s">
        <v>349</v>
      </c>
      <c r="AN623" s="179"/>
      <c r="AO623" s="179"/>
      <c r="AP623" s="177"/>
      <c r="AQ623" s="177" t="s">
        <v>279</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01"/>
      <c r="AR624" s="194"/>
      <c r="AS624" s="172" t="s">
        <v>280</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267</v>
      </c>
      <c r="AJ628" s="179"/>
      <c r="AK628" s="179"/>
      <c r="AL628" s="177"/>
      <c r="AM628" s="179" t="s">
        <v>349</v>
      </c>
      <c r="AN628" s="179"/>
      <c r="AO628" s="179"/>
      <c r="AP628" s="177"/>
      <c r="AQ628" s="177" t="s">
        <v>279</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01"/>
      <c r="AR629" s="194"/>
      <c r="AS629" s="172" t="s">
        <v>280</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267</v>
      </c>
      <c r="AJ633" s="179"/>
      <c r="AK633" s="179"/>
      <c r="AL633" s="177"/>
      <c r="AM633" s="179" t="s">
        <v>349</v>
      </c>
      <c r="AN633" s="179"/>
      <c r="AO633" s="179"/>
      <c r="AP633" s="177"/>
      <c r="AQ633" s="177" t="s">
        <v>279</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01"/>
      <c r="AR634" s="194"/>
      <c r="AS634" s="172" t="s">
        <v>280</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267</v>
      </c>
      <c r="AJ638" s="179"/>
      <c r="AK638" s="179"/>
      <c r="AL638" s="177"/>
      <c r="AM638" s="179" t="s">
        <v>349</v>
      </c>
      <c r="AN638" s="179"/>
      <c r="AO638" s="179"/>
      <c r="AP638" s="177"/>
      <c r="AQ638" s="177" t="s">
        <v>279</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01"/>
      <c r="AR639" s="194"/>
      <c r="AS639" s="172" t="s">
        <v>280</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124</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404</v>
      </c>
      <c r="F646" s="660"/>
      <c r="G646" s="661" t="s">
        <v>301</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267</v>
      </c>
      <c r="AJ647" s="179"/>
      <c r="AK647" s="179"/>
      <c r="AL647" s="177"/>
      <c r="AM647" s="179" t="s">
        <v>349</v>
      </c>
      <c r="AN647" s="179"/>
      <c r="AO647" s="179"/>
      <c r="AP647" s="177"/>
      <c r="AQ647" s="177" t="s">
        <v>279</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01"/>
      <c r="AR648" s="194"/>
      <c r="AS648" s="172" t="s">
        <v>280</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267</v>
      </c>
      <c r="AJ652" s="179"/>
      <c r="AK652" s="179"/>
      <c r="AL652" s="177"/>
      <c r="AM652" s="179" t="s">
        <v>349</v>
      </c>
      <c r="AN652" s="179"/>
      <c r="AO652" s="179"/>
      <c r="AP652" s="177"/>
      <c r="AQ652" s="177" t="s">
        <v>279</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01"/>
      <c r="AR653" s="194"/>
      <c r="AS653" s="172" t="s">
        <v>280</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267</v>
      </c>
      <c r="AJ657" s="179"/>
      <c r="AK657" s="179"/>
      <c r="AL657" s="177"/>
      <c r="AM657" s="179" t="s">
        <v>349</v>
      </c>
      <c r="AN657" s="179"/>
      <c r="AO657" s="179"/>
      <c r="AP657" s="177"/>
      <c r="AQ657" s="177" t="s">
        <v>279</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01"/>
      <c r="AR658" s="194"/>
      <c r="AS658" s="172" t="s">
        <v>280</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267</v>
      </c>
      <c r="AJ662" s="179"/>
      <c r="AK662" s="179"/>
      <c r="AL662" s="177"/>
      <c r="AM662" s="179" t="s">
        <v>349</v>
      </c>
      <c r="AN662" s="179"/>
      <c r="AO662" s="179"/>
      <c r="AP662" s="177"/>
      <c r="AQ662" s="177" t="s">
        <v>279</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01"/>
      <c r="AR663" s="194"/>
      <c r="AS663" s="172" t="s">
        <v>280</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267</v>
      </c>
      <c r="AJ667" s="179"/>
      <c r="AK667" s="179"/>
      <c r="AL667" s="177"/>
      <c r="AM667" s="179" t="s">
        <v>349</v>
      </c>
      <c r="AN667" s="179"/>
      <c r="AO667" s="179"/>
      <c r="AP667" s="177"/>
      <c r="AQ667" s="177" t="s">
        <v>279</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01"/>
      <c r="AR668" s="194"/>
      <c r="AS668" s="172" t="s">
        <v>280</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267</v>
      </c>
      <c r="AJ672" s="179"/>
      <c r="AK672" s="179"/>
      <c r="AL672" s="177"/>
      <c r="AM672" s="179" t="s">
        <v>349</v>
      </c>
      <c r="AN672" s="179"/>
      <c r="AO672" s="179"/>
      <c r="AP672" s="177"/>
      <c r="AQ672" s="177" t="s">
        <v>279</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01"/>
      <c r="AR673" s="194"/>
      <c r="AS673" s="172" t="s">
        <v>280</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267</v>
      </c>
      <c r="AJ677" s="179"/>
      <c r="AK677" s="179"/>
      <c r="AL677" s="177"/>
      <c r="AM677" s="179" t="s">
        <v>349</v>
      </c>
      <c r="AN677" s="179"/>
      <c r="AO677" s="179"/>
      <c r="AP677" s="177"/>
      <c r="AQ677" s="177" t="s">
        <v>279</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01"/>
      <c r="AR678" s="194"/>
      <c r="AS678" s="172" t="s">
        <v>280</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267</v>
      </c>
      <c r="AJ682" s="179"/>
      <c r="AK682" s="179"/>
      <c r="AL682" s="177"/>
      <c r="AM682" s="179" t="s">
        <v>349</v>
      </c>
      <c r="AN682" s="179"/>
      <c r="AO682" s="179"/>
      <c r="AP682" s="177"/>
      <c r="AQ682" s="177" t="s">
        <v>279</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01"/>
      <c r="AR683" s="194"/>
      <c r="AS683" s="172" t="s">
        <v>280</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267</v>
      </c>
      <c r="AJ687" s="179"/>
      <c r="AK687" s="179"/>
      <c r="AL687" s="177"/>
      <c r="AM687" s="179" t="s">
        <v>349</v>
      </c>
      <c r="AN687" s="179"/>
      <c r="AO687" s="179"/>
      <c r="AP687" s="177"/>
      <c r="AQ687" s="177" t="s">
        <v>279</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01"/>
      <c r="AR688" s="194"/>
      <c r="AS688" s="172" t="s">
        <v>280</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267</v>
      </c>
      <c r="AJ692" s="179"/>
      <c r="AK692" s="179"/>
      <c r="AL692" s="177"/>
      <c r="AM692" s="179" t="s">
        <v>349</v>
      </c>
      <c r="AN692" s="179"/>
      <c r="AO692" s="179"/>
      <c r="AP692" s="177"/>
      <c r="AQ692" s="177" t="s">
        <v>279</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01"/>
      <c r="AR693" s="194"/>
      <c r="AS693" s="172" t="s">
        <v>280</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124</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56</v>
      </c>
      <c r="AE701" s="655"/>
      <c r="AF701" s="655"/>
      <c r="AG701" s="657" t="s">
        <v>47</v>
      </c>
      <c r="AH701" s="655"/>
      <c r="AI701" s="655"/>
      <c r="AJ701" s="655"/>
      <c r="AK701" s="655"/>
      <c r="AL701" s="655"/>
      <c r="AM701" s="655"/>
      <c r="AN701" s="655"/>
      <c r="AO701" s="655"/>
      <c r="AP701" s="655"/>
      <c r="AQ701" s="655"/>
      <c r="AR701" s="655"/>
      <c r="AS701" s="655"/>
      <c r="AT701" s="655"/>
      <c r="AU701" s="655"/>
      <c r="AV701" s="655"/>
      <c r="AW701" s="655"/>
      <c r="AX701" s="658"/>
    </row>
    <row r="702" spans="1:50" ht="27" customHeight="1" x14ac:dyDescent="0.15">
      <c r="A702" s="88" t="s">
        <v>209</v>
      </c>
      <c r="B702" s="89"/>
      <c r="C702" s="620" t="s">
        <v>210</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498</v>
      </c>
      <c r="AE702" s="624"/>
      <c r="AF702" s="624"/>
      <c r="AG702" s="625" t="s">
        <v>52</v>
      </c>
      <c r="AH702" s="626"/>
      <c r="AI702" s="626"/>
      <c r="AJ702" s="626"/>
      <c r="AK702" s="626"/>
      <c r="AL702" s="626"/>
      <c r="AM702" s="626"/>
      <c r="AN702" s="626"/>
      <c r="AO702" s="626"/>
      <c r="AP702" s="626"/>
      <c r="AQ702" s="626"/>
      <c r="AR702" s="626"/>
      <c r="AS702" s="626"/>
      <c r="AT702" s="626"/>
      <c r="AU702" s="626"/>
      <c r="AV702" s="626"/>
      <c r="AW702" s="626"/>
      <c r="AX702" s="627"/>
    </row>
    <row r="703" spans="1:50" ht="27" customHeight="1" x14ac:dyDescent="0.15">
      <c r="A703" s="90"/>
      <c r="B703" s="91"/>
      <c r="C703" s="628" t="s">
        <v>83</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498</v>
      </c>
      <c r="AE703" s="592"/>
      <c r="AF703" s="592"/>
      <c r="AG703" s="586" t="s">
        <v>450</v>
      </c>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30" t="s">
        <v>212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498</v>
      </c>
      <c r="AE704" s="603"/>
      <c r="AF704" s="603"/>
      <c r="AG704" s="97" t="s">
        <v>399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33" t="s">
        <v>90</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498</v>
      </c>
      <c r="AE705" s="637"/>
      <c r="AF705" s="637"/>
      <c r="AG705" s="94" t="s">
        <v>520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114</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356</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498</v>
      </c>
      <c r="AE708" s="576"/>
      <c r="AF708" s="576"/>
      <c r="AG708" s="578" t="s">
        <v>110</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184</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498</v>
      </c>
      <c r="AE709" s="592"/>
      <c r="AF709" s="592"/>
      <c r="AG709" s="586" t="s">
        <v>495</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465</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80</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498</v>
      </c>
      <c r="AE711" s="592"/>
      <c r="AF711" s="592"/>
      <c r="AG711" s="586" t="s">
        <v>521</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465</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48.75" customHeight="1" x14ac:dyDescent="0.15">
      <c r="A713" s="106"/>
      <c r="B713" s="107"/>
      <c r="C713" s="607" t="s">
        <v>318</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498</v>
      </c>
      <c r="AE713" s="592"/>
      <c r="AF713" s="610"/>
      <c r="AG713" s="586" t="s">
        <v>105</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266</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498</v>
      </c>
      <c r="AE714" s="615"/>
      <c r="AF714" s="616"/>
      <c r="AG714" s="617" t="s">
        <v>99</v>
      </c>
      <c r="AH714" s="618"/>
      <c r="AI714" s="618"/>
      <c r="AJ714" s="618"/>
      <c r="AK714" s="618"/>
      <c r="AL714" s="618"/>
      <c r="AM714" s="618"/>
      <c r="AN714" s="618"/>
      <c r="AO714" s="618"/>
      <c r="AP714" s="618"/>
      <c r="AQ714" s="618"/>
      <c r="AR714" s="618"/>
      <c r="AS714" s="618"/>
      <c r="AT714" s="618"/>
      <c r="AU714" s="618"/>
      <c r="AV714" s="618"/>
      <c r="AW714" s="618"/>
      <c r="AX714" s="619"/>
    </row>
    <row r="715" spans="1:50" ht="66" customHeight="1" x14ac:dyDescent="0.15">
      <c r="A715" s="104" t="s">
        <v>88</v>
      </c>
      <c r="B715" s="105"/>
      <c r="C715" s="572" t="s">
        <v>363</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541</v>
      </c>
      <c r="AE715" s="576"/>
      <c r="AF715" s="577"/>
      <c r="AG715" s="578" t="s">
        <v>545</v>
      </c>
      <c r="AH715" s="579"/>
      <c r="AI715" s="579"/>
      <c r="AJ715" s="579"/>
      <c r="AK715" s="579"/>
      <c r="AL715" s="579"/>
      <c r="AM715" s="579"/>
      <c r="AN715" s="579"/>
      <c r="AO715" s="579"/>
      <c r="AP715" s="579"/>
      <c r="AQ715" s="579"/>
      <c r="AR715" s="579"/>
      <c r="AS715" s="579"/>
      <c r="AT715" s="579"/>
      <c r="AU715" s="579"/>
      <c r="AV715" s="579"/>
      <c r="AW715" s="579"/>
      <c r="AX715" s="580"/>
    </row>
    <row r="716" spans="1:50" ht="60" customHeight="1" x14ac:dyDescent="0.15">
      <c r="A716" s="106"/>
      <c r="B716" s="107"/>
      <c r="C716" s="581" t="s">
        <v>96</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498</v>
      </c>
      <c r="AE716" s="585"/>
      <c r="AF716" s="585"/>
      <c r="AG716" s="586" t="s">
        <v>522</v>
      </c>
      <c r="AH716" s="587"/>
      <c r="AI716" s="587"/>
      <c r="AJ716" s="587"/>
      <c r="AK716" s="587"/>
      <c r="AL716" s="587"/>
      <c r="AM716" s="587"/>
      <c r="AN716" s="587"/>
      <c r="AO716" s="587"/>
      <c r="AP716" s="587"/>
      <c r="AQ716" s="587"/>
      <c r="AR716" s="587"/>
      <c r="AS716" s="587"/>
      <c r="AT716" s="587"/>
      <c r="AU716" s="587"/>
      <c r="AV716" s="587"/>
      <c r="AW716" s="587"/>
      <c r="AX716" s="588"/>
    </row>
    <row r="717" spans="1:50" ht="69.75" customHeight="1" x14ac:dyDescent="0.15">
      <c r="A717" s="106"/>
      <c r="B717" s="107"/>
      <c r="C717" s="589" t="s">
        <v>289</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541</v>
      </c>
      <c r="AE717" s="592"/>
      <c r="AF717" s="592"/>
      <c r="AG717" s="578" t="s">
        <v>545</v>
      </c>
      <c r="AH717" s="579"/>
      <c r="AI717" s="579"/>
      <c r="AJ717" s="579"/>
      <c r="AK717" s="579"/>
      <c r="AL717" s="579"/>
      <c r="AM717" s="579"/>
      <c r="AN717" s="579"/>
      <c r="AO717" s="579"/>
      <c r="AP717" s="579"/>
      <c r="AQ717" s="579"/>
      <c r="AR717" s="579"/>
      <c r="AS717" s="579"/>
      <c r="AT717" s="579"/>
      <c r="AU717" s="579"/>
      <c r="AV717" s="579"/>
      <c r="AW717" s="579"/>
      <c r="AX717" s="580"/>
    </row>
    <row r="718" spans="1:50" ht="64.5" customHeight="1" x14ac:dyDescent="0.15">
      <c r="A718" s="108"/>
      <c r="B718" s="109"/>
      <c r="C718" s="589" t="s">
        <v>93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498</v>
      </c>
      <c r="AE718" s="592"/>
      <c r="AF718" s="592"/>
      <c r="AG718" s="163" t="s">
        <v>333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3" t="s">
        <v>215</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465</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230</v>
      </c>
      <c r="D720" s="597"/>
      <c r="E720" s="597"/>
      <c r="F720" s="598"/>
      <c r="G720" s="599" t="s">
        <v>46</v>
      </c>
      <c r="H720" s="597"/>
      <c r="I720" s="597"/>
      <c r="J720" s="597"/>
      <c r="K720" s="597"/>
      <c r="L720" s="597"/>
      <c r="M720" s="597"/>
      <c r="N720" s="599" t="s">
        <v>242</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88" t="s">
        <v>104</v>
      </c>
      <c r="D726" s="286"/>
      <c r="E726" s="286"/>
      <c r="F726" s="490"/>
      <c r="G726" s="359" t="s">
        <v>553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108</v>
      </c>
      <c r="D727" s="525"/>
      <c r="E727" s="525"/>
      <c r="F727" s="526"/>
      <c r="G727" s="527" t="s">
        <v>552</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81</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62</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82</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180.75" customHeight="1" x14ac:dyDescent="0.15">
      <c r="A735" s="548" t="s">
        <v>551</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374</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403</v>
      </c>
      <c r="B737" s="188"/>
      <c r="C737" s="188"/>
      <c r="D737" s="189"/>
      <c r="E737" s="506" t="s">
        <v>320</v>
      </c>
      <c r="F737" s="506"/>
      <c r="G737" s="506"/>
      <c r="H737" s="506"/>
      <c r="I737" s="506"/>
      <c r="J737" s="506"/>
      <c r="K737" s="506"/>
      <c r="L737" s="506"/>
      <c r="M737" s="506"/>
      <c r="N737" s="461" t="s">
        <v>195</v>
      </c>
      <c r="O737" s="461"/>
      <c r="P737" s="461"/>
      <c r="Q737" s="461"/>
      <c r="R737" s="506" t="s">
        <v>523</v>
      </c>
      <c r="S737" s="506"/>
      <c r="T737" s="506"/>
      <c r="U737" s="506"/>
      <c r="V737" s="506"/>
      <c r="W737" s="506"/>
      <c r="X737" s="506"/>
      <c r="Y737" s="506"/>
      <c r="Z737" s="506"/>
      <c r="AA737" s="461" t="s">
        <v>400</v>
      </c>
      <c r="AB737" s="461"/>
      <c r="AC737" s="461"/>
      <c r="AD737" s="461"/>
      <c r="AE737" s="506" t="s">
        <v>524</v>
      </c>
      <c r="AF737" s="506"/>
      <c r="AG737" s="506"/>
      <c r="AH737" s="506"/>
      <c r="AI737" s="506"/>
      <c r="AJ737" s="506"/>
      <c r="AK737" s="506"/>
      <c r="AL737" s="506"/>
      <c r="AM737" s="506"/>
      <c r="AN737" s="461" t="s">
        <v>397</v>
      </c>
      <c r="AO737" s="461"/>
      <c r="AP737" s="461"/>
      <c r="AQ737" s="461"/>
      <c r="AR737" s="507" t="s">
        <v>525</v>
      </c>
      <c r="AS737" s="508"/>
      <c r="AT737" s="508"/>
      <c r="AU737" s="508"/>
      <c r="AV737" s="508"/>
      <c r="AW737" s="508"/>
      <c r="AX737" s="509"/>
      <c r="AY737" s="48"/>
      <c r="AZ737" s="48"/>
    </row>
    <row r="738" spans="1:52" ht="24.75" customHeight="1" x14ac:dyDescent="0.15">
      <c r="A738" s="505" t="s">
        <v>148</v>
      </c>
      <c r="B738" s="188"/>
      <c r="C738" s="188"/>
      <c r="D738" s="189"/>
      <c r="E738" s="506" t="s">
        <v>526</v>
      </c>
      <c r="F738" s="506"/>
      <c r="G738" s="506"/>
      <c r="H738" s="506"/>
      <c r="I738" s="506"/>
      <c r="J738" s="506"/>
      <c r="K738" s="506"/>
      <c r="L738" s="506"/>
      <c r="M738" s="506"/>
      <c r="N738" s="461" t="s">
        <v>396</v>
      </c>
      <c r="O738" s="461"/>
      <c r="P738" s="461"/>
      <c r="Q738" s="461"/>
      <c r="R738" s="506" t="s">
        <v>429</v>
      </c>
      <c r="S738" s="506"/>
      <c r="T738" s="506"/>
      <c r="U738" s="506"/>
      <c r="V738" s="506"/>
      <c r="W738" s="506"/>
      <c r="X738" s="506"/>
      <c r="Y738" s="506"/>
      <c r="Z738" s="506"/>
      <c r="AA738" s="461" t="s">
        <v>167</v>
      </c>
      <c r="AB738" s="461"/>
      <c r="AC738" s="461"/>
      <c r="AD738" s="461"/>
      <c r="AE738" s="506" t="s">
        <v>527</v>
      </c>
      <c r="AF738" s="506"/>
      <c r="AG738" s="506"/>
      <c r="AH738" s="506"/>
      <c r="AI738" s="506"/>
      <c r="AJ738" s="506"/>
      <c r="AK738" s="506"/>
      <c r="AL738" s="506"/>
      <c r="AM738" s="506"/>
      <c r="AN738" s="461" t="s">
        <v>153</v>
      </c>
      <c r="AO738" s="461"/>
      <c r="AP738" s="461"/>
      <c r="AQ738" s="461"/>
      <c r="AR738" s="507" t="s">
        <v>528</v>
      </c>
      <c r="AS738" s="508"/>
      <c r="AT738" s="508"/>
      <c r="AU738" s="508"/>
      <c r="AV738" s="508"/>
      <c r="AW738" s="508"/>
      <c r="AX738" s="509"/>
    </row>
    <row r="739" spans="1:52" ht="24.75" customHeight="1" x14ac:dyDescent="0.15">
      <c r="A739" s="505" t="s">
        <v>385</v>
      </c>
      <c r="B739" s="188"/>
      <c r="C739" s="188"/>
      <c r="D739" s="189"/>
      <c r="E739" s="506" t="s">
        <v>330</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326</v>
      </c>
      <c r="B740" s="516"/>
      <c r="C740" s="516"/>
      <c r="D740" s="517"/>
      <c r="E740" s="518" t="s">
        <v>239</v>
      </c>
      <c r="F740" s="519"/>
      <c r="G740" s="519"/>
      <c r="H740" s="19" t="str">
        <f>IF(E740="","","(")</f>
        <v>(</v>
      </c>
      <c r="I740" s="519"/>
      <c r="J740" s="519"/>
      <c r="K740" s="19" t="str">
        <f>IF(OR(I740="　",I740=""),"","-")</f>
        <v/>
      </c>
      <c r="L740" s="520">
        <v>118</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391</v>
      </c>
      <c r="B741" s="77"/>
      <c r="C741" s="77"/>
      <c r="D741" s="77"/>
      <c r="E741" s="77"/>
      <c r="F741" s="78"/>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4" t="s">
        <v>442</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380</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54</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54</v>
      </c>
      <c r="AI781" s="286"/>
      <c r="AJ781" s="286"/>
      <c r="AK781" s="286"/>
      <c r="AL781" s="286"/>
      <c r="AM781" s="286"/>
      <c r="AN781" s="286"/>
      <c r="AO781" s="286"/>
      <c r="AP781" s="286"/>
      <c r="AQ781" s="286"/>
      <c r="AR781" s="286"/>
      <c r="AS781" s="286"/>
      <c r="AT781" s="490"/>
      <c r="AU781" s="491" t="s">
        <v>58</v>
      </c>
      <c r="AV781" s="492"/>
      <c r="AW781" s="492"/>
      <c r="AX781" s="494"/>
    </row>
    <row r="782" spans="1:50" ht="24.75" customHeight="1" x14ac:dyDescent="0.15">
      <c r="A782" s="85"/>
      <c r="B782" s="86"/>
      <c r="C782" s="86"/>
      <c r="D782" s="86"/>
      <c r="E782" s="86"/>
      <c r="F782" s="87"/>
      <c r="G782" s="495" t="s">
        <v>352</v>
      </c>
      <c r="H782" s="496"/>
      <c r="I782" s="496"/>
      <c r="J782" s="496"/>
      <c r="K782" s="497"/>
      <c r="L782" s="498" t="s">
        <v>206</v>
      </c>
      <c r="M782" s="499"/>
      <c r="N782" s="499"/>
      <c r="O782" s="499"/>
      <c r="P782" s="499"/>
      <c r="Q782" s="499"/>
      <c r="R782" s="499"/>
      <c r="S782" s="499"/>
      <c r="T782" s="499"/>
      <c r="U782" s="499"/>
      <c r="V782" s="499"/>
      <c r="W782" s="499"/>
      <c r="X782" s="500"/>
      <c r="Y782" s="501">
        <v>911.5</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t="s">
        <v>529</v>
      </c>
      <c r="M783" s="471"/>
      <c r="N783" s="471"/>
      <c r="O783" s="471"/>
      <c r="P783" s="471"/>
      <c r="Q783" s="471"/>
      <c r="R783" s="471"/>
      <c r="S783" s="471"/>
      <c r="T783" s="471"/>
      <c r="U783" s="471"/>
      <c r="V783" s="471"/>
      <c r="W783" s="471"/>
      <c r="X783" s="472"/>
      <c r="Y783" s="473">
        <v>17.100000000000001</v>
      </c>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t="s">
        <v>530</v>
      </c>
      <c r="M784" s="471"/>
      <c r="N784" s="471"/>
      <c r="O784" s="471"/>
      <c r="P784" s="471"/>
      <c r="Q784" s="471"/>
      <c r="R784" s="471"/>
      <c r="S784" s="471"/>
      <c r="T784" s="471"/>
      <c r="U784" s="471"/>
      <c r="V784" s="471"/>
      <c r="W784" s="471"/>
      <c r="X784" s="472"/>
      <c r="Y784" s="473">
        <v>21.4</v>
      </c>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950</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360</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359</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54</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54</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257</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229</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54</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54</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321</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254</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54</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54</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217</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370</v>
      </c>
      <c r="AM832" s="466"/>
      <c r="AN832" s="466"/>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274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72</v>
      </c>
      <c r="K837" s="461"/>
      <c r="L837" s="461"/>
      <c r="M837" s="461"/>
      <c r="N837" s="461"/>
      <c r="O837" s="461"/>
      <c r="P837" s="460" t="s">
        <v>16</v>
      </c>
      <c r="Q837" s="460"/>
      <c r="R837" s="460"/>
      <c r="S837" s="460"/>
      <c r="T837" s="460"/>
      <c r="U837" s="460"/>
      <c r="V837" s="460"/>
      <c r="W837" s="460"/>
      <c r="X837" s="460"/>
      <c r="Y837" s="454" t="s">
        <v>335</v>
      </c>
      <c r="Z837" s="454"/>
      <c r="AA837" s="454"/>
      <c r="AB837" s="454"/>
      <c r="AC837" s="239" t="s">
        <v>281</v>
      </c>
      <c r="AD837" s="239"/>
      <c r="AE837" s="239"/>
      <c r="AF837" s="239"/>
      <c r="AG837" s="239"/>
      <c r="AH837" s="454" t="s">
        <v>383</v>
      </c>
      <c r="AI837" s="460"/>
      <c r="AJ837" s="460"/>
      <c r="AK837" s="460"/>
      <c r="AL837" s="460" t="s">
        <v>15</v>
      </c>
      <c r="AM837" s="460"/>
      <c r="AN837" s="460"/>
      <c r="AO837" s="415"/>
      <c r="AP837" s="239" t="s">
        <v>338</v>
      </c>
      <c r="AQ837" s="239"/>
      <c r="AR837" s="239"/>
      <c r="AS837" s="239"/>
      <c r="AT837" s="239"/>
      <c r="AU837" s="239"/>
      <c r="AV837" s="239"/>
      <c r="AW837" s="239"/>
      <c r="AX837" s="239"/>
    </row>
    <row r="838" spans="1:50" ht="30" customHeight="1" x14ac:dyDescent="0.15">
      <c r="A838" s="417">
        <v>1</v>
      </c>
      <c r="B838" s="417">
        <v>1</v>
      </c>
      <c r="C838" s="456" t="s">
        <v>531</v>
      </c>
      <c r="D838" s="456"/>
      <c r="E838" s="456"/>
      <c r="F838" s="456"/>
      <c r="G838" s="456"/>
      <c r="H838" s="456"/>
      <c r="I838" s="456"/>
      <c r="J838" s="419">
        <v>6000020400009</v>
      </c>
      <c r="K838" s="419"/>
      <c r="L838" s="419"/>
      <c r="M838" s="419"/>
      <c r="N838" s="419"/>
      <c r="O838" s="419"/>
      <c r="P838" s="420" t="s">
        <v>312</v>
      </c>
      <c r="Q838" s="420"/>
      <c r="R838" s="420"/>
      <c r="S838" s="420"/>
      <c r="T838" s="420"/>
      <c r="U838" s="420"/>
      <c r="V838" s="420"/>
      <c r="W838" s="420"/>
      <c r="X838" s="420"/>
      <c r="Y838" s="421">
        <v>950</v>
      </c>
      <c r="Z838" s="422"/>
      <c r="AA838" s="422"/>
      <c r="AB838" s="423"/>
      <c r="AC838" s="457"/>
      <c r="AD838" s="458"/>
      <c r="AE838" s="458"/>
      <c r="AF838" s="458"/>
      <c r="AG838" s="458"/>
      <c r="AH838" s="459" t="s">
        <v>406</v>
      </c>
      <c r="AI838" s="459"/>
      <c r="AJ838" s="459"/>
      <c r="AK838" s="459"/>
      <c r="AL838" s="426" t="s">
        <v>406</v>
      </c>
      <c r="AM838" s="427"/>
      <c r="AN838" s="427"/>
      <c r="AO838" s="428"/>
      <c r="AP838" s="235" t="s">
        <v>406</v>
      </c>
      <c r="AQ838" s="235"/>
      <c r="AR838" s="235"/>
      <c r="AS838" s="235"/>
      <c r="AT838" s="235"/>
      <c r="AU838" s="235"/>
      <c r="AV838" s="235"/>
      <c r="AW838" s="235"/>
      <c r="AX838" s="235"/>
    </row>
    <row r="839" spans="1:50" ht="30" customHeight="1" x14ac:dyDescent="0.15">
      <c r="A839" s="417">
        <v>2</v>
      </c>
      <c r="B839" s="417">
        <v>1</v>
      </c>
      <c r="C839" s="456" t="s">
        <v>270</v>
      </c>
      <c r="D839" s="456"/>
      <c r="E839" s="456"/>
      <c r="F839" s="456"/>
      <c r="G839" s="456"/>
      <c r="H839" s="456"/>
      <c r="I839" s="456"/>
      <c r="J839" s="419">
        <v>1000020230006</v>
      </c>
      <c r="K839" s="419"/>
      <c r="L839" s="419"/>
      <c r="M839" s="419"/>
      <c r="N839" s="419"/>
      <c r="O839" s="419"/>
      <c r="P839" s="420" t="s">
        <v>312</v>
      </c>
      <c r="Q839" s="420"/>
      <c r="R839" s="420"/>
      <c r="S839" s="420"/>
      <c r="T839" s="420"/>
      <c r="U839" s="420"/>
      <c r="V839" s="420"/>
      <c r="W839" s="420"/>
      <c r="X839" s="420"/>
      <c r="Y839" s="421">
        <v>947</v>
      </c>
      <c r="Z839" s="422"/>
      <c r="AA839" s="422"/>
      <c r="AB839" s="423"/>
      <c r="AC839" s="457"/>
      <c r="AD839" s="457"/>
      <c r="AE839" s="457"/>
      <c r="AF839" s="457"/>
      <c r="AG839" s="457"/>
      <c r="AH839" s="459" t="s">
        <v>406</v>
      </c>
      <c r="AI839" s="459"/>
      <c r="AJ839" s="459"/>
      <c r="AK839" s="459"/>
      <c r="AL839" s="426" t="s">
        <v>406</v>
      </c>
      <c r="AM839" s="427"/>
      <c r="AN839" s="427"/>
      <c r="AO839" s="428"/>
      <c r="AP839" s="235" t="s">
        <v>406</v>
      </c>
      <c r="AQ839" s="235"/>
      <c r="AR839" s="235"/>
      <c r="AS839" s="235"/>
      <c r="AT839" s="235"/>
      <c r="AU839" s="235"/>
      <c r="AV839" s="235"/>
      <c r="AW839" s="235"/>
      <c r="AX839" s="235"/>
    </row>
    <row r="840" spans="1:50" ht="30" customHeight="1" x14ac:dyDescent="0.15">
      <c r="A840" s="417">
        <v>3</v>
      </c>
      <c r="B840" s="417">
        <v>1</v>
      </c>
      <c r="C840" s="456" t="s">
        <v>331</v>
      </c>
      <c r="D840" s="456"/>
      <c r="E840" s="456"/>
      <c r="F840" s="456"/>
      <c r="G840" s="456"/>
      <c r="H840" s="456"/>
      <c r="I840" s="456"/>
      <c r="J840" s="419">
        <v>1000020110001</v>
      </c>
      <c r="K840" s="419"/>
      <c r="L840" s="419"/>
      <c r="M840" s="419"/>
      <c r="N840" s="419"/>
      <c r="O840" s="419"/>
      <c r="P840" s="420" t="s">
        <v>312</v>
      </c>
      <c r="Q840" s="420"/>
      <c r="R840" s="420"/>
      <c r="S840" s="420"/>
      <c r="T840" s="420"/>
      <c r="U840" s="420"/>
      <c r="V840" s="420"/>
      <c r="W840" s="420"/>
      <c r="X840" s="420"/>
      <c r="Y840" s="421">
        <v>940</v>
      </c>
      <c r="Z840" s="422"/>
      <c r="AA840" s="422"/>
      <c r="AB840" s="423"/>
      <c r="AC840" s="457"/>
      <c r="AD840" s="457"/>
      <c r="AE840" s="457"/>
      <c r="AF840" s="457"/>
      <c r="AG840" s="457"/>
      <c r="AH840" s="425" t="s">
        <v>406</v>
      </c>
      <c r="AI840" s="425"/>
      <c r="AJ840" s="425"/>
      <c r="AK840" s="425"/>
      <c r="AL840" s="426" t="s">
        <v>406</v>
      </c>
      <c r="AM840" s="427"/>
      <c r="AN840" s="427"/>
      <c r="AO840" s="428"/>
      <c r="AP840" s="235" t="s">
        <v>406</v>
      </c>
      <c r="AQ840" s="235"/>
      <c r="AR840" s="235"/>
      <c r="AS840" s="235"/>
      <c r="AT840" s="235"/>
      <c r="AU840" s="235"/>
      <c r="AV840" s="235"/>
      <c r="AW840" s="235"/>
      <c r="AX840" s="235"/>
    </row>
    <row r="841" spans="1:50" ht="30" customHeight="1" x14ac:dyDescent="0.15">
      <c r="A841" s="417">
        <v>4</v>
      </c>
      <c r="B841" s="417">
        <v>1</v>
      </c>
      <c r="C841" s="456" t="s">
        <v>532</v>
      </c>
      <c r="D841" s="456"/>
      <c r="E841" s="456"/>
      <c r="F841" s="456"/>
      <c r="G841" s="456"/>
      <c r="H841" s="456"/>
      <c r="I841" s="456"/>
      <c r="J841" s="419">
        <v>8000020040002</v>
      </c>
      <c r="K841" s="419"/>
      <c r="L841" s="419"/>
      <c r="M841" s="419"/>
      <c r="N841" s="419"/>
      <c r="O841" s="419"/>
      <c r="P841" s="420" t="s">
        <v>312</v>
      </c>
      <c r="Q841" s="420"/>
      <c r="R841" s="420"/>
      <c r="S841" s="420"/>
      <c r="T841" s="420"/>
      <c r="U841" s="420"/>
      <c r="V841" s="420"/>
      <c r="W841" s="420"/>
      <c r="X841" s="420"/>
      <c r="Y841" s="421">
        <v>800</v>
      </c>
      <c r="Z841" s="422"/>
      <c r="AA841" s="422"/>
      <c r="AB841" s="423"/>
      <c r="AC841" s="457"/>
      <c r="AD841" s="457"/>
      <c r="AE841" s="457"/>
      <c r="AF841" s="457"/>
      <c r="AG841" s="457"/>
      <c r="AH841" s="425" t="s">
        <v>406</v>
      </c>
      <c r="AI841" s="425"/>
      <c r="AJ841" s="425"/>
      <c r="AK841" s="425"/>
      <c r="AL841" s="426" t="s">
        <v>406</v>
      </c>
      <c r="AM841" s="427"/>
      <c r="AN841" s="427"/>
      <c r="AO841" s="428"/>
      <c r="AP841" s="235" t="s">
        <v>406</v>
      </c>
      <c r="AQ841" s="235"/>
      <c r="AR841" s="235"/>
      <c r="AS841" s="235"/>
      <c r="AT841" s="235"/>
      <c r="AU841" s="235"/>
      <c r="AV841" s="235"/>
      <c r="AW841" s="235"/>
      <c r="AX841" s="235"/>
    </row>
    <row r="842" spans="1:50" ht="30" customHeight="1" x14ac:dyDescent="0.15">
      <c r="A842" s="417">
        <v>5</v>
      </c>
      <c r="B842" s="417">
        <v>1</v>
      </c>
      <c r="C842" s="456" t="s">
        <v>533</v>
      </c>
      <c r="D842" s="456"/>
      <c r="E842" s="456"/>
      <c r="F842" s="456"/>
      <c r="G842" s="456"/>
      <c r="H842" s="456"/>
      <c r="I842" s="456"/>
      <c r="J842" s="419">
        <v>5000020390003</v>
      </c>
      <c r="K842" s="419"/>
      <c r="L842" s="419"/>
      <c r="M842" s="419"/>
      <c r="N842" s="419"/>
      <c r="O842" s="419"/>
      <c r="P842" s="420" t="s">
        <v>312</v>
      </c>
      <c r="Q842" s="420"/>
      <c r="R842" s="420"/>
      <c r="S842" s="420"/>
      <c r="T842" s="420"/>
      <c r="U842" s="420"/>
      <c r="V842" s="420"/>
      <c r="W842" s="420"/>
      <c r="X842" s="420"/>
      <c r="Y842" s="421">
        <v>680</v>
      </c>
      <c r="Z842" s="422"/>
      <c r="AA842" s="422"/>
      <c r="AB842" s="423"/>
      <c r="AC842" s="424"/>
      <c r="AD842" s="424"/>
      <c r="AE842" s="424"/>
      <c r="AF842" s="424"/>
      <c r="AG842" s="424"/>
      <c r="AH842" s="425" t="s">
        <v>406</v>
      </c>
      <c r="AI842" s="425"/>
      <c r="AJ842" s="425"/>
      <c r="AK842" s="425"/>
      <c r="AL842" s="426" t="s">
        <v>406</v>
      </c>
      <c r="AM842" s="427"/>
      <c r="AN842" s="427"/>
      <c r="AO842" s="428"/>
      <c r="AP842" s="235" t="s">
        <v>406</v>
      </c>
      <c r="AQ842" s="235"/>
      <c r="AR842" s="235"/>
      <c r="AS842" s="235"/>
      <c r="AT842" s="235"/>
      <c r="AU842" s="235"/>
      <c r="AV842" s="235"/>
      <c r="AW842" s="235"/>
      <c r="AX842" s="235"/>
    </row>
    <row r="843" spans="1:50" ht="30" customHeight="1" x14ac:dyDescent="0.15">
      <c r="A843" s="417">
        <v>6</v>
      </c>
      <c r="B843" s="417">
        <v>1</v>
      </c>
      <c r="C843" s="456" t="s">
        <v>535</v>
      </c>
      <c r="D843" s="456"/>
      <c r="E843" s="456"/>
      <c r="F843" s="456"/>
      <c r="G843" s="456"/>
      <c r="H843" s="456"/>
      <c r="I843" s="456"/>
      <c r="J843" s="419">
        <v>1000020050008</v>
      </c>
      <c r="K843" s="419"/>
      <c r="L843" s="419"/>
      <c r="M843" s="419"/>
      <c r="N843" s="419"/>
      <c r="O843" s="419"/>
      <c r="P843" s="420" t="s">
        <v>312</v>
      </c>
      <c r="Q843" s="420"/>
      <c r="R843" s="420"/>
      <c r="S843" s="420"/>
      <c r="T843" s="420"/>
      <c r="U843" s="420"/>
      <c r="V843" s="420"/>
      <c r="W843" s="420"/>
      <c r="X843" s="420"/>
      <c r="Y843" s="421">
        <v>650</v>
      </c>
      <c r="Z843" s="422"/>
      <c r="AA843" s="422"/>
      <c r="AB843" s="423"/>
      <c r="AC843" s="424"/>
      <c r="AD843" s="424"/>
      <c r="AE843" s="424"/>
      <c r="AF843" s="424"/>
      <c r="AG843" s="424"/>
      <c r="AH843" s="425" t="s">
        <v>406</v>
      </c>
      <c r="AI843" s="425"/>
      <c r="AJ843" s="425"/>
      <c r="AK843" s="425"/>
      <c r="AL843" s="426" t="s">
        <v>406</v>
      </c>
      <c r="AM843" s="427"/>
      <c r="AN843" s="427"/>
      <c r="AO843" s="428"/>
      <c r="AP843" s="235" t="s">
        <v>406</v>
      </c>
      <c r="AQ843" s="235"/>
      <c r="AR843" s="235"/>
      <c r="AS843" s="235"/>
      <c r="AT843" s="235"/>
      <c r="AU843" s="235"/>
      <c r="AV843" s="235"/>
      <c r="AW843" s="235"/>
      <c r="AX843" s="235"/>
    </row>
    <row r="844" spans="1:50" ht="30" customHeight="1" x14ac:dyDescent="0.15">
      <c r="A844" s="417">
        <v>7</v>
      </c>
      <c r="B844" s="417">
        <v>1</v>
      </c>
      <c r="C844" s="456" t="s">
        <v>534</v>
      </c>
      <c r="D844" s="456"/>
      <c r="E844" s="456"/>
      <c r="F844" s="456"/>
      <c r="G844" s="456"/>
      <c r="H844" s="456"/>
      <c r="I844" s="456"/>
      <c r="J844" s="419">
        <v>2000020260002</v>
      </c>
      <c r="K844" s="419"/>
      <c r="L844" s="419"/>
      <c r="M844" s="419"/>
      <c r="N844" s="419"/>
      <c r="O844" s="419"/>
      <c r="P844" s="420" t="s">
        <v>312</v>
      </c>
      <c r="Q844" s="420"/>
      <c r="R844" s="420"/>
      <c r="S844" s="420"/>
      <c r="T844" s="420"/>
      <c r="U844" s="420"/>
      <c r="V844" s="420"/>
      <c r="W844" s="420"/>
      <c r="X844" s="420"/>
      <c r="Y844" s="421">
        <v>593</v>
      </c>
      <c r="Z844" s="422"/>
      <c r="AA844" s="422"/>
      <c r="AB844" s="423"/>
      <c r="AC844" s="424"/>
      <c r="AD844" s="424"/>
      <c r="AE844" s="424"/>
      <c r="AF844" s="424"/>
      <c r="AG844" s="424"/>
      <c r="AH844" s="425" t="s">
        <v>406</v>
      </c>
      <c r="AI844" s="425"/>
      <c r="AJ844" s="425"/>
      <c r="AK844" s="425"/>
      <c r="AL844" s="426" t="s">
        <v>406</v>
      </c>
      <c r="AM844" s="427"/>
      <c r="AN844" s="427"/>
      <c r="AO844" s="428"/>
      <c r="AP844" s="235" t="s">
        <v>406</v>
      </c>
      <c r="AQ844" s="235"/>
      <c r="AR844" s="235"/>
      <c r="AS844" s="235"/>
      <c r="AT844" s="235"/>
      <c r="AU844" s="235"/>
      <c r="AV844" s="235"/>
      <c r="AW844" s="235"/>
      <c r="AX844" s="235"/>
    </row>
    <row r="845" spans="1:50" ht="30" customHeight="1" x14ac:dyDescent="0.15">
      <c r="A845" s="417">
        <v>8</v>
      </c>
      <c r="B845" s="417">
        <v>1</v>
      </c>
      <c r="C845" s="456" t="s">
        <v>426</v>
      </c>
      <c r="D845" s="456"/>
      <c r="E845" s="456"/>
      <c r="F845" s="456"/>
      <c r="G845" s="456"/>
      <c r="H845" s="456"/>
      <c r="I845" s="456"/>
      <c r="J845" s="419">
        <v>4000020360007</v>
      </c>
      <c r="K845" s="419"/>
      <c r="L845" s="419"/>
      <c r="M845" s="419"/>
      <c r="N845" s="419"/>
      <c r="O845" s="419"/>
      <c r="P845" s="420" t="s">
        <v>312</v>
      </c>
      <c r="Q845" s="420"/>
      <c r="R845" s="420"/>
      <c r="S845" s="420"/>
      <c r="T845" s="420"/>
      <c r="U845" s="420"/>
      <c r="V845" s="420"/>
      <c r="W845" s="420"/>
      <c r="X845" s="420"/>
      <c r="Y845" s="421">
        <v>388</v>
      </c>
      <c r="Z845" s="422"/>
      <c r="AA845" s="422"/>
      <c r="AB845" s="423"/>
      <c r="AC845" s="424"/>
      <c r="AD845" s="424"/>
      <c r="AE845" s="424"/>
      <c r="AF845" s="424"/>
      <c r="AG845" s="424"/>
      <c r="AH845" s="425" t="s">
        <v>406</v>
      </c>
      <c r="AI845" s="425"/>
      <c r="AJ845" s="425"/>
      <c r="AK845" s="425"/>
      <c r="AL845" s="426" t="s">
        <v>406</v>
      </c>
      <c r="AM845" s="427"/>
      <c r="AN845" s="427"/>
      <c r="AO845" s="428"/>
      <c r="AP845" s="235" t="s">
        <v>406</v>
      </c>
      <c r="AQ845" s="235"/>
      <c r="AR845" s="235"/>
      <c r="AS845" s="235"/>
      <c r="AT845" s="235"/>
      <c r="AU845" s="235"/>
      <c r="AV845" s="235"/>
      <c r="AW845" s="235"/>
      <c r="AX845" s="235"/>
    </row>
    <row r="846" spans="1:50" ht="30" customHeight="1" x14ac:dyDescent="0.15">
      <c r="A846" s="417">
        <v>9</v>
      </c>
      <c r="B846" s="417">
        <v>1</v>
      </c>
      <c r="C846" s="456" t="s">
        <v>536</v>
      </c>
      <c r="D846" s="456"/>
      <c r="E846" s="456"/>
      <c r="F846" s="456"/>
      <c r="G846" s="456"/>
      <c r="H846" s="456"/>
      <c r="I846" s="456"/>
      <c r="J846" s="419">
        <v>5000020090000</v>
      </c>
      <c r="K846" s="419"/>
      <c r="L846" s="419"/>
      <c r="M846" s="419"/>
      <c r="N846" s="419"/>
      <c r="O846" s="419"/>
      <c r="P846" s="420" t="s">
        <v>312</v>
      </c>
      <c r="Q846" s="420"/>
      <c r="R846" s="420"/>
      <c r="S846" s="420"/>
      <c r="T846" s="420"/>
      <c r="U846" s="420"/>
      <c r="V846" s="420"/>
      <c r="W846" s="420"/>
      <c r="X846" s="420"/>
      <c r="Y846" s="421">
        <v>190</v>
      </c>
      <c r="Z846" s="422"/>
      <c r="AA846" s="422"/>
      <c r="AB846" s="423"/>
      <c r="AC846" s="424"/>
      <c r="AD846" s="424"/>
      <c r="AE846" s="424"/>
      <c r="AF846" s="424"/>
      <c r="AG846" s="424"/>
      <c r="AH846" s="425" t="s">
        <v>406</v>
      </c>
      <c r="AI846" s="425"/>
      <c r="AJ846" s="425"/>
      <c r="AK846" s="425"/>
      <c r="AL846" s="426" t="s">
        <v>406</v>
      </c>
      <c r="AM846" s="427"/>
      <c r="AN846" s="427"/>
      <c r="AO846" s="428"/>
      <c r="AP846" s="235" t="s">
        <v>406</v>
      </c>
      <c r="AQ846" s="235"/>
      <c r="AR846" s="235"/>
      <c r="AS846" s="235"/>
      <c r="AT846" s="235"/>
      <c r="AU846" s="235"/>
      <c r="AV846" s="235"/>
      <c r="AW846" s="235"/>
      <c r="AX846" s="235"/>
    </row>
    <row r="847" spans="1:50" ht="30" customHeight="1" x14ac:dyDescent="0.15">
      <c r="A847" s="417">
        <v>10</v>
      </c>
      <c r="B847" s="417">
        <v>1</v>
      </c>
      <c r="C847" s="456" t="s">
        <v>275</v>
      </c>
      <c r="D847" s="456"/>
      <c r="E847" s="456"/>
      <c r="F847" s="456"/>
      <c r="G847" s="456"/>
      <c r="H847" s="456"/>
      <c r="I847" s="456"/>
      <c r="J847" s="419">
        <v>4000020030007</v>
      </c>
      <c r="K847" s="419"/>
      <c r="L847" s="419"/>
      <c r="M847" s="419"/>
      <c r="N847" s="419"/>
      <c r="O847" s="419"/>
      <c r="P847" s="420" t="s">
        <v>312</v>
      </c>
      <c r="Q847" s="420"/>
      <c r="R847" s="420"/>
      <c r="S847" s="420"/>
      <c r="T847" s="420"/>
      <c r="U847" s="420"/>
      <c r="V847" s="420"/>
      <c r="W847" s="420"/>
      <c r="X847" s="420"/>
      <c r="Y847" s="421">
        <v>183</v>
      </c>
      <c r="Z847" s="422"/>
      <c r="AA847" s="422"/>
      <c r="AB847" s="423"/>
      <c r="AC847" s="424"/>
      <c r="AD847" s="424"/>
      <c r="AE847" s="424"/>
      <c r="AF847" s="424"/>
      <c r="AG847" s="424"/>
      <c r="AH847" s="425" t="s">
        <v>406</v>
      </c>
      <c r="AI847" s="425"/>
      <c r="AJ847" s="425"/>
      <c r="AK847" s="425"/>
      <c r="AL847" s="426" t="s">
        <v>406</v>
      </c>
      <c r="AM847" s="427"/>
      <c r="AN847" s="427"/>
      <c r="AO847" s="428"/>
      <c r="AP847" s="235" t="s">
        <v>406</v>
      </c>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39" t="s">
        <v>72</v>
      </c>
      <c r="K870" s="461"/>
      <c r="L870" s="461"/>
      <c r="M870" s="461"/>
      <c r="N870" s="461"/>
      <c r="O870" s="461"/>
      <c r="P870" s="460" t="s">
        <v>16</v>
      </c>
      <c r="Q870" s="460"/>
      <c r="R870" s="460"/>
      <c r="S870" s="460"/>
      <c r="T870" s="460"/>
      <c r="U870" s="460"/>
      <c r="V870" s="460"/>
      <c r="W870" s="460"/>
      <c r="X870" s="460"/>
      <c r="Y870" s="454" t="s">
        <v>335</v>
      </c>
      <c r="Z870" s="454"/>
      <c r="AA870" s="454"/>
      <c r="AB870" s="454"/>
      <c r="AC870" s="239" t="s">
        <v>281</v>
      </c>
      <c r="AD870" s="239"/>
      <c r="AE870" s="239"/>
      <c r="AF870" s="239"/>
      <c r="AG870" s="239"/>
      <c r="AH870" s="454" t="s">
        <v>383</v>
      </c>
      <c r="AI870" s="460"/>
      <c r="AJ870" s="460"/>
      <c r="AK870" s="460"/>
      <c r="AL870" s="460" t="s">
        <v>15</v>
      </c>
      <c r="AM870" s="460"/>
      <c r="AN870" s="460"/>
      <c r="AO870" s="415"/>
      <c r="AP870" s="239" t="s">
        <v>338</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39" t="s">
        <v>72</v>
      </c>
      <c r="K903" s="461"/>
      <c r="L903" s="461"/>
      <c r="M903" s="461"/>
      <c r="N903" s="461"/>
      <c r="O903" s="461"/>
      <c r="P903" s="460" t="s">
        <v>16</v>
      </c>
      <c r="Q903" s="460"/>
      <c r="R903" s="460"/>
      <c r="S903" s="460"/>
      <c r="T903" s="460"/>
      <c r="U903" s="460"/>
      <c r="V903" s="460"/>
      <c r="W903" s="460"/>
      <c r="X903" s="460"/>
      <c r="Y903" s="454" t="s">
        <v>335</v>
      </c>
      <c r="Z903" s="454"/>
      <c r="AA903" s="454"/>
      <c r="AB903" s="454"/>
      <c r="AC903" s="239" t="s">
        <v>281</v>
      </c>
      <c r="AD903" s="239"/>
      <c r="AE903" s="239"/>
      <c r="AF903" s="239"/>
      <c r="AG903" s="239"/>
      <c r="AH903" s="454" t="s">
        <v>383</v>
      </c>
      <c r="AI903" s="460"/>
      <c r="AJ903" s="460"/>
      <c r="AK903" s="460"/>
      <c r="AL903" s="460" t="s">
        <v>15</v>
      </c>
      <c r="AM903" s="460"/>
      <c r="AN903" s="460"/>
      <c r="AO903" s="415"/>
      <c r="AP903" s="239" t="s">
        <v>338</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72</v>
      </c>
      <c r="K936" s="461"/>
      <c r="L936" s="461"/>
      <c r="M936" s="461"/>
      <c r="N936" s="461"/>
      <c r="O936" s="461"/>
      <c r="P936" s="460" t="s">
        <v>16</v>
      </c>
      <c r="Q936" s="460"/>
      <c r="R936" s="460"/>
      <c r="S936" s="460"/>
      <c r="T936" s="460"/>
      <c r="U936" s="460"/>
      <c r="V936" s="460"/>
      <c r="W936" s="460"/>
      <c r="X936" s="460"/>
      <c r="Y936" s="454" t="s">
        <v>335</v>
      </c>
      <c r="Z936" s="454"/>
      <c r="AA936" s="454"/>
      <c r="AB936" s="454"/>
      <c r="AC936" s="239" t="s">
        <v>281</v>
      </c>
      <c r="AD936" s="239"/>
      <c r="AE936" s="239"/>
      <c r="AF936" s="239"/>
      <c r="AG936" s="239"/>
      <c r="AH936" s="454" t="s">
        <v>383</v>
      </c>
      <c r="AI936" s="460"/>
      <c r="AJ936" s="460"/>
      <c r="AK936" s="460"/>
      <c r="AL936" s="460" t="s">
        <v>15</v>
      </c>
      <c r="AM936" s="460"/>
      <c r="AN936" s="460"/>
      <c r="AO936" s="415"/>
      <c r="AP936" s="239" t="s">
        <v>338</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72</v>
      </c>
      <c r="K969" s="461"/>
      <c r="L969" s="461"/>
      <c r="M969" s="461"/>
      <c r="N969" s="461"/>
      <c r="O969" s="461"/>
      <c r="P969" s="460" t="s">
        <v>16</v>
      </c>
      <c r="Q969" s="460"/>
      <c r="R969" s="460"/>
      <c r="S969" s="460"/>
      <c r="T969" s="460"/>
      <c r="U969" s="460"/>
      <c r="V969" s="460"/>
      <c r="W969" s="460"/>
      <c r="X969" s="460"/>
      <c r="Y969" s="454" t="s">
        <v>335</v>
      </c>
      <c r="Z969" s="454"/>
      <c r="AA969" s="454"/>
      <c r="AB969" s="454"/>
      <c r="AC969" s="239" t="s">
        <v>281</v>
      </c>
      <c r="AD969" s="239"/>
      <c r="AE969" s="239"/>
      <c r="AF969" s="239"/>
      <c r="AG969" s="239"/>
      <c r="AH969" s="454" t="s">
        <v>383</v>
      </c>
      <c r="AI969" s="460"/>
      <c r="AJ969" s="460"/>
      <c r="AK969" s="460"/>
      <c r="AL969" s="460" t="s">
        <v>15</v>
      </c>
      <c r="AM969" s="460"/>
      <c r="AN969" s="460"/>
      <c r="AO969" s="415"/>
      <c r="AP969" s="239" t="s">
        <v>338</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72</v>
      </c>
      <c r="K1002" s="461"/>
      <c r="L1002" s="461"/>
      <c r="M1002" s="461"/>
      <c r="N1002" s="461"/>
      <c r="O1002" s="461"/>
      <c r="P1002" s="460" t="s">
        <v>16</v>
      </c>
      <c r="Q1002" s="460"/>
      <c r="R1002" s="460"/>
      <c r="S1002" s="460"/>
      <c r="T1002" s="460"/>
      <c r="U1002" s="460"/>
      <c r="V1002" s="460"/>
      <c r="W1002" s="460"/>
      <c r="X1002" s="460"/>
      <c r="Y1002" s="454" t="s">
        <v>335</v>
      </c>
      <c r="Z1002" s="454"/>
      <c r="AA1002" s="454"/>
      <c r="AB1002" s="454"/>
      <c r="AC1002" s="239" t="s">
        <v>281</v>
      </c>
      <c r="AD1002" s="239"/>
      <c r="AE1002" s="239"/>
      <c r="AF1002" s="239"/>
      <c r="AG1002" s="239"/>
      <c r="AH1002" s="454" t="s">
        <v>383</v>
      </c>
      <c r="AI1002" s="460"/>
      <c r="AJ1002" s="460"/>
      <c r="AK1002" s="460"/>
      <c r="AL1002" s="460" t="s">
        <v>15</v>
      </c>
      <c r="AM1002" s="460"/>
      <c r="AN1002" s="460"/>
      <c r="AO1002" s="415"/>
      <c r="AP1002" s="239" t="s">
        <v>338</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72</v>
      </c>
      <c r="K1035" s="461"/>
      <c r="L1035" s="461"/>
      <c r="M1035" s="461"/>
      <c r="N1035" s="461"/>
      <c r="O1035" s="461"/>
      <c r="P1035" s="460" t="s">
        <v>16</v>
      </c>
      <c r="Q1035" s="460"/>
      <c r="R1035" s="460"/>
      <c r="S1035" s="460"/>
      <c r="T1035" s="460"/>
      <c r="U1035" s="460"/>
      <c r="V1035" s="460"/>
      <c r="W1035" s="460"/>
      <c r="X1035" s="460"/>
      <c r="Y1035" s="454" t="s">
        <v>335</v>
      </c>
      <c r="Z1035" s="454"/>
      <c r="AA1035" s="454"/>
      <c r="AB1035" s="454"/>
      <c r="AC1035" s="239" t="s">
        <v>281</v>
      </c>
      <c r="AD1035" s="239"/>
      <c r="AE1035" s="239"/>
      <c r="AF1035" s="239"/>
      <c r="AG1035" s="239"/>
      <c r="AH1035" s="454" t="s">
        <v>383</v>
      </c>
      <c r="AI1035" s="460"/>
      <c r="AJ1035" s="460"/>
      <c r="AK1035" s="460"/>
      <c r="AL1035" s="460" t="s">
        <v>15</v>
      </c>
      <c r="AM1035" s="460"/>
      <c r="AN1035" s="460"/>
      <c r="AO1035" s="415"/>
      <c r="AP1035" s="239" t="s">
        <v>338</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72</v>
      </c>
      <c r="K1068" s="461"/>
      <c r="L1068" s="461"/>
      <c r="M1068" s="461"/>
      <c r="N1068" s="461"/>
      <c r="O1068" s="461"/>
      <c r="P1068" s="460" t="s">
        <v>16</v>
      </c>
      <c r="Q1068" s="460"/>
      <c r="R1068" s="460"/>
      <c r="S1068" s="460"/>
      <c r="T1068" s="460"/>
      <c r="U1068" s="460"/>
      <c r="V1068" s="460"/>
      <c r="W1068" s="460"/>
      <c r="X1068" s="460"/>
      <c r="Y1068" s="454" t="s">
        <v>335</v>
      </c>
      <c r="Z1068" s="454"/>
      <c r="AA1068" s="454"/>
      <c r="AB1068" s="454"/>
      <c r="AC1068" s="239" t="s">
        <v>281</v>
      </c>
      <c r="AD1068" s="239"/>
      <c r="AE1068" s="239"/>
      <c r="AF1068" s="239"/>
      <c r="AG1068" s="239"/>
      <c r="AH1068" s="454" t="s">
        <v>383</v>
      </c>
      <c r="AI1068" s="460"/>
      <c r="AJ1068" s="460"/>
      <c r="AK1068" s="460"/>
      <c r="AL1068" s="460" t="s">
        <v>15</v>
      </c>
      <c r="AM1068" s="460"/>
      <c r="AN1068" s="460"/>
      <c r="AO1068" s="415"/>
      <c r="AP1068" s="239" t="s">
        <v>338</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370</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292</v>
      </c>
      <c r="F1102" s="239"/>
      <c r="G1102" s="239"/>
      <c r="H1102" s="239"/>
      <c r="I1102" s="239"/>
      <c r="J1102" s="239" t="s">
        <v>72</v>
      </c>
      <c r="K1102" s="239"/>
      <c r="L1102" s="239"/>
      <c r="M1102" s="239"/>
      <c r="N1102" s="239"/>
      <c r="O1102" s="239"/>
      <c r="P1102" s="454" t="s">
        <v>16</v>
      </c>
      <c r="Q1102" s="454"/>
      <c r="R1102" s="454"/>
      <c r="S1102" s="454"/>
      <c r="T1102" s="454"/>
      <c r="U1102" s="454"/>
      <c r="V1102" s="454"/>
      <c r="W1102" s="454"/>
      <c r="X1102" s="454"/>
      <c r="Y1102" s="239" t="s">
        <v>290</v>
      </c>
      <c r="Z1102" s="239"/>
      <c r="AA1102" s="239"/>
      <c r="AB1102" s="239"/>
      <c r="AC1102" s="239" t="s">
        <v>291</v>
      </c>
      <c r="AD1102" s="239"/>
      <c r="AE1102" s="239"/>
      <c r="AF1102" s="239"/>
      <c r="AG1102" s="239"/>
      <c r="AH1102" s="454" t="s">
        <v>311</v>
      </c>
      <c r="AI1102" s="454"/>
      <c r="AJ1102" s="454"/>
      <c r="AK1102" s="454"/>
      <c r="AL1102" s="454" t="s">
        <v>15</v>
      </c>
      <c r="AM1102" s="454"/>
      <c r="AN1102" s="454"/>
      <c r="AO1102" s="455"/>
      <c r="AP1102" s="239" t="s">
        <v>365</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62:AH62"/>
    <mergeCell ref="AI62:AL62"/>
    <mergeCell ref="AM62:AP62"/>
    <mergeCell ref="AQ62:AT62"/>
    <mergeCell ref="AU62:AX62"/>
    <mergeCell ref="Y54:AA54"/>
    <mergeCell ref="AB54:AD54"/>
    <mergeCell ref="AE54:AH54"/>
    <mergeCell ref="AE53:AH53"/>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I54:AL54"/>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I34">
    <cfRule type="expression" dxfId="2049" priority="13463">
      <formula>IF(RIGHT(TEXT(AI34,"0.#"),1)=".",FALSE,TRUE)</formula>
    </cfRule>
    <cfRule type="expression" dxfId="2048" priority="13464">
      <formula>IF(RIGHT(TEXT(AI34,"0.#"),1)=".",TRUE,FALSE)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E53">
    <cfRule type="expression" dxfId="2033" priority="13371">
      <formula>IF(RIGHT(TEXT(AE53,"0.#"),1)=".",FALSE,TRUE)</formula>
    </cfRule>
    <cfRule type="expression" dxfId="2032" priority="13372">
      <formula>IF(RIGHT(TEXT(AE53,"0.#"),1)=".",TRUE,FALSE)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40:AO867">
    <cfRule type="expression" dxfId="1799" priority="6631">
      <formula>IF(AND(AL840&gt;=0,RIGHT(TEXT(AL840,"0.#"),1)&lt;&gt;"."),TRUE,FALSE)</formula>
    </cfRule>
    <cfRule type="expression" dxfId="1798" priority="6632">
      <formula>IF(AND(AL840&gt;=0,RIGHT(TEXT(AL840,"0.#"),1)="."),TRUE,FALSE)</formula>
    </cfRule>
    <cfRule type="expression" dxfId="1797" priority="6633">
      <formula>IF(AND(AL840&lt;0,RIGHT(TEXT(AL840,"0.#"),1)&lt;&gt;"."),TRUE,FALSE)</formula>
    </cfRule>
    <cfRule type="expression" dxfId="1796" priority="6634">
      <formula>IF(AND(AL840&lt;0,RIGHT(TEXT(AL840,"0.#"),1)="."),TRUE,FALSE)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40:Y867">
    <cfRule type="expression" dxfId="1725" priority="2959">
      <formula>IF(RIGHT(TEXT(Y840,"0.#"),1)=".",FALSE,TRUE)</formula>
    </cfRule>
    <cfRule type="expression" dxfId="1724" priority="2960">
      <formula>IF(RIGHT(TEXT(Y840,"0.#"),1)=".",TRUE,FALSE)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03:AO1132">
    <cfRule type="expression" dxfId="1695" priority="2865">
      <formula>IF(AND(AL1103&gt;=0,RIGHT(TEXT(AL1103,"0.#"),1)&lt;&gt;"."),TRUE,FALSE)</formula>
    </cfRule>
    <cfRule type="expression" dxfId="1694" priority="2866">
      <formula>IF(AND(AL1103&gt;=0,RIGHT(TEXT(AL1103,"0.#"),1)="."),TRUE,FALSE)</formula>
    </cfRule>
    <cfRule type="expression" dxfId="1693" priority="2867">
      <formula>IF(AND(AL1103&lt;0,RIGHT(TEXT(AL1103,"0.#"),1)&lt;&gt;"."),TRUE,FALSE)</formula>
    </cfRule>
    <cfRule type="expression" dxfId="1692" priority="2868">
      <formula>IF(AND(AL1103&lt;0,RIGHT(TEXT(AL1103,"0.#"),1)="."),TRUE,FALSE)</formula>
    </cfRule>
  </conditionalFormatting>
  <conditionalFormatting sqref="Y1103:Y1132">
    <cfRule type="expression" dxfId="1691" priority="2863">
      <formula>IF(RIGHT(TEXT(Y1103,"0.#"),1)=".",FALSE,TRUE)</formula>
    </cfRule>
    <cfRule type="expression" dxfId="1690" priority="2864">
      <formula>IF(RIGHT(TEXT(Y1103,"0.#"),1)=".",TRUE,FALSE)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38:AO839">
    <cfRule type="expression" dxfId="1681" priority="2817">
      <formula>IF(AND(AL838&gt;=0,RIGHT(TEXT(AL838,"0.#"),1)&lt;&gt;"."),TRUE,FALSE)</formula>
    </cfRule>
    <cfRule type="expression" dxfId="1680" priority="2818">
      <formula>IF(AND(AL838&gt;=0,RIGHT(TEXT(AL838,"0.#"),1)="."),TRUE,FALSE)</formula>
    </cfRule>
    <cfRule type="expression" dxfId="1679" priority="2819">
      <formula>IF(AND(AL838&lt;0,RIGHT(TEXT(AL838,"0.#"),1)&lt;&gt;"."),TRUE,FALSE)</formula>
    </cfRule>
    <cfRule type="expression" dxfId="1678" priority="2820">
      <formula>IF(AND(AL838&lt;0,RIGHT(TEXT(AL838,"0.#"),1)="."),TRUE,FALSE)</formula>
    </cfRule>
  </conditionalFormatting>
  <conditionalFormatting sqref="Y838:Y839">
    <cfRule type="expression" dxfId="1677" priority="2815">
      <formula>IF(RIGHT(TEXT(Y838,"0.#"),1)=".",FALSE,TRUE)</formula>
    </cfRule>
    <cfRule type="expression" dxfId="1676" priority="2816">
      <formula>IF(RIGHT(TEXT(Y838,"0.#"),1)=".",TRUE,FALSE)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73:Y900">
    <cfRule type="expression" dxfId="1359" priority="2075">
      <formula>IF(RIGHT(TEXT(Y873,"0.#"),1)=".",FALSE,TRUE)</formula>
    </cfRule>
    <cfRule type="expression" dxfId="1358" priority="2076">
      <formula>IF(RIGHT(TEXT(Y873,"0.#"),1)=".",TRUE,FALSE)</formula>
    </cfRule>
  </conditionalFormatting>
  <conditionalFormatting sqref="Y871:Y872">
    <cfRule type="expression" dxfId="1357" priority="2069">
      <formula>IF(RIGHT(TEXT(Y871,"0.#"),1)=".",FALSE,TRUE)</formula>
    </cfRule>
    <cfRule type="expression" dxfId="1356" priority="2070">
      <formula>IF(RIGHT(TEXT(Y871,"0.#"),1)=".",TRUE,FALSE)</formula>
    </cfRule>
  </conditionalFormatting>
  <conditionalFormatting sqref="Y906:Y933">
    <cfRule type="expression" dxfId="1355" priority="2063">
      <formula>IF(RIGHT(TEXT(Y906,"0.#"),1)=".",FALSE,TRUE)</formula>
    </cfRule>
    <cfRule type="expression" dxfId="1354" priority="2064">
      <formula>IF(RIGHT(TEXT(Y906,"0.#"),1)=".",TRUE,FALSE)</formula>
    </cfRule>
  </conditionalFormatting>
  <conditionalFormatting sqref="Y904:Y905">
    <cfRule type="expression" dxfId="1353" priority="2057">
      <formula>IF(RIGHT(TEXT(Y904,"0.#"),1)=".",FALSE,TRUE)</formula>
    </cfRule>
    <cfRule type="expression" dxfId="1352" priority="2058">
      <formula>IF(RIGHT(TEXT(Y904,"0.#"),1)=".",TRUE,FALSE)</formula>
    </cfRule>
  </conditionalFormatting>
  <conditionalFormatting sqref="Y939:Y966">
    <cfRule type="expression" dxfId="1351" priority="2051">
      <formula>IF(RIGHT(TEXT(Y939,"0.#"),1)=".",FALSE,TRUE)</formula>
    </cfRule>
    <cfRule type="expression" dxfId="1350" priority="2052">
      <formula>IF(RIGHT(TEXT(Y939,"0.#"),1)=".",TRUE,FALSE)</formula>
    </cfRule>
  </conditionalFormatting>
  <conditionalFormatting sqref="Y937:Y938">
    <cfRule type="expression" dxfId="1349" priority="2045">
      <formula>IF(RIGHT(TEXT(Y937,"0.#"),1)=".",FALSE,TRUE)</formula>
    </cfRule>
    <cfRule type="expression" dxfId="1348" priority="2046">
      <formula>IF(RIGHT(TEXT(Y937,"0.#"),1)=".",TRUE,FALSE)</formula>
    </cfRule>
  </conditionalFormatting>
  <conditionalFormatting sqref="Y972:Y999">
    <cfRule type="expression" dxfId="1347" priority="2039">
      <formula>IF(RIGHT(TEXT(Y972,"0.#"),1)=".",FALSE,TRUE)</formula>
    </cfRule>
    <cfRule type="expression" dxfId="1346" priority="2040">
      <formula>IF(RIGHT(TEXT(Y972,"0.#"),1)=".",TRUE,FALSE)</formula>
    </cfRule>
  </conditionalFormatting>
  <conditionalFormatting sqref="Y970:Y971">
    <cfRule type="expression" dxfId="1345" priority="2033">
      <formula>IF(RIGHT(TEXT(Y970,"0.#"),1)=".",FALSE,TRUE)</formula>
    </cfRule>
    <cfRule type="expression" dxfId="1344" priority="2034">
      <formula>IF(RIGHT(TEXT(Y970,"0.#"),1)=".",TRUE,FALSE)</formula>
    </cfRule>
  </conditionalFormatting>
  <conditionalFormatting sqref="Y1005:Y1032">
    <cfRule type="expression" dxfId="1343" priority="2027">
      <formula>IF(RIGHT(TEXT(Y1005,"0.#"),1)=".",FALSE,TRUE)</formula>
    </cfRule>
    <cfRule type="expression" dxfId="1342" priority="2028">
      <formula>IF(RIGHT(TEXT(Y1005,"0.#"),1)=".",TRUE,FALSE)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73:AO900">
    <cfRule type="expression" dxfId="1263" priority="2077">
      <formula>IF(AND(AL873&gt;=0,RIGHT(TEXT(AL873,"0.#"),1)&lt;&gt;"."),TRUE,FALSE)</formula>
    </cfRule>
    <cfRule type="expression" dxfId="1262" priority="2078">
      <formula>IF(AND(AL873&gt;=0,RIGHT(TEXT(AL873,"0.#"),1)="."),TRUE,FALSE)</formula>
    </cfRule>
    <cfRule type="expression" dxfId="1261" priority="2079">
      <formula>IF(AND(AL873&lt;0,RIGHT(TEXT(AL873,"0.#"),1)&lt;&gt;"."),TRUE,FALSE)</formula>
    </cfRule>
    <cfRule type="expression" dxfId="1260" priority="2080">
      <formula>IF(AND(AL873&lt;0,RIGHT(TEXT(AL873,"0.#"),1)="."),TRUE,FALSE)</formula>
    </cfRule>
  </conditionalFormatting>
  <conditionalFormatting sqref="AL871:AO872">
    <cfRule type="expression" dxfId="1259" priority="2071">
      <formula>IF(AND(AL871&gt;=0,RIGHT(TEXT(AL871,"0.#"),1)&lt;&gt;"."),TRUE,FALSE)</formula>
    </cfRule>
    <cfRule type="expression" dxfId="1258" priority="2072">
      <formula>IF(AND(AL871&gt;=0,RIGHT(TEXT(AL871,"0.#"),1)="."),TRUE,FALSE)</formula>
    </cfRule>
    <cfRule type="expression" dxfId="1257" priority="2073">
      <formula>IF(AND(AL871&lt;0,RIGHT(TEXT(AL871,"0.#"),1)&lt;&gt;"."),TRUE,FALSE)</formula>
    </cfRule>
    <cfRule type="expression" dxfId="1256" priority="2074">
      <formula>IF(AND(AL871&lt;0,RIGHT(TEXT(AL871,"0.#"),1)="."),TRUE,FALSE)</formula>
    </cfRule>
  </conditionalFormatting>
  <conditionalFormatting sqref="AL906:AO933">
    <cfRule type="expression" dxfId="1255" priority="2065">
      <formula>IF(AND(AL906&gt;=0,RIGHT(TEXT(AL906,"0.#"),1)&lt;&gt;"."),TRUE,FALSE)</formula>
    </cfRule>
    <cfRule type="expression" dxfId="1254" priority="2066">
      <formula>IF(AND(AL906&gt;=0,RIGHT(TEXT(AL906,"0.#"),1)="."),TRUE,FALSE)</formula>
    </cfRule>
    <cfRule type="expression" dxfId="1253" priority="2067">
      <formula>IF(AND(AL906&lt;0,RIGHT(TEXT(AL906,"0.#"),1)&lt;&gt;"."),TRUE,FALSE)</formula>
    </cfRule>
    <cfRule type="expression" dxfId="1252" priority="2068">
      <formula>IF(AND(AL906&lt;0,RIGHT(TEXT(AL906,"0.#"),1)="."),TRUE,FALSE)</formula>
    </cfRule>
  </conditionalFormatting>
  <conditionalFormatting sqref="AL904:AO905">
    <cfRule type="expression" dxfId="1251" priority="2059">
      <formula>IF(AND(AL904&gt;=0,RIGHT(TEXT(AL904,"0.#"),1)&lt;&gt;"."),TRUE,FALSE)</formula>
    </cfRule>
    <cfRule type="expression" dxfId="1250" priority="2060">
      <formula>IF(AND(AL904&gt;=0,RIGHT(TEXT(AL904,"0.#"),1)="."),TRUE,FALSE)</formula>
    </cfRule>
    <cfRule type="expression" dxfId="1249" priority="2061">
      <formula>IF(AND(AL904&lt;0,RIGHT(TEXT(AL904,"0.#"),1)&lt;&gt;"."),TRUE,FALSE)</formula>
    </cfRule>
    <cfRule type="expression" dxfId="1248" priority="2062">
      <formula>IF(AND(AL904&lt;0,RIGHT(TEXT(AL904,"0.#"),1)="."),TRUE,FALSE)</formula>
    </cfRule>
  </conditionalFormatting>
  <conditionalFormatting sqref="AL939:AO966">
    <cfRule type="expression" dxfId="1247" priority="2053">
      <formula>IF(AND(AL939&gt;=0,RIGHT(TEXT(AL939,"0.#"),1)&lt;&gt;"."),TRUE,FALSE)</formula>
    </cfRule>
    <cfRule type="expression" dxfId="1246" priority="2054">
      <formula>IF(AND(AL939&gt;=0,RIGHT(TEXT(AL939,"0.#"),1)="."),TRUE,FALSE)</formula>
    </cfRule>
    <cfRule type="expression" dxfId="1245" priority="2055">
      <formula>IF(AND(AL939&lt;0,RIGHT(TEXT(AL939,"0.#"),1)&lt;&gt;"."),TRUE,FALSE)</formula>
    </cfRule>
    <cfRule type="expression" dxfId="1244" priority="2056">
      <formula>IF(AND(AL939&lt;0,RIGHT(TEXT(AL939,"0.#"),1)="."),TRUE,FALSE)</formula>
    </cfRule>
  </conditionalFormatting>
  <conditionalFormatting sqref="AL937:AO938">
    <cfRule type="expression" dxfId="1243" priority="2047">
      <formula>IF(AND(AL937&gt;=0,RIGHT(TEXT(AL937,"0.#"),1)&lt;&gt;"."),TRUE,FALSE)</formula>
    </cfRule>
    <cfRule type="expression" dxfId="1242" priority="2048">
      <formula>IF(AND(AL937&gt;=0,RIGHT(TEXT(AL937,"0.#"),1)="."),TRUE,FALSE)</formula>
    </cfRule>
    <cfRule type="expression" dxfId="1241" priority="2049">
      <formula>IF(AND(AL937&lt;0,RIGHT(TEXT(AL937,"0.#"),1)&lt;&gt;"."),TRUE,FALSE)</formula>
    </cfRule>
    <cfRule type="expression" dxfId="1240" priority="2050">
      <formula>IF(AND(AL937&lt;0,RIGHT(TEXT(AL937,"0.#"),1)="."),TRUE,FALSE)</formula>
    </cfRule>
  </conditionalFormatting>
  <conditionalFormatting sqref="AL972:AO999">
    <cfRule type="expression" dxfId="1239" priority="2041">
      <formula>IF(AND(AL972&gt;=0,RIGHT(TEXT(AL972,"0.#"),1)&lt;&gt;"."),TRUE,FALSE)</formula>
    </cfRule>
    <cfRule type="expression" dxfId="1238" priority="2042">
      <formula>IF(AND(AL972&gt;=0,RIGHT(TEXT(AL972,"0.#"),1)="."),TRUE,FALSE)</formula>
    </cfRule>
    <cfRule type="expression" dxfId="1237" priority="2043">
      <formula>IF(AND(AL972&lt;0,RIGHT(TEXT(AL972,"0.#"),1)&lt;&gt;"."),TRUE,FALSE)</formula>
    </cfRule>
    <cfRule type="expression" dxfId="1236" priority="2044">
      <formula>IF(AND(AL972&lt;0,RIGHT(TEXT(AL972,"0.#"),1)="."),TRUE,FALSE)</formula>
    </cfRule>
  </conditionalFormatting>
  <conditionalFormatting sqref="AL970:AO971">
    <cfRule type="expression" dxfId="1235" priority="2035">
      <formula>IF(AND(AL970&gt;=0,RIGHT(TEXT(AL970,"0.#"),1)&lt;&gt;"."),TRUE,FALSE)</formula>
    </cfRule>
    <cfRule type="expression" dxfId="1234" priority="2036">
      <formula>IF(AND(AL970&gt;=0,RIGHT(TEXT(AL970,"0.#"),1)="."),TRUE,FALSE)</formula>
    </cfRule>
    <cfRule type="expression" dxfId="1233" priority="2037">
      <formula>IF(AND(AL970&lt;0,RIGHT(TEXT(AL970,"0.#"),1)&lt;&gt;"."),TRUE,FALSE)</formula>
    </cfRule>
    <cfRule type="expression" dxfId="1232" priority="2038">
      <formula>IF(AND(AL970&lt;0,RIGHT(TEXT(AL970,"0.#"),1)="."),TRUE,FALSE)</formula>
    </cfRule>
  </conditionalFormatting>
  <conditionalFormatting sqref="AL1005:AO1032">
    <cfRule type="expression" dxfId="1231" priority="2029">
      <formula>IF(AND(AL1005&gt;=0,RIGHT(TEXT(AL1005,"0.#"),1)&lt;&gt;"."),TRUE,FALSE)</formula>
    </cfRule>
    <cfRule type="expression" dxfId="1230" priority="2030">
      <formula>IF(AND(AL1005&gt;=0,RIGHT(TEXT(AL1005,"0.#"),1)="."),TRUE,FALSE)</formula>
    </cfRule>
    <cfRule type="expression" dxfId="1229" priority="2031">
      <formula>IF(AND(AL1005&lt;0,RIGHT(TEXT(AL1005,"0.#"),1)&lt;&gt;"."),TRUE,FALSE)</formula>
    </cfRule>
    <cfRule type="expression" dxfId="1228" priority="2032">
      <formula>IF(AND(AL1005&lt;0,RIGHT(TEXT(AL1005,"0.#"),1)="."),TRUE,FALSE)</formula>
    </cfRule>
  </conditionalFormatting>
  <conditionalFormatting sqref="AL1003:AO1004">
    <cfRule type="expression" dxfId="1227" priority="2023">
      <formula>IF(AND(AL1003&gt;=0,RIGHT(TEXT(AL1003,"0.#"),1)&lt;&gt;"."),TRUE,FALSE)</formula>
    </cfRule>
    <cfRule type="expression" dxfId="1226" priority="2024">
      <formula>IF(AND(AL1003&gt;=0,RIGHT(TEXT(AL1003,"0.#"),1)="."),TRUE,FALSE)</formula>
    </cfRule>
    <cfRule type="expression" dxfId="1225" priority="2025">
      <formula>IF(AND(AL1003&lt;0,RIGHT(TEXT(AL1003,"0.#"),1)&lt;&gt;"."),TRUE,FALSE)</formula>
    </cfRule>
    <cfRule type="expression" dxfId="1224" priority="2026">
      <formula>IF(AND(AL1003&lt;0,RIGHT(TEXT(AL1003,"0.#"),1)="."),TRUE,FALSE)</formula>
    </cfRule>
  </conditionalFormatting>
  <conditionalFormatting sqref="Y1003:Y1004">
    <cfRule type="expression" dxfId="1223" priority="2021">
      <formula>IF(RIGHT(TEXT(Y1003,"0.#"),1)=".",FALSE,TRUE)</formula>
    </cfRule>
    <cfRule type="expression" dxfId="1222" priority="2022">
      <formula>IF(RIGHT(TEXT(Y1003,"0.#"),1)=".",TRUE,FALSE)</formula>
    </cfRule>
  </conditionalFormatting>
  <conditionalFormatting sqref="AL1038:AO1065">
    <cfRule type="expression" dxfId="1221" priority="2017">
      <formula>IF(AND(AL1038&gt;=0,RIGHT(TEXT(AL1038,"0.#"),1)&lt;&gt;"."),TRUE,FALSE)</formula>
    </cfRule>
    <cfRule type="expression" dxfId="1220" priority="2018">
      <formula>IF(AND(AL1038&gt;=0,RIGHT(TEXT(AL1038,"0.#"),1)="."),TRUE,FALSE)</formula>
    </cfRule>
    <cfRule type="expression" dxfId="1219" priority="2019">
      <formula>IF(AND(AL1038&lt;0,RIGHT(TEXT(AL1038,"0.#"),1)&lt;&gt;"."),TRUE,FALSE)</formula>
    </cfRule>
    <cfRule type="expression" dxfId="1218" priority="2020">
      <formula>IF(AND(AL1038&lt;0,RIGHT(TEXT(AL1038,"0.#"),1)="."),TRUE,FALSE)</formula>
    </cfRule>
  </conditionalFormatting>
  <conditionalFormatting sqref="Y1038:Y1065">
    <cfRule type="expression" dxfId="1217" priority="2015">
      <formula>IF(RIGHT(TEXT(Y1038,"0.#"),1)=".",FALSE,TRUE)</formula>
    </cfRule>
    <cfRule type="expression" dxfId="1216" priority="2016">
      <formula>IF(RIGHT(TEXT(Y1038,"0.#"),1)=".",TRUE,FALSE)</formula>
    </cfRule>
  </conditionalFormatting>
  <conditionalFormatting sqref="AL1036:AO1037">
    <cfRule type="expression" dxfId="1215" priority="2011">
      <formula>IF(AND(AL1036&gt;=0,RIGHT(TEXT(AL1036,"0.#"),1)&lt;&gt;"."),TRUE,FALSE)</formula>
    </cfRule>
    <cfRule type="expression" dxfId="1214" priority="2012">
      <formula>IF(AND(AL1036&gt;=0,RIGHT(TEXT(AL1036,"0.#"),1)="."),TRUE,FALSE)</formula>
    </cfRule>
    <cfRule type="expression" dxfId="1213" priority="2013">
      <formula>IF(AND(AL1036&lt;0,RIGHT(TEXT(AL1036,"0.#"),1)&lt;&gt;"."),TRUE,FALSE)</formula>
    </cfRule>
    <cfRule type="expression" dxfId="1212" priority="2014">
      <formula>IF(AND(AL1036&lt;0,RIGHT(TEXT(AL1036,"0.#"),1)="."),TRUE,FALSE)</formula>
    </cfRule>
  </conditionalFormatting>
  <conditionalFormatting sqref="Y1036:Y1037">
    <cfRule type="expression" dxfId="1211" priority="2009">
      <formula>IF(RIGHT(TEXT(Y1036,"0.#"),1)=".",FALSE,TRUE)</formula>
    </cfRule>
    <cfRule type="expression" dxfId="1210" priority="2010">
      <formula>IF(RIGHT(TEXT(Y1036,"0.#"),1)=".",TRUE,FALSE)</formula>
    </cfRule>
  </conditionalFormatting>
  <conditionalFormatting sqref="AL1071:AO1098">
    <cfRule type="expression" dxfId="1209" priority="2005">
      <formula>IF(AND(AL1071&gt;=0,RIGHT(TEXT(AL1071,"0.#"),1)&lt;&gt;"."),TRUE,FALSE)</formula>
    </cfRule>
    <cfRule type="expression" dxfId="1208" priority="2006">
      <formula>IF(AND(AL1071&gt;=0,RIGHT(TEXT(AL1071,"0.#"),1)="."),TRUE,FALSE)</formula>
    </cfRule>
    <cfRule type="expression" dxfId="1207" priority="2007">
      <formula>IF(AND(AL1071&lt;0,RIGHT(TEXT(AL1071,"0.#"),1)&lt;&gt;"."),TRUE,FALSE)</formula>
    </cfRule>
    <cfRule type="expression" dxfId="1206" priority="2008">
      <formula>IF(AND(AL1071&lt;0,RIGHT(TEXT(AL1071,"0.#"),1)="."),TRUE,FALSE)</formula>
    </cfRule>
  </conditionalFormatting>
  <conditionalFormatting sqref="Y1071:Y1098">
    <cfRule type="expression" dxfId="1205" priority="2003">
      <formula>IF(RIGHT(TEXT(Y1071,"0.#"),1)=".",FALSE,TRUE)</formula>
    </cfRule>
    <cfRule type="expression" dxfId="1204" priority="2004">
      <formula>IF(RIGHT(TEXT(Y1071,"0.#"),1)=".",TRUE,FALSE)</formula>
    </cfRule>
  </conditionalFormatting>
  <conditionalFormatting sqref="AL1069:AO1070">
    <cfRule type="expression" dxfId="1203" priority="1999">
      <formula>IF(AND(AL1069&gt;=0,RIGHT(TEXT(AL1069,"0.#"),1)&lt;&gt;"."),TRUE,FALSE)</formula>
    </cfRule>
    <cfRule type="expression" dxfId="1202" priority="2000">
      <formula>IF(AND(AL1069&gt;=0,RIGHT(TEXT(AL1069,"0.#"),1)="."),TRUE,FALSE)</formula>
    </cfRule>
    <cfRule type="expression" dxfId="1201" priority="2001">
      <formula>IF(AND(AL1069&lt;0,RIGHT(TEXT(AL1069,"0.#"),1)&lt;&gt;"."),TRUE,FALSE)</formula>
    </cfRule>
    <cfRule type="expression" dxfId="1200" priority="2002">
      <formula>IF(AND(AL1069&lt;0,RIGHT(TEXT(AL1069,"0.#"),1)="."),TRUE,FALSE)</formula>
    </cfRule>
  </conditionalFormatting>
  <conditionalFormatting sqref="Y1069:Y1070">
    <cfRule type="expression" dxfId="1199" priority="1997">
      <formula>IF(RIGHT(TEXT(Y1069,"0.#"),1)=".",FALSE,TRUE)</formula>
    </cfRule>
    <cfRule type="expression" dxfId="1198" priority="1998">
      <formula>IF(RIGHT(TEXT(Y1069,"0.#"),1)=".",TRUE,FALSE)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W23:AC23">
    <cfRule type="expression" dxfId="3" priority="5">
      <formula>IF(RIGHT(TEXT(W23,"0.#"),1)=".",FALSE,TRUE)</formula>
    </cfRule>
    <cfRule type="expression" dxfId="2" priority="6">
      <formula>IF(RIGHT(TEXT(W23,"0.#"),1)=".",TRUE,FALSE)</formula>
    </cfRule>
  </conditionalFormatting>
  <conditionalFormatting sqref="AI54">
    <cfRule type="expression" dxfId="1" priority="1">
      <formula>IF(RIGHT(TEXT(AI54,"0.#"),1)=".",FALSE,TRUE)</formula>
    </cfRule>
    <cfRule type="expression" dxfId="0" priority="2">
      <formula>IF(RIGHT(TEXT(AI54,"0.#"),1)=".",TRUE,FALSE)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P29:AC29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E53:AE55 AI53 AI55">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79" max="49" man="1"/>
    <brk id="129" max="49" man="1"/>
    <brk id="699" max="49" man="1"/>
    <brk id="727" max="49" man="1"/>
    <brk id="740" max="49" man="1"/>
    <brk id="779" max="49" man="1"/>
    <brk id="847" max="49" man="1"/>
    <brk id="86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4" sqref="U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22</v>
      </c>
      <c r="G1" s="59" t="s">
        <v>123</v>
      </c>
      <c r="K1" s="64" t="s">
        <v>159</v>
      </c>
      <c r="L1" s="52" t="s">
        <v>123</v>
      </c>
      <c r="O1" s="49"/>
      <c r="P1" s="59" t="s">
        <v>14</v>
      </c>
      <c r="Q1" s="59" t="s">
        <v>123</v>
      </c>
      <c r="T1" s="49"/>
      <c r="U1" s="65" t="s">
        <v>249</v>
      </c>
      <c r="W1" s="65" t="s">
        <v>248</v>
      </c>
      <c r="Y1" s="65" t="s">
        <v>28</v>
      </c>
      <c r="Z1" s="67"/>
      <c r="AA1" s="65" t="s">
        <v>135</v>
      </c>
      <c r="AB1" s="69"/>
      <c r="AC1" s="65" t="s">
        <v>62</v>
      </c>
      <c r="AD1" s="50"/>
      <c r="AE1" s="65" t="s">
        <v>97</v>
      </c>
      <c r="AF1" s="67"/>
      <c r="AG1" s="71" t="s">
        <v>291</v>
      </c>
      <c r="AI1" s="71" t="s">
        <v>303</v>
      </c>
      <c r="AK1" s="71" t="s">
        <v>313</v>
      </c>
      <c r="AM1" s="74"/>
      <c r="AN1" s="74"/>
      <c r="AP1" s="50" t="s">
        <v>378</v>
      </c>
    </row>
    <row r="2" spans="1:42" ht="13.5" customHeight="1" x14ac:dyDescent="0.15">
      <c r="A2" s="53" t="s">
        <v>138</v>
      </c>
      <c r="B2" s="56"/>
      <c r="C2" s="49" t="str">
        <f t="shared" ref="C2:C24" si="0">IF(B2="","",A2)</f>
        <v/>
      </c>
      <c r="D2" s="49" t="str">
        <f>IF(C2="","",IF(D1&lt;&gt;"",CONCATENATE(D1,"、",C2),C2))</f>
        <v/>
      </c>
      <c r="F2" s="60" t="s">
        <v>121</v>
      </c>
      <c r="G2" s="62" t="s">
        <v>498</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244</v>
      </c>
      <c r="W2" s="66" t="s">
        <v>173</v>
      </c>
      <c r="Y2" s="66" t="s">
        <v>117</v>
      </c>
      <c r="Z2" s="67"/>
      <c r="AA2" s="66" t="s">
        <v>337</v>
      </c>
      <c r="AB2" s="69"/>
      <c r="AC2" s="70" t="s">
        <v>207</v>
      </c>
      <c r="AD2" s="50"/>
      <c r="AE2" s="66" t="s">
        <v>150</v>
      </c>
      <c r="AF2" s="67"/>
      <c r="AG2" s="72" t="s">
        <v>19</v>
      </c>
      <c r="AI2" s="71" t="s">
        <v>406</v>
      </c>
      <c r="AK2" s="71" t="s">
        <v>314</v>
      </c>
      <c r="AM2" s="74"/>
      <c r="AN2" s="74"/>
      <c r="AP2" s="72" t="s">
        <v>19</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126</v>
      </c>
      <c r="Q3" s="62"/>
      <c r="R3" s="49" t="str">
        <f t="shared" si="3"/>
        <v/>
      </c>
      <c r="S3" s="49" t="str">
        <f t="shared" ref="S3:S8" si="7">IF(R3="",S2,IF(S2&lt;&gt;"",CONCATENATE(S2,"、",R3),R3))</f>
        <v/>
      </c>
      <c r="T3" s="49"/>
      <c r="U3" s="66" t="s">
        <v>408</v>
      </c>
      <c r="W3" s="66" t="s">
        <v>219</v>
      </c>
      <c r="Y3" s="66" t="s">
        <v>119</v>
      </c>
      <c r="Z3" s="67"/>
      <c r="AA3" s="66" t="s">
        <v>476</v>
      </c>
      <c r="AB3" s="69"/>
      <c r="AC3" s="70" t="s">
        <v>198</v>
      </c>
      <c r="AD3" s="50"/>
      <c r="AE3" s="66" t="s">
        <v>251</v>
      </c>
      <c r="AF3" s="67"/>
      <c r="AG3" s="72" t="s">
        <v>339</v>
      </c>
      <c r="AI3" s="71" t="s">
        <v>116</v>
      </c>
      <c r="AK3" s="71" t="str">
        <f t="shared" ref="AK3:AK27" si="8">CHAR(CODE(AK2)+1)</f>
        <v>B</v>
      </c>
      <c r="AM3" s="74"/>
      <c r="AN3" s="74"/>
      <c r="AP3" s="72" t="s">
        <v>339</v>
      </c>
    </row>
    <row r="4" spans="1:42" ht="13.5" customHeight="1" x14ac:dyDescent="0.15">
      <c r="A4" s="53" t="s">
        <v>141</v>
      </c>
      <c r="B4" s="56"/>
      <c r="C4" s="49" t="str">
        <f t="shared" si="0"/>
        <v/>
      </c>
      <c r="D4" s="49" t="str">
        <f t="shared" si="4"/>
        <v/>
      </c>
      <c r="F4" s="61" t="s">
        <v>177</v>
      </c>
      <c r="G4" s="62"/>
      <c r="H4" s="49" t="str">
        <f t="shared" si="1"/>
        <v/>
      </c>
      <c r="I4" s="49" t="str">
        <f t="shared" si="5"/>
        <v>一般会計</v>
      </c>
      <c r="K4" s="53" t="s">
        <v>74</v>
      </c>
      <c r="L4" s="56"/>
      <c r="M4" s="49" t="str">
        <f t="shared" si="2"/>
        <v/>
      </c>
      <c r="N4" s="49" t="str">
        <f t="shared" si="6"/>
        <v/>
      </c>
      <c r="O4" s="49"/>
      <c r="P4" s="60" t="s">
        <v>128</v>
      </c>
      <c r="Q4" s="62" t="s">
        <v>498</v>
      </c>
      <c r="R4" s="49" t="str">
        <f t="shared" si="3"/>
        <v>補助</v>
      </c>
      <c r="S4" s="49" t="str">
        <f t="shared" si="7"/>
        <v>補助</v>
      </c>
      <c r="T4" s="49"/>
      <c r="U4" s="66" t="s">
        <v>163</v>
      </c>
      <c r="W4" s="66" t="s">
        <v>221</v>
      </c>
      <c r="Y4" s="66" t="s">
        <v>9</v>
      </c>
      <c r="Z4" s="67"/>
      <c r="AA4" s="66" t="s">
        <v>107</v>
      </c>
      <c r="AB4" s="69"/>
      <c r="AC4" s="66" t="s">
        <v>179</v>
      </c>
      <c r="AD4" s="50"/>
      <c r="AE4" s="66" t="s">
        <v>211</v>
      </c>
      <c r="AF4" s="67"/>
      <c r="AG4" s="72" t="s">
        <v>187</v>
      </c>
      <c r="AI4" s="71" t="s">
        <v>305</v>
      </c>
      <c r="AK4" s="71" t="str">
        <f t="shared" si="8"/>
        <v>C</v>
      </c>
      <c r="AM4" s="74"/>
      <c r="AN4" s="74"/>
      <c r="AP4" s="72" t="s">
        <v>187</v>
      </c>
    </row>
    <row r="5" spans="1:42" ht="13.5" customHeight="1" x14ac:dyDescent="0.15">
      <c r="A5" s="53" t="s">
        <v>143</v>
      </c>
      <c r="B5" s="56"/>
      <c r="C5" s="49" t="str">
        <f t="shared" si="0"/>
        <v/>
      </c>
      <c r="D5" s="49" t="str">
        <f t="shared" si="4"/>
        <v/>
      </c>
      <c r="F5" s="61" t="s">
        <v>57</v>
      </c>
      <c r="G5" s="62"/>
      <c r="H5" s="49" t="str">
        <f t="shared" si="1"/>
        <v/>
      </c>
      <c r="I5" s="49" t="str">
        <f t="shared" si="5"/>
        <v>一般会計</v>
      </c>
      <c r="K5" s="53" t="s">
        <v>165</v>
      </c>
      <c r="L5" s="56"/>
      <c r="M5" s="49" t="str">
        <f t="shared" si="2"/>
        <v/>
      </c>
      <c r="N5" s="49" t="str">
        <f t="shared" si="6"/>
        <v/>
      </c>
      <c r="O5" s="49"/>
      <c r="P5" s="60" t="s">
        <v>129</v>
      </c>
      <c r="Q5" s="62"/>
      <c r="R5" s="49" t="str">
        <f t="shared" si="3"/>
        <v/>
      </c>
      <c r="S5" s="49" t="str">
        <f t="shared" si="7"/>
        <v>補助</v>
      </c>
      <c r="T5" s="49"/>
      <c r="W5" s="66" t="s">
        <v>364</v>
      </c>
      <c r="Y5" s="66" t="s">
        <v>316</v>
      </c>
      <c r="Z5" s="67"/>
      <c r="AA5" s="66" t="s">
        <v>232</v>
      </c>
      <c r="AB5" s="69"/>
      <c r="AC5" s="66" t="s">
        <v>32</v>
      </c>
      <c r="AD5" s="69"/>
      <c r="AE5" s="66" t="s">
        <v>384</v>
      </c>
      <c r="AF5" s="67"/>
      <c r="AG5" s="72" t="s">
        <v>323</v>
      </c>
      <c r="AI5" s="71" t="s">
        <v>357</v>
      </c>
      <c r="AK5" s="71" t="str">
        <f t="shared" si="8"/>
        <v>D</v>
      </c>
      <c r="AP5" s="72" t="s">
        <v>323</v>
      </c>
    </row>
    <row r="6" spans="1:42" ht="13.5" customHeight="1" x14ac:dyDescent="0.15">
      <c r="A6" s="53" t="s">
        <v>144</v>
      </c>
      <c r="B6" s="56"/>
      <c r="C6" s="49" t="str">
        <f t="shared" si="0"/>
        <v/>
      </c>
      <c r="D6" s="49" t="str">
        <f t="shared" si="4"/>
        <v/>
      </c>
      <c r="F6" s="61" t="s">
        <v>178</v>
      </c>
      <c r="G6" s="62"/>
      <c r="H6" s="49" t="str">
        <f t="shared" si="1"/>
        <v/>
      </c>
      <c r="I6" s="49" t="str">
        <f t="shared" si="5"/>
        <v>一般会計</v>
      </c>
      <c r="K6" s="53" t="s">
        <v>168</v>
      </c>
      <c r="L6" s="56" t="s">
        <v>498</v>
      </c>
      <c r="M6" s="49" t="str">
        <f t="shared" si="2"/>
        <v>公共事業</v>
      </c>
      <c r="N6" s="49" t="str">
        <f t="shared" si="6"/>
        <v>公共事業</v>
      </c>
      <c r="O6" s="49"/>
      <c r="P6" s="60" t="s">
        <v>130</v>
      </c>
      <c r="Q6" s="62"/>
      <c r="R6" s="49" t="str">
        <f t="shared" si="3"/>
        <v/>
      </c>
      <c r="S6" s="49" t="str">
        <f t="shared" si="7"/>
        <v>補助</v>
      </c>
      <c r="T6" s="49"/>
      <c r="U6" s="66" t="s">
        <v>392</v>
      </c>
      <c r="W6" s="66" t="s">
        <v>222</v>
      </c>
      <c r="Y6" s="66" t="s">
        <v>416</v>
      </c>
      <c r="Z6" s="67"/>
      <c r="AA6" s="66" t="s">
        <v>284</v>
      </c>
      <c r="AB6" s="69"/>
      <c r="AC6" s="66" t="s">
        <v>208</v>
      </c>
      <c r="AD6" s="69"/>
      <c r="AE6" s="66" t="s">
        <v>390</v>
      </c>
      <c r="AF6" s="67"/>
      <c r="AG6" s="72" t="s">
        <v>388</v>
      </c>
      <c r="AI6" s="71" t="s">
        <v>409</v>
      </c>
      <c r="AK6" s="71" t="str">
        <f t="shared" si="8"/>
        <v>E</v>
      </c>
      <c r="AP6" s="72" t="s">
        <v>388</v>
      </c>
    </row>
    <row r="7" spans="1:42" ht="13.5" customHeight="1" x14ac:dyDescent="0.15">
      <c r="A7" s="53" t="s">
        <v>109</v>
      </c>
      <c r="B7" s="56"/>
      <c r="C7" s="49" t="str">
        <f t="shared" si="0"/>
        <v/>
      </c>
      <c r="D7" s="49" t="str">
        <f t="shared" si="4"/>
        <v/>
      </c>
      <c r="F7" s="61" t="s">
        <v>38</v>
      </c>
      <c r="G7" s="62"/>
      <c r="H7" s="49" t="str">
        <f t="shared" si="1"/>
        <v/>
      </c>
      <c r="I7" s="49" t="str">
        <f t="shared" si="5"/>
        <v>一般会計</v>
      </c>
      <c r="K7" s="53" t="s">
        <v>133</v>
      </c>
      <c r="L7" s="56"/>
      <c r="M7" s="49" t="str">
        <f t="shared" si="2"/>
        <v/>
      </c>
      <c r="N7" s="49" t="str">
        <f t="shared" si="6"/>
        <v>公共事業</v>
      </c>
      <c r="O7" s="49"/>
      <c r="P7" s="60" t="s">
        <v>131</v>
      </c>
      <c r="Q7" s="62"/>
      <c r="R7" s="49" t="str">
        <f t="shared" si="3"/>
        <v/>
      </c>
      <c r="S7" s="49" t="str">
        <f t="shared" si="7"/>
        <v>補助</v>
      </c>
      <c r="T7" s="49"/>
      <c r="U7" s="66" t="s">
        <v>244</v>
      </c>
      <c r="W7" s="66" t="s">
        <v>223</v>
      </c>
      <c r="Y7" s="66" t="s">
        <v>387</v>
      </c>
      <c r="Z7" s="67"/>
      <c r="AA7" s="66" t="s">
        <v>344</v>
      </c>
      <c r="AB7" s="69"/>
      <c r="AC7" s="69"/>
      <c r="AD7" s="69"/>
      <c r="AE7" s="66" t="s">
        <v>208</v>
      </c>
      <c r="AF7" s="67"/>
      <c r="AG7" s="72" t="s">
        <v>368</v>
      </c>
      <c r="AH7" s="75"/>
      <c r="AI7" s="72" t="s">
        <v>264</v>
      </c>
      <c r="AK7" s="71" t="str">
        <f t="shared" si="8"/>
        <v>F</v>
      </c>
      <c r="AP7" s="72" t="s">
        <v>368</v>
      </c>
    </row>
    <row r="8" spans="1:42" ht="13.5" customHeight="1" x14ac:dyDescent="0.15">
      <c r="A8" s="53" t="s">
        <v>60</v>
      </c>
      <c r="B8" s="56"/>
      <c r="C8" s="49" t="str">
        <f t="shared" si="0"/>
        <v/>
      </c>
      <c r="D8" s="49" t="str">
        <f t="shared" si="4"/>
        <v/>
      </c>
      <c r="F8" s="61" t="s">
        <v>180</v>
      </c>
      <c r="G8" s="62"/>
      <c r="H8" s="49" t="str">
        <f t="shared" si="1"/>
        <v/>
      </c>
      <c r="I8" s="49" t="str">
        <f t="shared" si="5"/>
        <v>一般会計</v>
      </c>
      <c r="K8" s="53" t="s">
        <v>170</v>
      </c>
      <c r="L8" s="56"/>
      <c r="M8" s="49" t="str">
        <f t="shared" si="2"/>
        <v/>
      </c>
      <c r="N8" s="49" t="str">
        <f t="shared" si="6"/>
        <v>公共事業</v>
      </c>
      <c r="O8" s="49"/>
      <c r="P8" s="60" t="s">
        <v>132</v>
      </c>
      <c r="Q8" s="62"/>
      <c r="R8" s="49" t="str">
        <f t="shared" si="3"/>
        <v/>
      </c>
      <c r="S8" s="49" t="str">
        <f t="shared" si="7"/>
        <v>補助</v>
      </c>
      <c r="T8" s="49"/>
      <c r="U8" s="66" t="s">
        <v>355</v>
      </c>
      <c r="W8" s="66" t="s">
        <v>225</v>
      </c>
      <c r="Y8" s="66" t="s">
        <v>417</v>
      </c>
      <c r="Z8" s="67"/>
      <c r="AA8" s="66" t="s">
        <v>477</v>
      </c>
      <c r="AB8" s="69"/>
      <c r="AC8" s="69"/>
      <c r="AD8" s="69"/>
      <c r="AE8" s="69"/>
      <c r="AF8" s="67"/>
      <c r="AG8" s="72" t="s">
        <v>227</v>
      </c>
      <c r="AI8" s="71" t="s">
        <v>351</v>
      </c>
      <c r="AK8" s="71" t="str">
        <f t="shared" si="8"/>
        <v>G</v>
      </c>
      <c r="AP8" s="72" t="s">
        <v>227</v>
      </c>
    </row>
    <row r="9" spans="1:42" ht="13.5" customHeight="1" x14ac:dyDescent="0.15">
      <c r="A9" s="53" t="s">
        <v>145</v>
      </c>
      <c r="B9" s="56"/>
      <c r="C9" s="49" t="str">
        <f t="shared" si="0"/>
        <v/>
      </c>
      <c r="D9" s="49" t="str">
        <f t="shared" si="4"/>
        <v/>
      </c>
      <c r="F9" s="61" t="s">
        <v>341</v>
      </c>
      <c r="G9" s="62"/>
      <c r="H9" s="49" t="str">
        <f t="shared" si="1"/>
        <v/>
      </c>
      <c r="I9" s="49" t="str">
        <f t="shared" si="5"/>
        <v>一般会計</v>
      </c>
      <c r="K9" s="53" t="s">
        <v>172</v>
      </c>
      <c r="L9" s="56"/>
      <c r="M9" s="49" t="str">
        <f t="shared" si="2"/>
        <v/>
      </c>
      <c r="N9" s="49" t="str">
        <f t="shared" si="6"/>
        <v>公共事業</v>
      </c>
      <c r="O9" s="49"/>
      <c r="P9" s="49"/>
      <c r="Q9" s="63"/>
      <c r="T9" s="49"/>
      <c r="U9" s="66" t="s">
        <v>401</v>
      </c>
      <c r="W9" s="66" t="s">
        <v>226</v>
      </c>
      <c r="Y9" s="66" t="s">
        <v>334</v>
      </c>
      <c r="Z9" s="67"/>
      <c r="AA9" s="66" t="s">
        <v>478</v>
      </c>
      <c r="AB9" s="69"/>
      <c r="AC9" s="69"/>
      <c r="AD9" s="69"/>
      <c r="AE9" s="69"/>
      <c r="AF9" s="67"/>
      <c r="AG9" s="72" t="s">
        <v>389</v>
      </c>
      <c r="AI9" s="73"/>
      <c r="AK9" s="71" t="str">
        <f t="shared" si="8"/>
        <v>H</v>
      </c>
      <c r="AP9" s="72" t="s">
        <v>389</v>
      </c>
    </row>
    <row r="10" spans="1:42" ht="13.5" customHeight="1" x14ac:dyDescent="0.15">
      <c r="A10" s="53" t="s">
        <v>245</v>
      </c>
      <c r="B10" s="56" t="s">
        <v>498</v>
      </c>
      <c r="C10" s="49" t="str">
        <f t="shared" si="0"/>
        <v>国土強靱化施策</v>
      </c>
      <c r="D10" s="49" t="str">
        <f t="shared" si="4"/>
        <v>国土強靱化施策</v>
      </c>
      <c r="F10" s="61" t="s">
        <v>181</v>
      </c>
      <c r="G10" s="62"/>
      <c r="H10" s="49" t="str">
        <f t="shared" si="1"/>
        <v/>
      </c>
      <c r="I10" s="49" t="str">
        <f t="shared" si="5"/>
        <v>一般会計</v>
      </c>
      <c r="K10" s="53" t="s">
        <v>366</v>
      </c>
      <c r="L10" s="56"/>
      <c r="M10" s="49" t="str">
        <f t="shared" si="2"/>
        <v/>
      </c>
      <c r="N10" s="49" t="str">
        <f t="shared" si="6"/>
        <v>公共事業</v>
      </c>
      <c r="O10" s="49"/>
      <c r="P10" s="49" t="str">
        <f>S8</f>
        <v>補助</v>
      </c>
      <c r="Q10" s="63"/>
      <c r="T10" s="49"/>
      <c r="W10" s="66" t="s">
        <v>228</v>
      </c>
      <c r="Y10" s="66" t="s">
        <v>418</v>
      </c>
      <c r="Z10" s="67"/>
      <c r="AA10" s="66" t="s">
        <v>479</v>
      </c>
      <c r="AB10" s="69"/>
      <c r="AC10" s="69"/>
      <c r="AD10" s="69"/>
      <c r="AE10" s="69"/>
      <c r="AF10" s="67"/>
      <c r="AG10" s="72" t="s">
        <v>381</v>
      </c>
      <c r="AK10" s="71" t="str">
        <f t="shared" si="8"/>
        <v>I</v>
      </c>
      <c r="AP10" s="71" t="s">
        <v>132</v>
      </c>
    </row>
    <row r="11" spans="1:42" ht="13.5" customHeight="1" x14ac:dyDescent="0.15">
      <c r="A11" s="53" t="s">
        <v>146</v>
      </c>
      <c r="B11" s="56"/>
      <c r="C11" s="49" t="str">
        <f t="shared" si="0"/>
        <v/>
      </c>
      <c r="D11" s="49" t="str">
        <f t="shared" si="4"/>
        <v>国土強靱化施策</v>
      </c>
      <c r="F11" s="61" t="s">
        <v>182</v>
      </c>
      <c r="G11" s="62"/>
      <c r="H11" s="49" t="str">
        <f t="shared" si="1"/>
        <v/>
      </c>
      <c r="I11" s="49" t="str">
        <f t="shared" si="5"/>
        <v>一般会計</v>
      </c>
      <c r="K11" s="53" t="s">
        <v>174</v>
      </c>
      <c r="L11" s="56"/>
      <c r="M11" s="49" t="str">
        <f t="shared" si="2"/>
        <v/>
      </c>
      <c r="N11" s="49" t="str">
        <f t="shared" si="6"/>
        <v>公共事業</v>
      </c>
      <c r="O11" s="49"/>
      <c r="P11" s="49"/>
      <c r="Q11" s="63"/>
      <c r="T11" s="49"/>
      <c r="W11" s="66" t="s">
        <v>231</v>
      </c>
      <c r="Y11" s="66" t="s">
        <v>112</v>
      </c>
      <c r="Z11" s="67"/>
      <c r="AA11" s="66" t="s">
        <v>480</v>
      </c>
      <c r="AB11" s="69"/>
      <c r="AC11" s="69"/>
      <c r="AD11" s="69"/>
      <c r="AE11" s="69"/>
      <c r="AF11" s="67"/>
      <c r="AG11" s="71" t="s">
        <v>382</v>
      </c>
      <c r="AK11" s="71" t="str">
        <f t="shared" si="8"/>
        <v>J</v>
      </c>
    </row>
    <row r="12" spans="1:42" ht="13.5" customHeight="1" x14ac:dyDescent="0.15">
      <c r="A12" s="53" t="s">
        <v>151</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134</v>
      </c>
      <c r="Y12" s="66" t="s">
        <v>421</v>
      </c>
      <c r="Z12" s="67"/>
      <c r="AA12" s="66" t="s">
        <v>481</v>
      </c>
      <c r="AB12" s="69"/>
      <c r="AC12" s="69"/>
      <c r="AD12" s="69"/>
      <c r="AE12" s="69"/>
      <c r="AF12" s="67"/>
      <c r="AG12" s="71" t="s">
        <v>325</v>
      </c>
      <c r="AK12" s="71" t="str">
        <f t="shared" si="8"/>
        <v>K</v>
      </c>
    </row>
    <row r="13" spans="1:42" ht="13.5" customHeight="1" x14ac:dyDescent="0.15">
      <c r="A13" s="53" t="s">
        <v>154</v>
      </c>
      <c r="B13" s="56"/>
      <c r="C13" s="49" t="str">
        <f t="shared" si="0"/>
        <v/>
      </c>
      <c r="D13" s="49" t="str">
        <f t="shared" si="4"/>
        <v>国土強靱化施策</v>
      </c>
      <c r="F13" s="61" t="s">
        <v>183</v>
      </c>
      <c r="G13" s="62"/>
      <c r="H13" s="49" t="str">
        <f t="shared" si="1"/>
        <v/>
      </c>
      <c r="I13" s="49" t="str">
        <f t="shared" si="5"/>
        <v>一般会計</v>
      </c>
      <c r="K13" s="49" t="str">
        <f>N11</f>
        <v>公共事業</v>
      </c>
      <c r="L13" s="49"/>
      <c r="O13" s="49"/>
      <c r="P13" s="49"/>
      <c r="Q13" s="63"/>
      <c r="T13" s="49"/>
      <c r="W13" s="66" t="s">
        <v>233</v>
      </c>
      <c r="Y13" s="66" t="s">
        <v>422</v>
      </c>
      <c r="Z13" s="67"/>
      <c r="AA13" s="66" t="s">
        <v>436</v>
      </c>
      <c r="AB13" s="69"/>
      <c r="AC13" s="69"/>
      <c r="AD13" s="69"/>
      <c r="AE13" s="69"/>
      <c r="AF13" s="67"/>
      <c r="AG13" s="71" t="s">
        <v>132</v>
      </c>
      <c r="AK13" s="71" t="str">
        <f t="shared" si="8"/>
        <v>L</v>
      </c>
    </row>
    <row r="14" spans="1:42" ht="13.5" customHeight="1" x14ac:dyDescent="0.15">
      <c r="A14" s="53" t="s">
        <v>8</v>
      </c>
      <c r="B14" s="56"/>
      <c r="C14" s="49" t="str">
        <f t="shared" si="0"/>
        <v/>
      </c>
      <c r="D14" s="49" t="str">
        <f t="shared" si="4"/>
        <v>国土強靱化施策</v>
      </c>
      <c r="F14" s="61" t="s">
        <v>185</v>
      </c>
      <c r="G14" s="62"/>
      <c r="H14" s="49" t="str">
        <f t="shared" si="1"/>
        <v/>
      </c>
      <c r="I14" s="49" t="str">
        <f t="shared" si="5"/>
        <v>一般会計</v>
      </c>
      <c r="K14" s="49"/>
      <c r="L14" s="49"/>
      <c r="O14" s="49"/>
      <c r="P14" s="49"/>
      <c r="Q14" s="63"/>
      <c r="T14" s="49"/>
      <c r="W14" s="66" t="s">
        <v>234</v>
      </c>
      <c r="Y14" s="66" t="s">
        <v>423</v>
      </c>
      <c r="Z14" s="67"/>
      <c r="AA14" s="66" t="s">
        <v>473</v>
      </c>
      <c r="AB14" s="69"/>
      <c r="AC14" s="69"/>
      <c r="AD14" s="69"/>
      <c r="AE14" s="69"/>
      <c r="AF14" s="67"/>
      <c r="AG14" s="73"/>
      <c r="AK14" s="71" t="str">
        <f t="shared" si="8"/>
        <v>M</v>
      </c>
    </row>
    <row r="15" spans="1:42" ht="13.5" customHeight="1" x14ac:dyDescent="0.15">
      <c r="A15" s="53" t="s">
        <v>155</v>
      </c>
      <c r="B15" s="56"/>
      <c r="C15" s="49" t="str">
        <f t="shared" si="0"/>
        <v/>
      </c>
      <c r="D15" s="49" t="str">
        <f t="shared" si="4"/>
        <v>国土強靱化施策</v>
      </c>
      <c r="F15" s="61" t="s">
        <v>186</v>
      </c>
      <c r="G15" s="62"/>
      <c r="H15" s="49" t="str">
        <f t="shared" si="1"/>
        <v/>
      </c>
      <c r="I15" s="49" t="str">
        <f t="shared" si="5"/>
        <v>一般会計</v>
      </c>
      <c r="K15" s="49"/>
      <c r="L15" s="49"/>
      <c r="O15" s="49"/>
      <c r="P15" s="49"/>
      <c r="Q15" s="63"/>
      <c r="T15" s="49"/>
      <c r="W15" s="66" t="s">
        <v>235</v>
      </c>
      <c r="Y15" s="66" t="s">
        <v>189</v>
      </c>
      <c r="Z15" s="67"/>
      <c r="AA15" s="66" t="s">
        <v>483</v>
      </c>
      <c r="AB15" s="69"/>
      <c r="AC15" s="69"/>
      <c r="AD15" s="69"/>
      <c r="AE15" s="69"/>
      <c r="AF15" s="67"/>
      <c r="AG15" s="74"/>
      <c r="AK15" s="71" t="str">
        <f t="shared" si="8"/>
        <v>N</v>
      </c>
    </row>
    <row r="16" spans="1:42" ht="13.5" customHeight="1" x14ac:dyDescent="0.15">
      <c r="A16" s="53" t="s">
        <v>156</v>
      </c>
      <c r="B16" s="56"/>
      <c r="C16" s="49" t="str">
        <f t="shared" si="0"/>
        <v/>
      </c>
      <c r="D16" s="49" t="str">
        <f t="shared" si="4"/>
        <v>国土強靱化施策</v>
      </c>
      <c r="F16" s="61" t="s">
        <v>190</v>
      </c>
      <c r="G16" s="62"/>
      <c r="H16" s="49" t="str">
        <f t="shared" si="1"/>
        <v/>
      </c>
      <c r="I16" s="49" t="str">
        <f t="shared" si="5"/>
        <v>一般会計</v>
      </c>
      <c r="K16" s="49"/>
      <c r="L16" s="49"/>
      <c r="O16" s="49"/>
      <c r="P16" s="49"/>
      <c r="Q16" s="63"/>
      <c r="T16" s="49"/>
      <c r="W16" s="66" t="s">
        <v>236</v>
      </c>
      <c r="Y16" s="66" t="s">
        <v>91</v>
      </c>
      <c r="Z16" s="67"/>
      <c r="AA16" s="66" t="s">
        <v>484</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192</v>
      </c>
      <c r="G17" s="62"/>
      <c r="H17" s="49" t="str">
        <f t="shared" si="1"/>
        <v/>
      </c>
      <c r="I17" s="49" t="str">
        <f t="shared" si="5"/>
        <v>一般会計</v>
      </c>
      <c r="K17" s="49"/>
      <c r="L17" s="49"/>
      <c r="O17" s="49"/>
      <c r="P17" s="49"/>
      <c r="Q17" s="63"/>
      <c r="T17" s="49"/>
      <c r="W17" s="66" t="s">
        <v>238</v>
      </c>
      <c r="Y17" s="66" t="s">
        <v>424</v>
      </c>
      <c r="Z17" s="67"/>
      <c r="AA17" s="66" t="s">
        <v>262</v>
      </c>
      <c r="AB17" s="69"/>
      <c r="AC17" s="69"/>
      <c r="AD17" s="69"/>
      <c r="AE17" s="69"/>
      <c r="AF17" s="67"/>
      <c r="AG17" s="74"/>
      <c r="AK17" s="71" t="str">
        <f t="shared" si="8"/>
        <v>P</v>
      </c>
    </row>
    <row r="18" spans="1:37" ht="13.5" customHeight="1" x14ac:dyDescent="0.15">
      <c r="A18" s="53" t="s">
        <v>157</v>
      </c>
      <c r="B18" s="56"/>
      <c r="C18" s="49" t="str">
        <f t="shared" si="0"/>
        <v/>
      </c>
      <c r="D18" s="49" t="str">
        <f t="shared" si="4"/>
        <v>国土強靱化施策</v>
      </c>
      <c r="F18" s="61" t="s">
        <v>193</v>
      </c>
      <c r="G18" s="62"/>
      <c r="H18" s="49" t="str">
        <f t="shared" si="1"/>
        <v/>
      </c>
      <c r="I18" s="49" t="str">
        <f t="shared" si="5"/>
        <v>一般会計</v>
      </c>
      <c r="K18" s="49"/>
      <c r="L18" s="49"/>
      <c r="O18" s="49"/>
      <c r="P18" s="49"/>
      <c r="Q18" s="63"/>
      <c r="T18" s="49"/>
      <c r="W18" s="66" t="s">
        <v>27</v>
      </c>
      <c r="Y18" s="66" t="s">
        <v>398</v>
      </c>
      <c r="Z18" s="67"/>
      <c r="AA18" s="66" t="s">
        <v>485</v>
      </c>
      <c r="AB18" s="69"/>
      <c r="AC18" s="69"/>
      <c r="AD18" s="69"/>
      <c r="AE18" s="69"/>
      <c r="AF18" s="67"/>
      <c r="AK18" s="71" t="str">
        <f t="shared" si="8"/>
        <v>Q</v>
      </c>
    </row>
    <row r="19" spans="1:37" ht="13.5" customHeight="1" x14ac:dyDescent="0.15">
      <c r="A19" s="53" t="s">
        <v>140</v>
      </c>
      <c r="B19" s="56"/>
      <c r="C19" s="49" t="str">
        <f t="shared" si="0"/>
        <v/>
      </c>
      <c r="D19" s="49" t="str">
        <f t="shared" si="4"/>
        <v>国土強靱化施策</v>
      </c>
      <c r="F19" s="61" t="s">
        <v>196</v>
      </c>
      <c r="G19" s="62"/>
      <c r="H19" s="49" t="str">
        <f t="shared" si="1"/>
        <v/>
      </c>
      <c r="I19" s="49" t="str">
        <f t="shared" si="5"/>
        <v>一般会計</v>
      </c>
      <c r="K19" s="49"/>
      <c r="L19" s="49"/>
      <c r="O19" s="49"/>
      <c r="P19" s="49"/>
      <c r="Q19" s="63"/>
      <c r="T19" s="49"/>
      <c r="W19" s="66" t="s">
        <v>239</v>
      </c>
      <c r="Y19" s="66" t="s">
        <v>302</v>
      </c>
      <c r="Z19" s="67"/>
      <c r="AA19" s="66" t="s">
        <v>486</v>
      </c>
      <c r="AB19" s="69"/>
      <c r="AC19" s="69"/>
      <c r="AD19" s="69"/>
      <c r="AE19" s="69"/>
      <c r="AF19" s="67"/>
      <c r="AK19" s="71" t="str">
        <f t="shared" si="8"/>
        <v>R</v>
      </c>
    </row>
    <row r="20" spans="1:37" ht="13.5" customHeight="1" x14ac:dyDescent="0.15">
      <c r="A20" s="53" t="s">
        <v>277</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241</v>
      </c>
      <c r="Y20" s="66" t="s">
        <v>240</v>
      </c>
      <c r="Z20" s="67"/>
      <c r="AA20" s="66" t="s">
        <v>487</v>
      </c>
      <c r="AB20" s="69"/>
      <c r="AC20" s="69"/>
      <c r="AD20" s="69"/>
      <c r="AE20" s="69"/>
      <c r="AF20" s="67"/>
      <c r="AK20" s="71" t="str">
        <f t="shared" si="8"/>
        <v>S</v>
      </c>
    </row>
    <row r="21" spans="1:37" ht="13.5" customHeight="1" x14ac:dyDescent="0.15">
      <c r="A21" s="53" t="s">
        <v>348</v>
      </c>
      <c r="B21" s="56"/>
      <c r="C21" s="49" t="str">
        <f t="shared" si="0"/>
        <v/>
      </c>
      <c r="D21" s="49" t="str">
        <f t="shared" si="4"/>
        <v>国土強靱化施策</v>
      </c>
      <c r="F21" s="61" t="s">
        <v>197</v>
      </c>
      <c r="G21" s="62"/>
      <c r="H21" s="49" t="str">
        <f t="shared" si="1"/>
        <v/>
      </c>
      <c r="I21" s="49" t="str">
        <f t="shared" si="5"/>
        <v>一般会計</v>
      </c>
      <c r="K21" s="49"/>
      <c r="L21" s="49"/>
      <c r="O21" s="49"/>
      <c r="P21" s="49"/>
      <c r="Q21" s="63"/>
      <c r="T21" s="49"/>
      <c r="W21" s="66" t="s">
        <v>84</v>
      </c>
      <c r="Y21" s="66" t="s">
        <v>295</v>
      </c>
      <c r="Z21" s="67"/>
      <c r="AA21" s="66" t="s">
        <v>488</v>
      </c>
      <c r="AB21" s="69"/>
      <c r="AC21" s="69"/>
      <c r="AD21" s="69"/>
      <c r="AE21" s="69"/>
      <c r="AF21" s="67"/>
      <c r="AK21" s="71" t="str">
        <f t="shared" si="8"/>
        <v>T</v>
      </c>
    </row>
    <row r="22" spans="1:37" ht="13.5" customHeight="1" x14ac:dyDescent="0.15">
      <c r="A22" s="53" t="s">
        <v>350</v>
      </c>
      <c r="B22" s="56"/>
      <c r="C22" s="49" t="str">
        <f t="shared" si="0"/>
        <v/>
      </c>
      <c r="D22" s="49" t="str">
        <f t="shared" si="4"/>
        <v>国土強靱化施策</v>
      </c>
      <c r="F22" s="61" t="s">
        <v>122</v>
      </c>
      <c r="G22" s="62"/>
      <c r="H22" s="49" t="str">
        <f t="shared" si="1"/>
        <v/>
      </c>
      <c r="I22" s="49" t="str">
        <f t="shared" si="5"/>
        <v>一般会計</v>
      </c>
      <c r="K22" s="49"/>
      <c r="L22" s="49"/>
      <c r="O22" s="49"/>
      <c r="P22" s="49"/>
      <c r="Q22" s="63"/>
      <c r="T22" s="49"/>
      <c r="W22" s="66" t="s">
        <v>243</v>
      </c>
      <c r="Y22" s="66" t="s">
        <v>425</v>
      </c>
      <c r="Z22" s="67"/>
      <c r="AA22" s="66" t="s">
        <v>77</v>
      </c>
      <c r="AB22" s="69"/>
      <c r="AC22" s="69"/>
      <c r="AD22" s="69"/>
      <c r="AE22" s="69"/>
      <c r="AF22" s="67"/>
      <c r="AK22" s="71" t="str">
        <f t="shared" si="8"/>
        <v>U</v>
      </c>
    </row>
    <row r="23" spans="1:37" ht="13.5" customHeight="1" x14ac:dyDescent="0.15">
      <c r="A23" s="53" t="s">
        <v>353</v>
      </c>
      <c r="B23" s="56"/>
      <c r="C23" s="49" t="str">
        <f t="shared" si="0"/>
        <v/>
      </c>
      <c r="D23" s="49" t="str">
        <f t="shared" si="4"/>
        <v>国土強靱化施策</v>
      </c>
      <c r="F23" s="61" t="s">
        <v>127</v>
      </c>
      <c r="G23" s="62"/>
      <c r="H23" s="49" t="str">
        <f t="shared" si="1"/>
        <v/>
      </c>
      <c r="I23" s="49" t="str">
        <f t="shared" si="5"/>
        <v>一般会計</v>
      </c>
      <c r="K23" s="49"/>
      <c r="L23" s="49"/>
      <c r="O23" s="49"/>
      <c r="P23" s="49"/>
      <c r="Q23" s="63"/>
      <c r="T23" s="49"/>
      <c r="Y23" s="66" t="s">
        <v>427</v>
      </c>
      <c r="Z23" s="67"/>
      <c r="AA23" s="66" t="s">
        <v>489</v>
      </c>
      <c r="AB23" s="69"/>
      <c r="AC23" s="69"/>
      <c r="AD23" s="69"/>
      <c r="AE23" s="69"/>
      <c r="AF23" s="67"/>
      <c r="AK23" s="71" t="str">
        <f t="shared" si="8"/>
        <v>V</v>
      </c>
    </row>
    <row r="24" spans="1:37" ht="13.5" customHeight="1" x14ac:dyDescent="0.15">
      <c r="A24" s="53" t="s">
        <v>405</v>
      </c>
      <c r="B24" s="56"/>
      <c r="C24" s="49" t="str">
        <f t="shared" si="0"/>
        <v/>
      </c>
      <c r="D24" s="49" t="str">
        <f t="shared" si="4"/>
        <v>国土強靱化施策</v>
      </c>
      <c r="F24" s="61" t="s">
        <v>246</v>
      </c>
      <c r="G24" s="62"/>
      <c r="H24" s="49" t="str">
        <f t="shared" si="1"/>
        <v/>
      </c>
      <c r="I24" s="49" t="str">
        <f t="shared" si="5"/>
        <v>一般会計</v>
      </c>
      <c r="K24" s="49"/>
      <c r="L24" s="49"/>
      <c r="O24" s="49"/>
      <c r="P24" s="49"/>
      <c r="Q24" s="63"/>
      <c r="T24" s="49"/>
      <c r="Y24" s="66" t="s">
        <v>428</v>
      </c>
      <c r="Z24" s="67"/>
      <c r="AA24" s="66" t="s">
        <v>490</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430</v>
      </c>
      <c r="Z25" s="67"/>
      <c r="AA25" s="66" t="s">
        <v>491</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431</v>
      </c>
      <c r="Z26" s="67"/>
      <c r="AA26" s="66" t="s">
        <v>492</v>
      </c>
      <c r="AB26" s="69"/>
      <c r="AC26" s="69"/>
      <c r="AD26" s="69"/>
      <c r="AE26" s="69"/>
      <c r="AF26" s="67"/>
      <c r="AK26" s="71" t="str">
        <f t="shared" si="8"/>
        <v>Y</v>
      </c>
    </row>
    <row r="27" spans="1:37" ht="13.5" customHeight="1" x14ac:dyDescent="0.15">
      <c r="A27" s="49" t="str">
        <f>IF(D24="","-",D24)</f>
        <v>国土強靱化施策</v>
      </c>
      <c r="B27" s="49"/>
      <c r="F27" s="61" t="s">
        <v>201</v>
      </c>
      <c r="G27" s="62"/>
      <c r="H27" s="49" t="str">
        <f t="shared" si="1"/>
        <v/>
      </c>
      <c r="I27" s="49" t="str">
        <f t="shared" si="5"/>
        <v>一般会計</v>
      </c>
      <c r="K27" s="49"/>
      <c r="L27" s="49"/>
      <c r="O27" s="49"/>
      <c r="P27" s="49"/>
      <c r="Q27" s="63"/>
      <c r="T27" s="49"/>
      <c r="Y27" s="66" t="s">
        <v>432</v>
      </c>
      <c r="Z27" s="67"/>
      <c r="AA27" s="66" t="s">
        <v>252</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419</v>
      </c>
      <c r="Z28" s="67"/>
      <c r="AA28" s="66" t="s">
        <v>493</v>
      </c>
      <c r="AB28" s="69"/>
      <c r="AC28" s="69"/>
      <c r="AD28" s="69"/>
      <c r="AE28" s="69"/>
      <c r="AF28" s="67"/>
      <c r="AK28" s="71" t="s">
        <v>269</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296</v>
      </c>
      <c r="Z29" s="67"/>
      <c r="AA29" s="66" t="s">
        <v>494</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361</v>
      </c>
      <c r="Z30" s="67"/>
      <c r="AA30" s="66" t="s">
        <v>496</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48</v>
      </c>
      <c r="Z31" s="67"/>
      <c r="AA31" s="66" t="s">
        <v>452</v>
      </c>
      <c r="AB31" s="69"/>
      <c r="AC31" s="69"/>
      <c r="AD31" s="69"/>
      <c r="AE31" s="69"/>
      <c r="AF31" s="67"/>
      <c r="AK31" s="71" t="str">
        <f t="shared" si="9"/>
        <v>d</v>
      </c>
    </row>
    <row r="32" spans="1:37" ht="13.5" customHeight="1" x14ac:dyDescent="0.15">
      <c r="A32" s="49"/>
      <c r="B32" s="49"/>
      <c r="F32" s="61" t="s">
        <v>343</v>
      </c>
      <c r="G32" s="62"/>
      <c r="H32" s="49" t="str">
        <f t="shared" si="1"/>
        <v/>
      </c>
      <c r="I32" s="49" t="str">
        <f t="shared" si="5"/>
        <v>一般会計</v>
      </c>
      <c r="K32" s="49"/>
      <c r="L32" s="49"/>
      <c r="O32" s="49"/>
      <c r="P32" s="49"/>
      <c r="Q32" s="63"/>
      <c r="T32" s="49"/>
      <c r="Y32" s="66" t="s">
        <v>265</v>
      </c>
      <c r="Z32" s="67"/>
      <c r="AA32" s="66" t="s">
        <v>24</v>
      </c>
      <c r="AB32" s="69"/>
      <c r="AC32" s="69"/>
      <c r="AD32" s="69"/>
      <c r="AE32" s="69"/>
      <c r="AF32" s="67"/>
      <c r="AK32" s="71" t="str">
        <f t="shared" si="9"/>
        <v>e</v>
      </c>
    </row>
    <row r="33" spans="1:37" ht="13.5" customHeight="1" x14ac:dyDescent="0.15">
      <c r="A33" s="49"/>
      <c r="B33" s="49"/>
      <c r="F33" s="61" t="s">
        <v>329</v>
      </c>
      <c r="G33" s="62"/>
      <c r="H33" s="49" t="str">
        <f t="shared" si="1"/>
        <v/>
      </c>
      <c r="I33" s="49" t="str">
        <f t="shared" si="5"/>
        <v>一般会計</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345</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346</v>
      </c>
      <c r="G35" s="62"/>
      <c r="H35" s="49" t="str">
        <f t="shared" si="1"/>
        <v/>
      </c>
      <c r="I35" s="49" t="str">
        <f t="shared" si="5"/>
        <v>一般会計</v>
      </c>
      <c r="K35" s="49"/>
      <c r="L35" s="49"/>
      <c r="O35" s="49"/>
      <c r="P35" s="49"/>
      <c r="Q35" s="63"/>
      <c r="T35" s="49"/>
      <c r="Y35" s="66" t="s">
        <v>434</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439</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441</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444</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445</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449</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456</v>
      </c>
      <c r="Z56" s="67"/>
      <c r="AF56" s="67"/>
    </row>
    <row r="57" spans="1:37" x14ac:dyDescent="0.15">
      <c r="A57" s="49"/>
      <c r="B57" s="49"/>
      <c r="F57" s="49"/>
      <c r="G57" s="63"/>
      <c r="K57" s="49"/>
      <c r="L57" s="49"/>
      <c r="O57" s="49"/>
      <c r="P57" s="49"/>
      <c r="Q57" s="63"/>
      <c r="T57" s="49"/>
      <c r="Y57" s="66" t="s">
        <v>455</v>
      </c>
      <c r="Z57" s="67"/>
      <c r="AF57" s="67"/>
    </row>
    <row r="58" spans="1:37" x14ac:dyDescent="0.15">
      <c r="A58" s="49"/>
      <c r="B58" s="49"/>
      <c r="F58" s="49"/>
      <c r="G58" s="63"/>
      <c r="K58" s="49"/>
      <c r="L58" s="49"/>
      <c r="O58" s="49"/>
      <c r="P58" s="49"/>
      <c r="Q58" s="63"/>
      <c r="T58" s="49"/>
      <c r="Y58" s="66" t="s">
        <v>457</v>
      </c>
      <c r="Z58" s="67"/>
      <c r="AF58" s="67"/>
    </row>
    <row r="59" spans="1:37" x14ac:dyDescent="0.15">
      <c r="A59" s="49"/>
      <c r="B59" s="49"/>
      <c r="F59" s="49"/>
      <c r="G59" s="63"/>
      <c r="K59" s="49"/>
      <c r="L59" s="49"/>
      <c r="O59" s="49"/>
      <c r="P59" s="49"/>
      <c r="Q59" s="63"/>
      <c r="T59" s="49"/>
      <c r="Y59" s="66" t="s">
        <v>458</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459</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102</v>
      </c>
    </row>
    <row r="71" spans="1:32" x14ac:dyDescent="0.15">
      <c r="Y71" s="66" t="s">
        <v>460</v>
      </c>
    </row>
    <row r="72" spans="1:32" x14ac:dyDescent="0.15">
      <c r="Y72" s="66" t="s">
        <v>461</v>
      </c>
    </row>
    <row r="73" spans="1:32" x14ac:dyDescent="0.15">
      <c r="Y73" s="66" t="s">
        <v>435</v>
      </c>
    </row>
    <row r="74" spans="1:32" x14ac:dyDescent="0.15">
      <c r="Y74" s="66" t="s">
        <v>322</v>
      </c>
    </row>
    <row r="75" spans="1:32" x14ac:dyDescent="0.15">
      <c r="Y75" s="66" t="s">
        <v>376</v>
      </c>
    </row>
    <row r="76" spans="1:32" x14ac:dyDescent="0.15">
      <c r="Y76" s="66" t="s">
        <v>462</v>
      </c>
    </row>
    <row r="77" spans="1:32" x14ac:dyDescent="0.15">
      <c r="Y77" s="66" t="s">
        <v>463</v>
      </c>
    </row>
    <row r="78" spans="1:32" x14ac:dyDescent="0.15">
      <c r="Y78" s="66" t="s">
        <v>446</v>
      </c>
    </row>
    <row r="79" spans="1:32" x14ac:dyDescent="0.15">
      <c r="Y79" s="66" t="s">
        <v>464</v>
      </c>
    </row>
    <row r="80" spans="1:32" x14ac:dyDescent="0.15">
      <c r="Y80" s="66" t="s">
        <v>466</v>
      </c>
    </row>
    <row r="81" spans="25:25" x14ac:dyDescent="0.15">
      <c r="Y81" s="66" t="s">
        <v>87</v>
      </c>
    </row>
    <row r="82" spans="25:25" x14ac:dyDescent="0.15">
      <c r="Y82" s="66" t="s">
        <v>340</v>
      </c>
    </row>
    <row r="83" spans="25:25" x14ac:dyDescent="0.15">
      <c r="Y83" s="66" t="s">
        <v>164</v>
      </c>
    </row>
    <row r="84" spans="25:25" x14ac:dyDescent="0.15">
      <c r="Y84" s="66" t="s">
        <v>467</v>
      </c>
    </row>
    <row r="85" spans="25:25" x14ac:dyDescent="0.15">
      <c r="Y85" s="66" t="s">
        <v>468</v>
      </c>
    </row>
    <row r="86" spans="25:25" x14ac:dyDescent="0.15">
      <c r="Y86" s="66" t="s">
        <v>469</v>
      </c>
    </row>
    <row r="87" spans="25:25" x14ac:dyDescent="0.15">
      <c r="Y87" s="66" t="s">
        <v>470</v>
      </c>
    </row>
    <row r="88" spans="25:25" x14ac:dyDescent="0.15">
      <c r="Y88" s="66" t="s">
        <v>471</v>
      </c>
    </row>
    <row r="89" spans="25:25" x14ac:dyDescent="0.15">
      <c r="Y89" s="66" t="s">
        <v>309</v>
      </c>
    </row>
    <row r="90" spans="25:25" x14ac:dyDescent="0.15">
      <c r="Y90" s="66" t="s">
        <v>472</v>
      </c>
    </row>
    <row r="91" spans="25:25" x14ac:dyDescent="0.15">
      <c r="Y91" s="66" t="s">
        <v>214</v>
      </c>
    </row>
    <row r="92" spans="25:25" x14ac:dyDescent="0.15">
      <c r="Y92" s="66" t="s">
        <v>440</v>
      </c>
    </row>
    <row r="93" spans="25:25" x14ac:dyDescent="0.15">
      <c r="Y93" s="66" t="s">
        <v>328</v>
      </c>
    </row>
    <row r="94" spans="25:25" x14ac:dyDescent="0.15">
      <c r="Y94" s="66" t="s">
        <v>136</v>
      </c>
    </row>
    <row r="95" spans="25:25" x14ac:dyDescent="0.15">
      <c r="Y95" s="66" t="s">
        <v>354</v>
      </c>
    </row>
    <row r="96" spans="25:25" x14ac:dyDescent="0.15">
      <c r="Y96" s="66" t="s">
        <v>63</v>
      </c>
    </row>
    <row r="97" spans="25:25" x14ac:dyDescent="0.15">
      <c r="Y97" s="66" t="s">
        <v>474</v>
      </c>
    </row>
    <row r="98" spans="25:25" x14ac:dyDescent="0.15">
      <c r="Y98" s="66" t="s">
        <v>475</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2020-06-22T11:04:58Z</cp:lastPrinted>
  <dcterms:created xsi:type="dcterms:W3CDTF">2012-03-13T00:50:25Z</dcterms:created>
  <dcterms:modified xsi:type="dcterms:W3CDTF">2020-06-22T11:05:11Z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2020-06-12T07:11:02Z</vt:filetime>
  </property>
</Properties>
</file>